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X:\1100.総務課\210.広報\999.進捗管理\001.HP\(2026-09-30_13：10)（企画財政課：財政状況資料集）ホームページ更新について（依頼）\"/>
    </mc:Choice>
  </mc:AlternateContent>
  <xr:revisionPtr revIDLastSave="0" documentId="13_ncr:1_{D6CD7E0E-22FA-4E2E-9750-C102AA274FD1}" xr6:coauthVersionLast="47" xr6:coauthVersionMax="47" xr10:uidLastSave="{00000000-0000-0000-0000-000000000000}"/>
  <bookViews>
    <workbookView xWindow="-120" yWindow="-120" windowWidth="29040" windowHeight="15720" tabRatio="913"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U88" i="12" l="1"/>
  <c r="AP88" i="12"/>
  <c r="AU63" i="12" l="1"/>
  <c r="AP63" i="12"/>
  <c r="AF88" i="12" l="1"/>
  <c r="AO36" i="10" l="1"/>
  <c r="AO35" i="10"/>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C36" i="10"/>
  <c r="CO35" i="10"/>
  <c r="BE35" i="10"/>
  <c r="C35" i="10"/>
  <c r="CO34" i="10"/>
  <c r="BE34" i="10"/>
  <c r="C34" i="10"/>
  <c r="U34" i="10" l="1"/>
  <c r="U35" i="10" s="1"/>
  <c r="U36"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AM34" i="10" l="1"/>
  <c r="AM35" i="10" s="1"/>
  <c r="AM36" i="10" s="1"/>
  <c r="BW34" i="10" l="1"/>
  <c r="BW35" i="10" s="1"/>
  <c r="BW36" i="10" s="1"/>
  <c r="BW37" i="10" s="1"/>
  <c r="BW38" i="10" s="1"/>
  <c r="BW39" i="10" s="1"/>
  <c r="BW40" i="10" s="1"/>
  <c r="BW41" i="10" s="1"/>
</calcChain>
</file>

<file path=xl/sharedStrings.xml><?xml version="1.0" encoding="utf-8"?>
<sst xmlns="http://schemas.openxmlformats.org/spreadsheetml/2006/main" count="1154" uniqueCount="574">
  <si>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</si>
  <si>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</si>
  <si>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</si>
  <si>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</si>
  <si>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</si>
  <si>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</si>
  <si>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</si>
  <si>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</si>
  <si>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</si>
  <si>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</si>
  <si>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</si>
  <si>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</si>
  <si>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</si>
  <si>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</si>
  <si>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</si>
  <si>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</si>
  <si>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</si>
  <si>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</si>
  <si>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</si>
  <si>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</si>
  <si>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</si>
  <si>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</si>
  <si>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</si>
  <si>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</si>
  <si>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</si>
  <si>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</si>
  <si>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</si>
  <si>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</si>
  <si>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</si>
  <si>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</si>
  <si>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</si>
  <si>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</si>
  <si>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</si>
  <si>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</si>
  <si>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</si>
  <si>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</si>
  <si>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</si>
  <si>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</si>
  <si>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</si>
  <si>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</si>
  <si>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</si>
  <si>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</si>
  <si>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</si>
  <si>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</si>
  <si>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</si>
  <si>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</si>
  <si>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</si>
  <si>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</si>
  <si>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</si>
  <si>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</si>
  <si>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</si>
  <si>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</si>
  <si>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</si>
  <si>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</si>
  <si>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</si>
  <si>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</si>
  <si>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</si>
  <si>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</si>
  <si>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</si>
  <si>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</si>
  <si>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</si>
  <si>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</si>
  <si>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</si>
  <si>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</si>
  <si>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</si>
  <si>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</si>
  <si>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</si>
  <si>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</si>
  <si>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</si>
  <si>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</si>
  <si>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</si>
  <si>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</si>
  <si>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</si>
  <si>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</si>
  <si>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</si>
  <si>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</si>
  <si>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令和6年度　財政状況資料集</t>
    <phoneticPr fontId="5"/>
  </si>
  <si>
    <t>総括表（市町村）</t>
    <rPh sb="0" eb="2">
      <t>ソウカツ</t>
    </rPh>
    <rPh sb="2" eb="3">
      <t>ヒョウ</t>
    </rPh>
    <rPh sb="4" eb="7">
      <t>シチョウソン</t>
    </rPh>
    <phoneticPr fontId="5"/>
  </si>
  <si>
    <t>都道府県名</t>
    <phoneticPr fontId="5"/>
  </si>
  <si>
    <t>茨城県</t>
    <phoneticPr fontId="5"/>
  </si>
  <si>
    <t>市町村類型</t>
    <phoneticPr fontId="5"/>
  </si>
  <si>
    <t>Ⅲ－２</t>
    <phoneticPr fontId="5"/>
  </si>
  <si>
    <t>指定団体等の指定状況</t>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</si>
  <si>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</si>
  <si>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</si>
  <si>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</si>
  <si>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</si>
  <si>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</si>
  <si>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</si>
  <si>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</si>
  <si>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</si>
  <si>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</si>
  <si>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</si>
  <si>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</si>
  <si>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美浦村</t>
    <phoneticPr fontId="5"/>
  </si>
  <si>
    <t>地方交付税種地</t>
    <rPh sb="0" eb="2">
      <t>チホウ</t>
    </rPh>
    <rPh sb="2" eb="5">
      <t>コウフゼイ</t>
    </rPh>
    <rPh sb="5" eb="6">
      <t>シュ</t>
    </rPh>
    <rPh sb="6" eb="7">
      <t>チ</t>
    </rPh>
    <phoneticPr fontId="5"/>
  </si>
  <si>
    <t>2-3</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</si>
  <si>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</si>
  <si>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</si>
  <si>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</si>
  <si>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</si>
  <si>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</si>
  <si>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</si>
  <si>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</si>
  <si>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</si>
  <si>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</si>
  <si>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</si>
  <si>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</si>
  <si>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</si>
  <si>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</si>
  <si>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</si>
  <si>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</si>
  <si>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</si>
  <si>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</si>
  <si>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</si>
  <si>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</si>
  <si>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</si>
  <si>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-7.8</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</si>
  <si>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</si>
  <si>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</si>
  <si>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</si>
  <si>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</si>
  <si>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</si>
  <si>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令07.01.01(人)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</si>
  <si>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</si>
  <si>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</si>
  <si>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</si>
  <si>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</si>
  <si>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</si>
  <si>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</si>
  <si>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</si>
  <si>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</si>
  <si>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</si>
  <si>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5"/>
  </si>
  <si>
    <t>　実質公債費比率</t>
    <rPh sb="1" eb="3">
      <t>ジッシツ</t>
    </rPh>
    <rPh sb="3" eb="6">
      <t>コウサイヒ</t>
    </rPh>
    <rPh sb="6" eb="8">
      <t>ヒリツ</t>
    </rPh>
    <phoneticPr fontId="5"/>
  </si>
  <si>
    <t>令06.01.01(人)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</si>
  <si>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</si>
  <si>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</si>
  <si>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</si>
  <si>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</si>
  <si>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</si>
  <si>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-1.5</t>
    <phoneticPr fontId="5"/>
  </si>
  <si>
    <t>基準財政需要額</t>
    <phoneticPr fontId="25"/>
  </si>
  <si>
    <t>うち日本人(％)</t>
    <phoneticPr fontId="5"/>
  </si>
  <si>
    <t>-2.2</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</si>
  <si>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</si>
  <si>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</si>
  <si>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</si>
  <si>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</si>
  <si>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</si>
  <si>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</si>
  <si>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</si>
  <si>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</si>
  <si>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</si>
  <si>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</si>
  <si>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</si>
  <si>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</si>
  <si>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</si>
  <si>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</si>
  <si>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</si>
  <si>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</si>
  <si>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</si>
  <si>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</si>
  <si>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</si>
  <si>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</si>
  <si>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</si>
  <si>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</si>
  <si>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</si>
  <si>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</si>
  <si>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</si>
  <si>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</si>
  <si>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</si>
  <si>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</si>
  <si>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</si>
  <si>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</si>
  <si>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</si>
  <si>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</si>
  <si>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</si>
  <si>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</si>
  <si>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</si>
  <si>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</si>
  <si>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</si>
  <si>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</si>
  <si>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</si>
  <si>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</si>
  <si>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</si>
  <si>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</si>
  <si>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</si>
  <si>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</si>
  <si>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</si>
  <si>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</si>
  <si>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</si>
  <si>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</si>
  <si>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</si>
  <si>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</si>
  <si>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</si>
  <si>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</si>
  <si>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</si>
  <si>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</si>
  <si>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</si>
  <si>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</si>
  <si>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※8：職員の状況については、調査対象年度の地方公務員給与実態調査に基づいている。</t>
    <phoneticPr fontId="29"/>
  </si>
  <si>
    <t>令和6年度</t>
    <phoneticPr fontId="25"/>
  </si>
  <si>
    <t>茨城県美浦村</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</si>
  <si>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</si>
  <si>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</si>
  <si>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</si>
  <si>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</si>
  <si>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</si>
  <si>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</si>
  <si>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</si>
  <si>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</si>
  <si>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</si>
  <si>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</si>
  <si>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</si>
  <si>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</si>
  <si>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</si>
  <si>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</si>
  <si>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</si>
  <si>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</si>
  <si>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</si>
  <si>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</si>
  <si>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</si>
  <si>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</si>
  <si>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</si>
  <si>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</si>
  <si>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</si>
  <si>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</si>
  <si>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</si>
  <si>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</si>
  <si>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</si>
  <si>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</si>
  <si>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</si>
  <si>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</si>
  <si>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</si>
  <si>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</si>
  <si>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</si>
  <si>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</si>
  <si>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</si>
  <si>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</si>
  <si>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</si>
  <si>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</si>
  <si>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</si>
  <si>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</si>
  <si>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</si>
  <si>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</si>
  <si>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</si>
  <si>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自動車税環境性能割交付金</t>
    <phoneticPr fontId="5"/>
  </si>
  <si>
    <t>　　市町村たばこ税</t>
    <phoneticPr fontId="5"/>
  </si>
  <si>
    <t>教育費</t>
  </si>
  <si>
    <t>法人事業税交付金</t>
    <phoneticPr fontId="16"/>
  </si>
  <si>
    <t>　　鉱産税</t>
    <phoneticPr fontId="5"/>
  </si>
  <si>
    <t>災害復旧費</t>
  </si>
  <si>
    <t>地方特例交付金等</t>
    <rPh sb="7" eb="8">
      <t>トウ</t>
    </rPh>
    <phoneticPr fontId="16"/>
  </si>
  <si>
    <t>　　特別土地保有税</t>
    <phoneticPr fontId="5"/>
  </si>
  <si>
    <t>公債費</t>
  </si>
  <si>
    <t>　住宅借入金等特別税額控除減収補塡特例交付金</t>
    <phoneticPr fontId="5"/>
  </si>
  <si>
    <t>　法定外普通税</t>
    <phoneticPr fontId="5"/>
  </si>
  <si>
    <t>諸支出金</t>
    <rPh sb="3" eb="4">
      <t>キン</t>
    </rPh>
    <phoneticPr fontId="25"/>
  </si>
  <si>
    <t>　定額減税減収補塡特例交付金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</si>
  <si>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</si>
  <si>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</si>
  <si>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</si>
  <si>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</si>
  <si>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</si>
  <si>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</si>
  <si>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</si>
  <si>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</si>
  <si>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</si>
  <si>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</si>
  <si>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</si>
  <si>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</si>
  <si>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</si>
  <si>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</si>
  <si>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</si>
  <si>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</si>
  <si>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</si>
  <si>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</si>
  <si>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</si>
  <si>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</si>
  <si>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</si>
  <si>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</si>
  <si>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</si>
  <si>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</si>
  <si>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</si>
  <si>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</si>
  <si>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</si>
  <si>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</si>
  <si>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</si>
  <si>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</si>
  <si>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</si>
  <si>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</si>
  <si>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</si>
  <si>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</si>
  <si>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令和6年度</t>
    <rPh sb="0" eb="2">
      <t>レイワ</t>
    </rPh>
    <rPh sb="3" eb="5">
      <t>ネンド</t>
    </rPh>
    <phoneticPr fontId="5"/>
  </si>
  <si>
    <t>令和5年度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</si>
  <si>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</si>
  <si>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</si>
  <si>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</si>
  <si>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</si>
  <si>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</si>
  <si>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</si>
  <si>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</si>
  <si>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</si>
  <si>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</si>
  <si>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</si>
  <si>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</si>
  <si>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</si>
  <si>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</si>
  <si>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</si>
  <si>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</si>
  <si>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</si>
  <si>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</si>
  <si>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</si>
  <si>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</si>
  <si>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</si>
  <si>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</si>
  <si>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</si>
  <si>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</si>
  <si>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下水道</t>
    <phoneticPr fontId="5"/>
  </si>
  <si>
    <t>再差引収支</t>
    <rPh sb="0" eb="1">
      <t>サイ</t>
    </rPh>
    <rPh sb="1" eb="3">
      <t>サシヒキ</t>
    </rPh>
    <rPh sb="3" eb="5">
      <t>シュウシ</t>
    </rPh>
    <phoneticPr fontId="5"/>
  </si>
  <si>
    <t>　　うち一部事務組合負担金</t>
    <phoneticPr fontId="5"/>
  </si>
  <si>
    <t>地方債</t>
  </si>
  <si>
    <t>上水道</t>
    <phoneticPr fontId="5"/>
  </si>
  <si>
    <t>加入世帯数(世帯)</t>
  </si>
  <si>
    <t>　繰出金</t>
    <phoneticPr fontId="5"/>
  </si>
  <si>
    <t>　うち減収補塡債(特例分)</t>
    <rPh sb="4" eb="5">
      <t>シュウ</t>
    </rPh>
    <rPh sb="9" eb="10">
      <t>トク</t>
    </rPh>
    <rPh sb="10" eb="11">
      <t>レイ</t>
    </rPh>
    <rPh sb="11" eb="12">
      <t>ブン</t>
    </rPh>
    <phoneticPr fontId="16"/>
  </si>
  <si>
    <t>工業用水道</t>
    <phoneticPr fontId="5"/>
  </si>
  <si>
    <t>被保険者数(人)</t>
  </si>
  <si>
    <t>　積立金</t>
    <phoneticPr fontId="5"/>
  </si>
  <si>
    <t>　うち臨時財政対策債</t>
    <phoneticPr fontId="5"/>
  </si>
  <si>
    <t>交通</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</si>
  <si>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</si>
  <si>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</si>
  <si>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</si>
  <si>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</si>
  <si>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</si>
  <si>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</si>
  <si>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</si>
  <si>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</si>
  <si>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</si>
  <si>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</si>
  <si>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</si>
  <si>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</si>
  <si>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</si>
  <si>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</si>
  <si>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</si>
  <si>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</si>
  <si>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</si>
  <si>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</si>
  <si>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</si>
  <si>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</si>
  <si>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</si>
  <si>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令和6年度</t>
  </si>
  <si>
    <t>茨城県美浦村</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</si>
  <si>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</si>
  <si>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</si>
  <si>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</si>
  <si>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</si>
  <si>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</si>
  <si>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</si>
  <si>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</si>
  <si>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</si>
  <si>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</si>
  <si>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</si>
  <si>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</si>
  <si>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</si>
  <si>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</si>
  <si>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</si>
  <si>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</si>
  <si>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</si>
  <si>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</si>
  <si>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</si>
  <si>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</si>
  <si>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</si>
  <si>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</si>
  <si>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</si>
  <si>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</si>
  <si>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</si>
  <si>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</si>
  <si>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</si>
  <si>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</si>
  <si>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</si>
  <si>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</si>
  <si>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</si>
  <si>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</si>
  <si>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</si>
  <si>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</si>
  <si>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</si>
  <si>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介護保険特別会計</t>
    <phoneticPr fontId="5"/>
  </si>
  <si>
    <t>後期高齢者医療特別会計</t>
    <phoneticPr fontId="5"/>
  </si>
  <si>
    <t>水道事業会計</t>
    <phoneticPr fontId="5"/>
  </si>
  <si>
    <t>法適用企業</t>
    <phoneticPr fontId="5"/>
  </si>
  <si>
    <t>電気事業会計</t>
    <phoneticPr fontId="5"/>
  </si>
  <si>
    <t>下水道事業会計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</si>
  <si>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</si>
  <si>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</si>
  <si>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</si>
  <si>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</si>
  <si>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</si>
  <si>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</si>
  <si>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</si>
  <si>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</si>
  <si>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</si>
  <si>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</si>
  <si>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</si>
  <si>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</si>
  <si>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</si>
  <si>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</si>
  <si>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令和4年度</t>
    <rPh sb="0" eb="2">
      <t>レイワ</t>
    </rPh>
    <rPh sb="3" eb="5">
      <t>ネンド</t>
    </rPh>
    <phoneticPr fontId="5"/>
  </si>
  <si>
    <t>令和5年度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</si>
  <si>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</si>
  <si>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</si>
  <si>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</si>
  <si>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</si>
  <si>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</si>
  <si>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</si>
  <si>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</si>
  <si>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</si>
  <si>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</si>
  <si>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</si>
  <si>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</si>
  <si>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</si>
  <si>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</si>
  <si>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</si>
  <si>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</si>
  <si>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</si>
  <si>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</si>
  <si>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</si>
  <si>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</si>
  <si>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</si>
  <si>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</si>
  <si>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</si>
  <si>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</si>
  <si>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</si>
  <si>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</si>
  <si>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</si>
  <si>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</si>
  <si>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</si>
  <si>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</si>
  <si>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</si>
  <si>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</si>
  <si>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</si>
  <si>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</si>
  <si>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</si>
  <si>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</si>
  <si>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</si>
  <si>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</si>
  <si>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</si>
  <si>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</si>
  <si>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</si>
  <si>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</si>
  <si>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</si>
  <si>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</si>
  <si>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</si>
  <si>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</si>
  <si>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</si>
  <si>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令和6年度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</si>
  <si>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</si>
  <si>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</si>
  <si>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</si>
  <si>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</si>
  <si>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</si>
  <si>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</si>
  <si>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</si>
  <si>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</si>
  <si>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</si>
  <si>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</si>
  <si>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</si>
  <si>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</si>
  <si>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</si>
  <si>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</si>
  <si>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</si>
  <si>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</si>
  <si>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</si>
  <si>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</si>
  <si>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</si>
  <si>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</si>
  <si>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</si>
  <si>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</si>
  <si>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</si>
  <si>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</si>
  <si>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</si>
  <si>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</si>
  <si>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</si>
  <si>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</si>
  <si>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</si>
  <si>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t>
  </si>
  <si>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</si>
  <si>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</si>
  <si>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</si>
  <si>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</si>
  <si>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</si>
  <si>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</si>
  <si>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</si>
  <si>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</si>
  <si>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</si>
  <si>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</si>
  <si>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</si>
  <si>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</si>
  <si>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</si>
  <si>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</si>
  <si>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</si>
  <si>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</si>
  <si>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</si>
  <si>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</si>
  <si>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</si>
  <si>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</si>
  <si>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</si>
  <si>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</si>
  <si>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</si>
  <si>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</si>
  <si>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</si>
  <si>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</si>
  <si>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</si>
  <si>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</si>
  <si>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</si>
  <si>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R02</t>
  </si>
  <si>
    <t>うち単独分</t>
    <rPh sb="2" eb="4">
      <t>タンドク</t>
    </rPh>
    <rPh sb="4" eb="5">
      <t>ブン</t>
    </rPh>
    <phoneticPr fontId="5"/>
  </si>
  <si>
    <t xml:space="preserve"> R03</t>
  </si>
  <si>
    <t xml:space="preserve"> R04</t>
  </si>
  <si>
    <t xml:space="preserve"> R05</t>
  </si>
  <si>
    <t xml:space="preserve"> R06</t>
  </si>
  <si>
    <t xml:space="preserve"> 過去５年間平均</t>
    <rPh sb="1" eb="3">
      <t>カコ</t>
    </rPh>
    <rPh sb="4" eb="6">
      <t>ネンカン</t>
    </rPh>
    <rPh sb="6" eb="8">
      <t>ヘイキン</t>
    </rPh>
    <phoneticPr fontId="5"/>
  </si>
  <si>
    <t>類似団体内平均(円)</t>
    <rPh sb="0" eb="2">
      <t>ルイジ</t>
    </rPh>
    <rPh sb="2" eb="4">
      <t>ダンタイ</t>
    </rPh>
    <phoneticPr fontId="5"/>
  </si>
  <si>
    <t>R02</t>
  </si>
  <si>
    <t>R03</t>
  </si>
  <si>
    <t>R04</t>
  </si>
  <si>
    <t>R05</t>
  </si>
  <si>
    <t>R06</t>
  </si>
  <si>
    <t>▲ 5.80</t>
  </si>
  <si>
    <t>▲ 6.32</t>
  </si>
  <si>
    <t>水道事業会計</t>
  </si>
  <si>
    <t>下水道事業会計</t>
  </si>
  <si>
    <t>一般会計</t>
  </si>
  <si>
    <t>電気事業会計</t>
  </si>
  <si>
    <t>介護保険特別会計</t>
  </si>
  <si>
    <t>国民健康保険特別会計</t>
  </si>
  <si>
    <t>後期高齢者医療特別会計</t>
  </si>
  <si>
    <t>その他会計（赤字）</t>
  </si>
  <si>
    <t>その他会計（黒字）</t>
  </si>
  <si>
    <t>R02</t>
    <phoneticPr fontId="5"/>
  </si>
  <si>
    <t>R03</t>
    <phoneticPr fontId="5"/>
  </si>
  <si>
    <t>R04</t>
    <phoneticPr fontId="5"/>
  </si>
  <si>
    <t>R05</t>
    <phoneticPr fontId="5"/>
  </si>
  <si>
    <t>R06</t>
    <phoneticPr fontId="5"/>
  </si>
  <si>
    <t>-</t>
    <phoneticPr fontId="38"/>
  </si>
  <si>
    <t>ふるさと応援基金</t>
    <phoneticPr fontId="5"/>
  </si>
  <si>
    <t>地域福祉基金</t>
    <phoneticPr fontId="5"/>
  </si>
  <si>
    <t>公共公益施設整備基金</t>
    <phoneticPr fontId="5"/>
  </si>
  <si>
    <t>陸平基金</t>
    <phoneticPr fontId="5"/>
  </si>
  <si>
    <t>ふるさと基金</t>
    <phoneticPr fontId="5"/>
  </si>
  <si>
    <t>-</t>
    <phoneticPr fontId="2"/>
  </si>
  <si>
    <t>稲敷地方広域市町村圏事務組合（一般会計）</t>
    <rPh sb="15" eb="17">
      <t>イッパン</t>
    </rPh>
    <rPh sb="17" eb="19">
      <t>カイケイ</t>
    </rPh>
    <phoneticPr fontId="2"/>
  </si>
  <si>
    <t>龍ケ崎地方衛生組合</t>
  </si>
  <si>
    <t>江戸崎地方衛生土木組合</t>
  </si>
  <si>
    <t>茨城県市町村総合事務組合（一般会計）</t>
    <rPh sb="13" eb="15">
      <t>イッパン</t>
    </rPh>
    <rPh sb="15" eb="17">
      <t>カイケイ</t>
    </rPh>
    <phoneticPr fontId="2"/>
  </si>
  <si>
    <t>茨城県市町村総合事務組合（県民交通災害共済事業特別会計）</t>
  </si>
  <si>
    <t>茨城租税債権管理機構（一般会計）</t>
  </si>
  <si>
    <t>茨城県後期高齢者医療広域連合（一般会計）</t>
  </si>
  <si>
    <t>茨城県後期高齢者医療広域連合（後期高齢者医療特別会計）</t>
  </si>
  <si>
    <t>-</t>
    <phoneticPr fontId="2"/>
  </si>
  <si>
    <t>-</t>
    <phoneticPr fontId="2"/>
  </si>
  <si>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</si>
  <si>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</si>
  <si>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</si>
  <si>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</si>
  <si>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</si>
  <si>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</si>
  <si>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</si>
  <si>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</si>
  <si>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t>
    <phoneticPr fontId="5"/>
  </si>
  <si>
    <t>　実質公債費比率は、前年度比0.5ポイント増の7.8％となり、類似団体平均を0.3ポイント下回った。これは、一般会計の学校教育施設等整備事業債、臨時財政対策債の償還終了による分子額の減少、標準税収入額等の増による分母額の増加等が要因となっている。
　令和６年度までの継続事業である統合小学校建設が完了し、令和９年度から当該事業に係る地方債の元金償還が開始することから、今後は実質公債費比率の悪化が見込まれる。事業の緊急性や優先順位を見極めながら行い、基金残高の動向も踏まえ、公債費の適正化に取り組んでいく必要がある。</t>
    <rPh sb="1" eb="3">
      <t>ジッシツ</t>
    </rPh>
    <rPh sb="3" eb="6">
      <t>コウサイヒ</t>
    </rPh>
    <rPh sb="6" eb="8">
      <t>ヒリツ</t>
    </rPh>
    <rPh sb="21" eb="22">
      <t>ゾウ</t>
    </rPh>
    <rPh sb="45" eb="47">
      <t>シタマワ</t>
    </rPh>
    <rPh sb="54" eb="56">
      <t>イッパン</t>
    </rPh>
    <rPh sb="56" eb="58">
      <t>カイケイ</t>
    </rPh>
    <rPh sb="59" eb="61">
      <t>ガッコウ</t>
    </rPh>
    <rPh sb="61" eb="63">
      <t>キョウイク</t>
    </rPh>
    <rPh sb="63" eb="65">
      <t>シセツ</t>
    </rPh>
    <rPh sb="65" eb="66">
      <t>トウ</t>
    </rPh>
    <rPh sb="66" eb="68">
      <t>セイビ</t>
    </rPh>
    <rPh sb="68" eb="70">
      <t>ジギョウ</t>
    </rPh>
    <rPh sb="70" eb="71">
      <t>サイ</t>
    </rPh>
    <rPh sb="72" eb="74">
      <t>リンジ</t>
    </rPh>
    <rPh sb="74" eb="76">
      <t>ザイセイ</t>
    </rPh>
    <rPh sb="76" eb="78">
      <t>タイサク</t>
    </rPh>
    <rPh sb="78" eb="79">
      <t>サイ</t>
    </rPh>
    <rPh sb="80" eb="82">
      <t>ショウカン</t>
    </rPh>
    <rPh sb="82" eb="84">
      <t>シュウリョウ</t>
    </rPh>
    <rPh sb="87" eb="89">
      <t>ブンシ</t>
    </rPh>
    <rPh sb="89" eb="90">
      <t>ガク</t>
    </rPh>
    <rPh sb="91" eb="93">
      <t>ゲンショウ</t>
    </rPh>
    <rPh sb="94" eb="96">
      <t>ヒョウジュン</t>
    </rPh>
    <rPh sb="96" eb="97">
      <t>ゼイ</t>
    </rPh>
    <rPh sb="97" eb="99">
      <t>シュウニュウ</t>
    </rPh>
    <rPh sb="99" eb="100">
      <t>ガク</t>
    </rPh>
    <rPh sb="100" eb="101">
      <t>トウ</t>
    </rPh>
    <rPh sb="102" eb="103">
      <t>ゾウ</t>
    </rPh>
    <rPh sb="106" eb="108">
      <t>ブンボ</t>
    </rPh>
    <rPh sb="108" eb="109">
      <t>ガク</t>
    </rPh>
    <rPh sb="110" eb="112">
      <t>ゾウカ</t>
    </rPh>
    <rPh sb="112" eb="113">
      <t>トウ</t>
    </rPh>
    <rPh sb="114" eb="116">
      <t>ヨウイン</t>
    </rPh>
    <rPh sb="148" eb="150">
      <t>カンリョウ</t>
    </rPh>
    <rPh sb="152" eb="154">
      <t>レイワ</t>
    </rPh>
    <rPh sb="155" eb="157">
      <t>ネンド</t>
    </rPh>
    <rPh sb="159" eb="161">
      <t>トウガイ</t>
    </rPh>
    <rPh sb="161" eb="163">
      <t>ジギョウ</t>
    </rPh>
    <rPh sb="164" eb="165">
      <t>カカ</t>
    </rPh>
    <rPh sb="166" eb="169">
      <t>チホウサイ</t>
    </rPh>
    <rPh sb="170" eb="172">
      <t>ガンキン</t>
    </rPh>
    <rPh sb="172" eb="174">
      <t>ショウカン</t>
    </rPh>
    <rPh sb="175" eb="177">
      <t>カイシ</t>
    </rPh>
    <rPh sb="187" eb="189">
      <t>ジッシツ</t>
    </rPh>
    <rPh sb="189" eb="192">
      <t>コウサイヒ</t>
    </rPh>
    <rPh sb="192" eb="194">
      <t>ヒリツ</t>
    </rPh>
    <rPh sb="195" eb="197">
      <t>アッカ</t>
    </rPh>
    <rPh sb="198" eb="200">
      <t>ミコ</t>
    </rPh>
    <rPh sb="204" eb="206">
      <t>ジギョウ</t>
    </rPh>
    <rPh sb="207" eb="210">
      <t>キンキュウセイ</t>
    </rPh>
    <rPh sb="211" eb="213">
      <t>ユウセン</t>
    </rPh>
    <rPh sb="213" eb="215">
      <t>ジュンイ</t>
    </rPh>
    <rPh sb="216" eb="218">
      <t>ミキワ</t>
    </rPh>
    <rPh sb="222" eb="223">
      <t>オコナ</t>
    </rPh>
    <rPh sb="225" eb="227">
      <t>キキン</t>
    </rPh>
    <rPh sb="227" eb="229">
      <t>ザンダカ</t>
    </rPh>
    <rPh sb="230" eb="232">
      <t>ドウコウ</t>
    </rPh>
    <rPh sb="233" eb="234">
      <t>フ</t>
    </rPh>
    <rPh sb="237" eb="240">
      <t>コウサイヒ</t>
    </rPh>
    <rPh sb="241" eb="244">
      <t>テキセイカ</t>
    </rPh>
    <rPh sb="245" eb="246">
      <t>ト</t>
    </rPh>
    <rPh sb="247" eb="248">
      <t>ク</t>
    </rPh>
    <rPh sb="252" eb="254">
      <t>ヒツヨウ</t>
    </rPh>
    <phoneticPr fontId="5"/>
  </si>
  <si>
    <t>　　有形固定資産減価償却率は、前年度比5.1ポイント減の59.6％となり、類似団体平均を5.6ポイント下回っている。一方、将来負担比率は、財政調整基金の取崩しによる充当可能基金残高の減、統合小学校建設に係る学校教育施設等整備事業債の発行による地方債残高の増等の理由により、前年度比15.1ポイント増の73.2％に数値悪化し、類似団体比で73.2ポイント上回っている。
　令和６年度までの継続事業である統合小学校建設事業が完了し、地方債残高は本年度がピークとなっている。今後は、起債圧縮により地方債残高は減少傾向、財政調整基金残高は回復傾向となり、将来負担比率は徐々に改善していく見込である。一方で、令和９年度に児童厚生施設建設を控えており、また、老朽化した庁舎の更新に備えるための財源確保も必要である。有形固定資産減価償却率は上昇傾向にあったが、令和６年度に下降に転じ、昭和50年代に建設された小学校三校が廃校となり、統合小学校建設が完了したことにより、今後はさらに下降することが見込まれる。他既存施設についても統廃合・複合化を推進する。</t>
    <rPh sb="26" eb="27">
      <t>ゲン</t>
    </rPh>
    <rPh sb="51" eb="53">
      <t>シタマワ</t>
    </rPh>
    <rPh sb="76" eb="78">
      <t>トリクズ</t>
    </rPh>
    <rPh sb="91" eb="92">
      <t>ゲン</t>
    </rPh>
    <rPh sb="93" eb="95">
      <t>トウゴウ</t>
    </rPh>
    <rPh sb="95" eb="98">
      <t>ショウガッコウ</t>
    </rPh>
    <rPh sb="98" eb="100">
      <t>ケンセツ</t>
    </rPh>
    <rPh sb="101" eb="102">
      <t>カカ</t>
    </rPh>
    <rPh sb="103" eb="105">
      <t>ガッコウ</t>
    </rPh>
    <rPh sb="105" eb="107">
      <t>キョウイク</t>
    </rPh>
    <rPh sb="107" eb="109">
      <t>シセツ</t>
    </rPh>
    <rPh sb="109" eb="110">
      <t>トウ</t>
    </rPh>
    <rPh sb="110" eb="112">
      <t>セイビ</t>
    </rPh>
    <rPh sb="112" eb="114">
      <t>ジギョウ</t>
    </rPh>
    <rPh sb="114" eb="115">
      <t>サイ</t>
    </rPh>
    <rPh sb="116" eb="118">
      <t>ハッコウ</t>
    </rPh>
    <rPh sb="121" eb="124">
      <t>チホウサイ</t>
    </rPh>
    <rPh sb="124" eb="126">
      <t>ザンダカ</t>
    </rPh>
    <rPh sb="127" eb="128">
      <t>ゾウ</t>
    </rPh>
    <rPh sb="148" eb="149">
      <t>ゾウ</t>
    </rPh>
    <rPh sb="158" eb="160">
      <t>アッカ</t>
    </rPh>
    <rPh sb="245" eb="248">
      <t>チホウサイ</t>
    </rPh>
    <rPh sb="286" eb="288">
      <t>カコウ</t>
    </rPh>
    <rPh sb="289" eb="290">
      <t>テン</t>
    </rPh>
    <rPh sb="301" eb="303">
      <t>カンリョウ</t>
    </rPh>
    <rPh sb="311" eb="313">
      <t>コンゴ</t>
    </rPh>
    <rPh sb="317" eb="319">
      <t>カコウ</t>
    </rPh>
    <rPh sb="324" eb="326">
      <t>ミコ</t>
    </rPh>
    <rPh sb="330" eb="331">
      <t>ホカ</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</si>
</sst>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2"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6"/>
      <name val="ＭＳ ゴシック"/>
      <family val="2"/>
      <charset val="128"/>
    </font>
    <font>
      <sz val="11"/>
      <color theme="1"/>
      <name val="ＭＳ Ｐゴシック"/>
      <family val="3"/>
      <charset val="128"/>
    </font>
    <font>
      <sz val="14"/>
      <color theme="1"/>
      <name val="ＭＳ Ｐゴシック"/>
      <family val="3"/>
      <charset val="128"/>
    </font>
    <font>
      <sz val="10"/>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9" fillId="0" borderId="0">
      <alignment vertical="center"/>
    </xf>
  </cellStyleXfs>
  <cellXfs count="1284">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50"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0" fontId="13" fillId="0" borderId="11" xfId="1" applyFont="1" applyFill="1" applyBorder="1" applyAlignment="1">
      <alignment horizontal="center" vertical="center" wrapText="1"/>
    </xf>
    <xf numFmtId="0" fontId="13" fillId="0" borderId="47" xfId="1" applyFont="1" applyFill="1" applyBorder="1" applyAlignment="1">
      <alignment horizontal="center" vertical="center"/>
    </xf>
    <xf numFmtId="0" fontId="13" fillId="0" borderId="52" xfId="1" applyFont="1" applyFill="1" applyBorder="1" applyAlignment="1">
      <alignment horizontal="center" vertical="center"/>
    </xf>
    <xf numFmtId="0" fontId="13" fillId="0" borderId="1" xfId="1" applyFont="1" applyFill="1" applyBorder="1" applyAlignment="1">
      <alignment horizontal="center" vertical="center"/>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Font="1"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55" xfId="6" applyNumberFormat="1" applyFont="1" applyFill="1" applyBorder="1" applyAlignment="1">
      <alignment vertical="center"/>
    </xf>
    <xf numFmtId="180" fontId="17" fillId="0" borderId="58"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Fill="1" applyBorder="1" applyAlignment="1">
      <alignment vertical="center"/>
    </xf>
    <xf numFmtId="179" fontId="17" fillId="0" borderId="61" xfId="6" applyNumberFormat="1" applyFont="1" applyFill="1" applyBorder="1" applyAlignment="1">
      <alignment vertical="center"/>
    </xf>
    <xf numFmtId="180" fontId="17" fillId="0" borderId="59" xfId="6" applyNumberFormat="1" applyFont="1" applyFill="1" applyBorder="1" applyAlignment="1">
      <alignment vertical="center"/>
    </xf>
    <xf numFmtId="179" fontId="17" fillId="0" borderId="62" xfId="6" applyNumberFormat="1" applyFont="1" applyFill="1" applyBorder="1" applyAlignment="1">
      <alignment vertical="center"/>
    </xf>
    <xf numFmtId="180" fontId="17" fillId="0" borderId="63" xfId="6" applyNumberFormat="1" applyFont="1" applyFill="1" applyBorder="1" applyAlignment="1">
      <alignment vertical="center"/>
    </xf>
    <xf numFmtId="180" fontId="17" fillId="0" borderId="60" xfId="6" applyNumberFormat="1" applyFont="1" applyBorder="1" applyAlignment="1">
      <alignment vertical="center"/>
    </xf>
    <xf numFmtId="179" fontId="17" fillId="0" borderId="60"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51" xfId="16" applyFont="1" applyFill="1" applyBorder="1">
      <alignment vertical="center"/>
    </xf>
    <xf numFmtId="0" fontId="1" fillId="0" borderId="65"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4"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5"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4"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4"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6" xfId="16" applyNumberFormat="1" applyFont="1" applyFill="1" applyBorder="1">
      <alignment vertical="center"/>
    </xf>
    <xf numFmtId="189" fontId="3" fillId="0" borderId="56"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51"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6" xfId="16" applyFont="1" applyFill="1" applyBorder="1">
      <alignment vertical="center"/>
    </xf>
    <xf numFmtId="0" fontId="34" fillId="0" borderId="65" xfId="16" applyFont="1" applyFill="1" applyBorder="1">
      <alignment vertical="center"/>
    </xf>
    <xf numFmtId="0" fontId="1" fillId="0" borderId="56" xfId="17" applyFont="1" applyFill="1" applyBorder="1">
      <alignment vertical="center"/>
    </xf>
    <xf numFmtId="189" fontId="3" fillId="0" borderId="56" xfId="17" applyNumberFormat="1" applyFont="1" applyFill="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55" xfId="19" applyNumberFormat="1" applyFont="1" applyFill="1" applyBorder="1" applyAlignment="1">
      <alignment horizontal="right" vertical="center" shrinkToFit="1"/>
    </xf>
    <xf numFmtId="187" fontId="17" fillId="0" borderId="58"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Fill="1" applyBorder="1" applyAlignment="1">
      <alignment horizontal="right" vertical="center" shrinkToFit="1"/>
    </xf>
    <xf numFmtId="177" fontId="17" fillId="0" borderId="61" xfId="19" applyNumberFormat="1" applyFont="1" applyFill="1" applyBorder="1" applyAlignment="1">
      <alignment horizontal="right" vertical="center" shrinkToFit="1"/>
    </xf>
    <xf numFmtId="187" fontId="17" fillId="0" borderId="59" xfId="19" applyNumberFormat="1" applyFont="1" applyFill="1" applyBorder="1" applyAlignment="1">
      <alignment horizontal="right" vertical="center" shrinkToFit="1"/>
    </xf>
    <xf numFmtId="177" fontId="17" fillId="0" borderId="62" xfId="19" applyNumberFormat="1" applyFont="1" applyFill="1" applyBorder="1" applyAlignment="1">
      <alignment horizontal="right" vertical="center" shrinkToFit="1"/>
    </xf>
    <xf numFmtId="187" fontId="17" fillId="0" borderId="63" xfId="19" applyNumberFormat="1" applyFont="1" applyFill="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177" fontId="13" fillId="0" borderId="53"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0" fontId="0" fillId="6" borderId="0" xfId="6" applyFont="1" applyFill="1" applyAlignment="1">
      <alignment vertical="center"/>
    </xf>
    <xf numFmtId="0" fontId="16" fillId="6" borderId="0" xfId="6" applyFill="1" applyAlignment="1" applyProtection="1">
      <alignment vertical="center"/>
      <protection hidden="1"/>
    </xf>
    <xf numFmtId="0" fontId="1" fillId="0" borderId="0" xfId="16" applyFont="1">
      <alignment vertical="center"/>
    </xf>
    <xf numFmtId="0" fontId="16"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51" xfId="16" applyFont="1" applyBorder="1">
      <alignment vertical="center"/>
    </xf>
    <xf numFmtId="0" fontId="1" fillId="0" borderId="65"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6" xfId="16" applyFont="1" applyBorder="1">
      <alignment vertical="center"/>
    </xf>
    <xf numFmtId="0" fontId="1" fillId="0" borderId="40" xfId="16" applyFont="1" applyBorder="1">
      <alignment vertical="center"/>
    </xf>
    <xf numFmtId="0" fontId="1" fillId="0" borderId="31" xfId="16" applyFont="1" applyBorder="1">
      <alignment vertical="center"/>
    </xf>
    <xf numFmtId="0" fontId="34" fillId="0" borderId="41" xfId="16" applyFont="1" applyBorder="1">
      <alignment vertical="center"/>
    </xf>
    <xf numFmtId="178" fontId="39"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5"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6" xfId="16" applyNumberFormat="1" applyFont="1" applyBorder="1">
      <alignment vertical="center"/>
    </xf>
    <xf numFmtId="189" fontId="1" fillId="0" borderId="56" xfId="16" applyNumberFormat="1" applyFont="1" applyBorder="1">
      <alignment vertical="center"/>
    </xf>
    <xf numFmtId="178" fontId="1" fillId="0" borderId="40" xfId="16" applyNumberFormat="1" applyFont="1" applyBorder="1">
      <alignment vertical="center"/>
    </xf>
    <xf numFmtId="0" fontId="34" fillId="0" borderId="65" xfId="16"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0" fontId="40" fillId="0" borderId="0" xfId="20" applyFont="1">
      <alignment vertical="center"/>
    </xf>
    <xf numFmtId="0" fontId="20" fillId="0" borderId="0" xfId="8" applyFont="1">
      <alignment vertical="center"/>
    </xf>
    <xf numFmtId="0" fontId="20" fillId="0" borderId="0" xfId="8" applyFont="1" applyAlignment="1" applyProtection="1">
      <alignment horizontal="center" vertical="center" shrinkToFit="1"/>
      <protection hidden="1"/>
    </xf>
    <xf numFmtId="0" fontId="20" fillId="0" borderId="0" xfId="10">
      <alignment vertical="center"/>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lignment horizontal="center" vertical="center" shrinkToFit="1"/>
    </xf>
    <xf numFmtId="0" fontId="20" fillId="0" borderId="0" xfId="8" applyFont="1" applyAlignment="1">
      <alignment horizontal="center" vertical="center"/>
    </xf>
    <xf numFmtId="49" fontId="20" fillId="0" borderId="0" xfId="8" applyNumberFormat="1" applyFont="1" applyAlignment="1">
      <alignment horizontal="center"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42" xfId="8" applyNumberFormat="1" applyFont="1" applyBorder="1" applyAlignment="1">
      <alignment horizontal="right" vertical="center" shrinkToFit="1"/>
    </xf>
    <xf numFmtId="0" fontId="20" fillId="0" borderId="39" xfId="8" applyFont="1" applyBorder="1">
      <alignment vertical="center"/>
    </xf>
    <xf numFmtId="0" fontId="20" fillId="0" borderId="31" xfId="8" applyFont="1" applyBorder="1">
      <alignment vertical="center"/>
    </xf>
    <xf numFmtId="0" fontId="20" fillId="0" borderId="42" xfId="8" applyFont="1" applyBorder="1">
      <alignment vertical="center"/>
    </xf>
    <xf numFmtId="49" fontId="20" fillId="0" borderId="0" xfId="8" applyNumberFormat="1" applyFont="1" applyAlignment="1">
      <alignment horizontal="left" vertical="center"/>
    </xf>
    <xf numFmtId="0" fontId="20" fillId="0" borderId="0" xfId="8" applyFont="1" applyAlignment="1">
      <alignment horizontal="left" vertical="center"/>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0" fontId="20" fillId="0" borderId="1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0" fillId="0" borderId="41" xfId="8" applyFont="1" applyBorder="1" applyAlignment="1">
      <alignment horizontal="center" vertical="center"/>
    </xf>
    <xf numFmtId="0" fontId="20" fillId="0" borderId="12" xfId="8" applyFont="1" applyBorder="1" applyAlignment="1">
      <alignment horizontal="center" vertical="center"/>
    </xf>
    <xf numFmtId="0" fontId="20" fillId="0" borderId="51" xfId="8" applyFont="1" applyBorder="1" applyAlignment="1">
      <alignment horizontal="center" vertical="center"/>
    </xf>
    <xf numFmtId="0" fontId="20" fillId="0" borderId="37" xfId="8" applyFont="1" applyBorder="1" applyAlignment="1">
      <alignment horizontal="center" vertical="center"/>
    </xf>
    <xf numFmtId="0" fontId="20" fillId="0" borderId="56" xfId="8" applyFont="1" applyBorder="1" applyAlignment="1">
      <alignment horizontal="center" vertical="center"/>
    </xf>
    <xf numFmtId="0" fontId="20" fillId="0" borderId="40" xfId="8" applyFont="1" applyBorder="1" applyAlignment="1">
      <alignment horizontal="center" vertical="center"/>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7" fillId="0" borderId="31" xfId="8" applyFont="1" applyBorder="1">
      <alignment vertical="center"/>
    </xf>
    <xf numFmtId="0" fontId="27" fillId="0" borderId="42" xfId="8" applyFont="1" applyBorder="1">
      <alignment vertical="center"/>
    </xf>
    <xf numFmtId="178" fontId="20" fillId="0" borderId="32" xfId="8" applyNumberFormat="1" applyFont="1" applyBorder="1" applyAlignment="1">
      <alignment horizontal="right" vertical="center" shrinkToFit="1"/>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0" fontId="20" fillId="0" borderId="7" xfId="8" applyFont="1" applyBorder="1" applyAlignment="1">
      <alignment horizontal="left" vertical="center"/>
    </xf>
    <xf numFmtId="0" fontId="20" fillId="0" borderId="66" xfId="8" applyFont="1" applyBorder="1" applyAlignment="1">
      <alignment horizontal="left" vertical="center"/>
    </xf>
    <xf numFmtId="0" fontId="20" fillId="0" borderId="4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78" xfId="8" applyFont="1" applyBorder="1" applyAlignment="1">
      <alignment horizontal="center" vertical="center"/>
    </xf>
    <xf numFmtId="0" fontId="20" fillId="0" borderId="77"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0" fontId="20" fillId="0" borderId="30"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178" fontId="20" fillId="0" borderId="8" xfId="8" applyNumberFormat="1" applyFont="1" applyBorder="1" applyAlignment="1">
      <alignment horizontal="right" vertical="center"/>
    </xf>
    <xf numFmtId="0" fontId="24" fillId="0" borderId="41" xfId="8" applyFont="1" applyBorder="1">
      <alignmen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0" fontId="20" fillId="0" borderId="11" xfId="8" applyFont="1" applyBorder="1" applyAlignment="1">
      <alignment horizontal="center" vertical="center"/>
    </xf>
    <xf numFmtId="0" fontId="20" fillId="0" borderId="24" xfId="8" applyFont="1" applyBorder="1" applyAlignment="1">
      <alignment horizontal="center"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0" fillId="0" borderId="70" xfId="8" applyFont="1" applyBorder="1" applyAlignment="1">
      <alignment horizontal="center"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Font="1" applyBorder="1" applyAlignment="1">
      <alignment horizontal="left" vertical="center"/>
    </xf>
    <xf numFmtId="0" fontId="20" fillId="0" borderId="8" xfId="10" applyFont="1" applyBorder="1" applyAlignment="1">
      <alignment horizontal="left" vertical="center"/>
    </xf>
    <xf numFmtId="0" fontId="20" fillId="0" borderId="9" xfId="10" applyFont="1" applyBorder="1" applyAlignment="1">
      <alignment horizontal="left" vertical="center"/>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31" xfId="8" applyFont="1" applyBorder="1">
      <alignment vertical="center"/>
    </xf>
    <xf numFmtId="0" fontId="24" fillId="0" borderId="42"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9" xfId="8" applyFont="1" applyBorder="1" applyAlignment="1">
      <alignment horizontal="center" vertical="center"/>
    </xf>
    <xf numFmtId="0" fontId="20" fillId="0" borderId="7" xfId="8" applyFont="1" applyBorder="1" applyAlignment="1">
      <alignment horizontal="center" vertical="center"/>
    </xf>
    <xf numFmtId="0" fontId="20" fillId="0" borderId="66" xfId="8" applyFont="1" applyBorder="1" applyAlignment="1">
      <alignment horizontal="center"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0" fontId="20" fillId="0" borderId="14" xfId="8" applyFont="1" applyBorder="1" applyAlignment="1">
      <alignment horizontal="center" vertical="center"/>
    </xf>
    <xf numFmtId="0" fontId="20" fillId="0" borderId="1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52" xfId="8" applyFont="1" applyBorder="1" applyAlignment="1">
      <alignment horizontal="center" vertical="center"/>
    </xf>
    <xf numFmtId="0" fontId="20" fillId="0" borderId="71" xfId="8" applyFont="1" applyBorder="1" applyAlignment="1">
      <alignment horizontal="center" vertical="center"/>
    </xf>
    <xf numFmtId="0" fontId="20" fillId="0" borderId="16"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68"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9" xfId="8" applyFont="1" applyBorder="1" applyAlignment="1">
      <alignment horizontal="center" vertical="center"/>
    </xf>
    <xf numFmtId="0" fontId="20" fillId="0" borderId="67" xfId="8" applyFont="1" applyBorder="1" applyAlignment="1">
      <alignment horizontal="center" vertical="center"/>
    </xf>
    <xf numFmtId="0" fontId="20" fillId="0" borderId="3" xfId="8" applyFont="1" applyBorder="1" applyAlignment="1">
      <alignment horizontal="center"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0" fontId="1" fillId="0" borderId="89" xfId="11" applyBorder="1" applyAlignment="1">
      <alignment horizontal="right" vertical="center" shrinkToFit="1"/>
    </xf>
    <xf numFmtId="181" fontId="20" fillId="0" borderId="91" xfId="11" applyNumberFormat="1" applyFont="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85"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85" xfId="11" applyNumberFormat="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178" fontId="20" fillId="0" borderId="56"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81" fontId="1" fillId="0" borderId="38" xfId="11" applyNumberFormat="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56"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1" fillId="0" borderId="38" xfId="1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38" xfId="11" applyNumberFormat="1" applyFont="1" applyBorder="1" applyAlignment="1">
      <alignment horizontal="right" vertical="center" shrinkToFi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0" fontId="1" fillId="0" borderId="40" xfId="11" applyBorder="1" applyAlignment="1">
      <alignment horizontal="right" vertical="center" shrinkToFit="1"/>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81" fontId="20" fillId="0" borderId="37" xfId="11" applyNumberFormat="1" applyFont="1" applyBorder="1" applyAlignment="1">
      <alignment horizontal="right" vertical="center" shrinkToFit="1"/>
    </xf>
    <xf numFmtId="181" fontId="20" fillId="0" borderId="41" xfId="11" applyNumberFormat="1" applyFont="1" applyBorder="1" applyAlignment="1">
      <alignment horizontal="right" vertical="center" shrinkToFit="1"/>
    </xf>
    <xf numFmtId="0" fontId="1" fillId="0" borderId="12" xfId="11" applyBorder="1" applyAlignment="1">
      <alignment horizontal="right" vertical="center" shrinkToFit="1"/>
    </xf>
    <xf numFmtId="181" fontId="20" fillId="0" borderId="12" xfId="11" applyNumberFormat="1" applyFont="1" applyBorder="1" applyAlignment="1">
      <alignment horizontal="right" vertical="center" shrinkToFit="1"/>
    </xf>
    <xf numFmtId="0" fontId="1" fillId="0" borderId="51" xfId="11" applyBorder="1" applyAlignment="1">
      <alignment horizontal="right" vertical="center" shrinkToFit="1"/>
    </xf>
    <xf numFmtId="181" fontId="20" fillId="0" borderId="6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0" fontId="16" fillId="0" borderId="0" xfId="6" applyAlignment="1">
      <alignment vertical="center"/>
    </xf>
    <xf numFmtId="0" fontId="16" fillId="0" borderId="38" xfId="6" applyBorder="1" applyAlignment="1">
      <alignment vertical="center"/>
    </xf>
    <xf numFmtId="178" fontId="20" fillId="0" borderId="87" xfId="11" applyNumberFormat="1" applyFont="1" applyBorder="1" applyAlignment="1">
      <alignment horizontal="right" vertical="center" shrinkToFit="1"/>
    </xf>
    <xf numFmtId="178" fontId="20" fillId="0" borderId="84"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78" fontId="20" fillId="0" borderId="65"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178" fontId="20" fillId="0" borderId="88"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78" fontId="20" fillId="0" borderId="38" xfId="11" applyNumberFormat="1" applyFont="1" applyBorder="1" applyAlignment="1">
      <alignment horizontal="right" vertical="center"/>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0" fontId="34" fillId="6" borderId="75" xfId="12" applyFont="1" applyFill="1" applyBorder="1">
      <alignment vertical="center"/>
    </xf>
    <xf numFmtId="0" fontId="34" fillId="6" borderId="70"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0" fontId="34" fillId="6" borderId="7"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77" fontId="34" fillId="6" borderId="37"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2"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6" fontId="34" fillId="6" borderId="51" xfId="14" applyNumberFormat="1" applyFont="1" applyFill="1" applyBorder="1" applyAlignment="1">
      <alignment horizontal="right" vertical="center" shrinkToFit="1"/>
    </xf>
    <xf numFmtId="0" fontId="34" fillId="6" borderId="45"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26" xfId="12" applyFont="1" applyFill="1" applyBorder="1" applyAlignment="1">
      <alignment horizontal="center" vertical="center"/>
    </xf>
    <xf numFmtId="0" fontId="34" fillId="6" borderId="65"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0" fontId="34" fillId="6" borderId="1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87" fontId="34" fillId="6" borderId="129"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37" xfId="12" applyFont="1" applyFill="1" applyBorder="1">
      <alignment vertical="center"/>
    </xf>
    <xf numFmtId="0" fontId="34" fillId="6" borderId="56" xfId="12" applyFont="1" applyFill="1" applyBorder="1">
      <alignment vertical="center"/>
    </xf>
    <xf numFmtId="0" fontId="34" fillId="6" borderId="40" xfId="12" applyFont="1" applyFill="1" applyBorder="1">
      <alignment vertical="center"/>
    </xf>
    <xf numFmtId="0" fontId="34" fillId="6" borderId="81" xfId="12" applyFont="1" applyFill="1" applyBorder="1" applyAlignment="1">
      <alignment horizontal="center" vertical="center"/>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31" xfId="12" applyFont="1" applyFill="1" applyBorder="1" applyAlignment="1">
      <alignment horizontal="center" vertical="center" wrapText="1"/>
    </xf>
    <xf numFmtId="0" fontId="36" fillId="6" borderId="42" xfId="12" applyFont="1" applyFill="1" applyBorder="1" applyAlignment="1">
      <alignment horizontal="center" vertical="center"/>
    </xf>
    <xf numFmtId="177" fontId="34" fillId="6" borderId="161"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30"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9" xfId="12" applyFont="1" applyFill="1" applyBorder="1" applyAlignment="1">
      <alignment horizontal="center" vertical="center"/>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0" fontId="34" fillId="6" borderId="38" xfId="12" applyFont="1" applyFill="1" applyBorder="1" applyAlignment="1">
      <alignment horizontal="left" vertical="center"/>
    </xf>
    <xf numFmtId="0" fontId="34" fillId="6" borderId="4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32" xfId="12" applyFont="1" applyFill="1" applyBorder="1" applyAlignment="1">
      <alignment horizontal="center" vertical="center"/>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4" xfId="12" applyFont="1" applyFill="1" applyBorder="1" applyAlignment="1">
      <alignment horizontal="center" vertical="center"/>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9" xfId="15"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4"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lignment horizontal="left" vertical="center"/>
    </xf>
    <xf numFmtId="0" fontId="34" fillId="6" borderId="8" xfId="12" applyFont="1" applyFill="1" applyBorder="1" applyAlignment="1">
      <alignment horizontal="left" vertical="center"/>
    </xf>
    <xf numFmtId="177" fontId="34" fillId="8" borderId="129" xfId="15" applyNumberFormat="1" applyFont="1" applyFill="1" applyBorder="1" applyAlignment="1" applyProtection="1">
      <alignment horizontal="right" vertical="center" shrinkToFit="1"/>
      <protection locked="0"/>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3" fillId="0" borderId="12" xfId="16" applyNumberFormat="1" applyFont="1" applyFill="1" applyBorder="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51"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xf numFmtId="0" fontId="1" fillId="0" borderId="0" xfId="16" applyFont="1" applyAlignment="1">
      <alignment horizontal="center" vertical="center"/>
    </xf>
    <xf numFmtId="187" fontId="1" fillId="6" borderId="0" xfId="17" applyNumberFormat="1" applyFont="1" applyFill="1" applyAlignment="1">
      <alignment horizontal="center" vertical="center" wrapText="1"/>
    </xf>
    <xf numFmtId="187" fontId="1" fillId="6" borderId="34" xfId="17" applyNumberFormat="1" applyFont="1" applyFill="1" applyBorder="1" applyAlignment="1">
      <alignment horizontal="center" vertical="center"/>
    </xf>
    <xf numFmtId="178" fontId="16" fillId="0" borderId="0" xfId="16" applyNumberFormat="1" applyAlignment="1">
      <alignment horizontal="center" vertical="center"/>
    </xf>
    <xf numFmtId="187" fontId="1" fillId="0" borderId="0" xfId="16" applyNumberFormat="1" applyFont="1" applyAlignment="1">
      <alignment horizontal="center" vertical="center"/>
    </xf>
    <xf numFmtId="179" fontId="1" fillId="6" borderId="34" xfId="17" applyNumberFormat="1" applyFont="1" applyFill="1" applyBorder="1" applyAlignment="1">
      <alignment horizontal="center" vertical="center" wrapText="1"/>
    </xf>
    <xf numFmtId="0" fontId="1" fillId="0" borderId="34" xfId="16" applyFont="1" applyBorder="1" applyAlignment="1">
      <alignment horizontal="center" vertical="center"/>
    </xf>
    <xf numFmtId="187" fontId="1" fillId="6" borderId="0" xfId="17" applyNumberFormat="1" applyFont="1" applyFill="1" applyAlignment="1">
      <alignment horizontal="center" vertical="center"/>
    </xf>
    <xf numFmtId="0" fontId="16" fillId="0" borderId="41" xfId="16" applyFont="1" applyBorder="1" applyAlignment="1" applyProtection="1">
      <alignment horizontal="left" vertical="top" wrapText="1"/>
      <protection locked="0"/>
    </xf>
    <xf numFmtId="0" fontId="16" fillId="0" borderId="12" xfId="16" applyFont="1" applyBorder="1" applyAlignment="1" applyProtection="1">
      <alignment horizontal="left" vertical="top" wrapText="1"/>
      <protection locked="0"/>
    </xf>
    <xf numFmtId="0" fontId="16" fillId="0" borderId="51" xfId="16" applyFont="1" applyBorder="1" applyAlignment="1" applyProtection="1">
      <alignment horizontal="left" vertical="top" wrapText="1"/>
      <protection locked="0"/>
    </xf>
    <xf numFmtId="0" fontId="16" fillId="0" borderId="65" xfId="16" applyFont="1" applyBorder="1" applyAlignment="1" applyProtection="1">
      <alignment horizontal="left" vertical="top" wrapText="1"/>
      <protection locked="0"/>
    </xf>
    <xf numFmtId="0" fontId="16" fillId="0" borderId="0" xfId="16" applyFont="1" applyAlignment="1" applyProtection="1">
      <alignment horizontal="left" vertical="top" wrapText="1"/>
      <protection locked="0"/>
    </xf>
    <xf numFmtId="0" fontId="16" fillId="0" borderId="38" xfId="16" applyFont="1" applyBorder="1" applyAlignment="1" applyProtection="1">
      <alignment horizontal="left" vertical="top" wrapText="1"/>
      <protection locked="0"/>
    </xf>
    <xf numFmtId="0" fontId="16" fillId="0" borderId="37" xfId="16" applyFont="1" applyBorder="1" applyAlignment="1" applyProtection="1">
      <alignment horizontal="left" vertical="top" wrapText="1"/>
      <protection locked="0"/>
    </xf>
    <xf numFmtId="0" fontId="16" fillId="0" borderId="56" xfId="16" applyFont="1" applyBorder="1" applyAlignment="1" applyProtection="1">
      <alignment horizontal="left" vertical="top" wrapText="1"/>
      <protection locked="0"/>
    </xf>
    <xf numFmtId="0" fontId="16" fillId="0" borderId="40" xfId="16" applyFont="1" applyBorder="1" applyAlignment="1" applyProtection="1">
      <alignment horizontal="left" vertical="top" wrapText="1"/>
      <protection locked="0"/>
    </xf>
    <xf numFmtId="179" fontId="1" fillId="6" borderId="0" xfId="17" applyNumberFormat="1" applyFont="1" applyFill="1" applyAlignment="1">
      <alignment horizontal="center" vertical="center" wrapText="1"/>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179" fontId="1" fillId="0" borderId="0" xfId="17" applyNumberFormat="1" applyFont="1" applyAlignment="1">
      <alignment horizontal="center" vertical="center" wrapText="1"/>
    </xf>
    <xf numFmtId="0" fontId="41" fillId="0" borderId="41" xfId="16" applyFont="1" applyBorder="1" applyAlignment="1" applyProtection="1">
      <alignment horizontal="left" vertical="top" wrapText="1"/>
      <protection locked="0"/>
    </xf>
    <xf numFmtId="0" fontId="41" fillId="0" borderId="12" xfId="16" applyFont="1" applyBorder="1" applyAlignment="1" applyProtection="1">
      <alignment horizontal="left" vertical="top" wrapText="1"/>
      <protection locked="0"/>
    </xf>
    <xf numFmtId="0" fontId="41" fillId="0" borderId="51" xfId="16" applyFont="1" applyBorder="1" applyAlignment="1" applyProtection="1">
      <alignment horizontal="left" vertical="top" wrapText="1"/>
      <protection locked="0"/>
    </xf>
    <xf numFmtId="0" fontId="41" fillId="0" borderId="65" xfId="16" applyFont="1" applyBorder="1" applyAlignment="1" applyProtection="1">
      <alignment horizontal="left" vertical="top" wrapText="1"/>
      <protection locked="0"/>
    </xf>
    <xf numFmtId="0" fontId="41" fillId="0" borderId="0" xfId="16" applyFont="1" applyAlignment="1" applyProtection="1">
      <alignment horizontal="left" vertical="top" wrapText="1"/>
      <protection locked="0"/>
    </xf>
    <xf numFmtId="0" fontId="41" fillId="0" borderId="38" xfId="16" applyFont="1" applyBorder="1" applyAlignment="1" applyProtection="1">
      <alignment horizontal="left" vertical="top" wrapText="1"/>
      <protection locked="0"/>
    </xf>
    <xf numFmtId="0" fontId="41" fillId="0" borderId="37" xfId="16" applyFont="1" applyBorder="1" applyAlignment="1" applyProtection="1">
      <alignment horizontal="left" vertical="top" wrapText="1"/>
      <protection locked="0"/>
    </xf>
    <xf numFmtId="0" fontId="41" fillId="0" borderId="56" xfId="16" applyFont="1" applyBorder="1" applyAlignment="1" applyProtection="1">
      <alignment horizontal="left" vertical="top" wrapText="1"/>
      <protection locked="0"/>
    </xf>
    <xf numFmtId="0" fontId="41" fillId="0" borderId="40" xfId="16" applyFont="1" applyBorder="1" applyAlignment="1" applyProtection="1">
      <alignment horizontal="left" vertical="top" wrapText="1"/>
      <protection locked="0"/>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D61EFFF6-75B6-4BAE-8E3D-22C483177A47}"/>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117234</c:v>
                </c:pt>
                <c:pt idx="1">
                  <c:v>97758</c:v>
                </c:pt>
                <c:pt idx="2">
                  <c:v>91338</c:v>
                </c:pt>
                <c:pt idx="3">
                  <c:v>103975</c:v>
                </c:pt>
                <c:pt idx="4">
                  <c:v>112678</c:v>
                </c:pt>
              </c:numCache>
            </c:numRef>
          </c:val>
          <c:smooth val="0"/>
          <c:extLst>
            <c:ext xmlns:c16="http://schemas.microsoft.com/office/drawing/2014/chart" uri="{C3380CC4-5D6E-409C-BE32-E72D297353CC}">
              <c16:uniqueId val="{00000000-CBBF-404C-9CE8-F7E3612116BB}"/>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18578</c:v>
                </c:pt>
                <c:pt idx="1">
                  <c:v>16785</c:v>
                </c:pt>
                <c:pt idx="2">
                  <c:v>23150</c:v>
                </c:pt>
                <c:pt idx="3">
                  <c:v>116444</c:v>
                </c:pt>
                <c:pt idx="4">
                  <c:v>171270</c:v>
                </c:pt>
              </c:numCache>
            </c:numRef>
          </c:val>
          <c:smooth val="0"/>
          <c:extLst>
            <c:ext xmlns:c16="http://schemas.microsoft.com/office/drawing/2014/chart" uri="{C3380CC4-5D6E-409C-BE32-E72D297353CC}">
              <c16:uniqueId val="{00000001-CBBF-404C-9CE8-F7E3612116BB}"/>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2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6.5</c:v>
                </c:pt>
                <c:pt idx="1">
                  <c:v>7.86</c:v>
                </c:pt>
                <c:pt idx="2">
                  <c:v>7.14</c:v>
                </c:pt>
                <c:pt idx="3">
                  <c:v>4.75</c:v>
                </c:pt>
                <c:pt idx="4">
                  <c:v>11.65</c:v>
                </c:pt>
              </c:numCache>
            </c:numRef>
          </c:val>
          <c:extLst>
            <c:ext xmlns:c16="http://schemas.microsoft.com/office/drawing/2014/chart" uri="{C3380CC4-5D6E-409C-BE32-E72D297353CC}">
              <c16:uniqueId val="{00000000-8A08-4C89-80E0-B7C3DC08B5A1}"/>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11.68</c:v>
                </c:pt>
                <c:pt idx="1">
                  <c:v>18.84</c:v>
                </c:pt>
                <c:pt idx="2">
                  <c:v>22.53</c:v>
                </c:pt>
                <c:pt idx="3">
                  <c:v>18.899999999999999</c:v>
                </c:pt>
                <c:pt idx="4">
                  <c:v>4.9000000000000004</c:v>
                </c:pt>
              </c:numCache>
            </c:numRef>
          </c:val>
          <c:extLst>
            <c:ext xmlns:c16="http://schemas.microsoft.com/office/drawing/2014/chart" uri="{C3380CC4-5D6E-409C-BE32-E72D297353CC}">
              <c16:uniqueId val="{00000001-8A08-4C89-80E0-B7C3DC08B5A1}"/>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6.87</c:v>
                </c:pt>
                <c:pt idx="1">
                  <c:v>9.64</c:v>
                </c:pt>
                <c:pt idx="2">
                  <c:v>2.2000000000000002</c:v>
                </c:pt>
                <c:pt idx="3">
                  <c:v>-5.8</c:v>
                </c:pt>
                <c:pt idx="4">
                  <c:v>-6.32</c:v>
                </c:pt>
              </c:numCache>
            </c:numRef>
          </c:val>
          <c:smooth val="0"/>
          <c:extLst>
            <c:ext xmlns:c16="http://schemas.microsoft.com/office/drawing/2014/chart" uri="{C3380CC4-5D6E-409C-BE32-E72D297353CC}">
              <c16:uniqueId val="{00000002-8A08-4C89-80E0-B7C3DC08B5A1}"/>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AA42-4CB7-A22A-3ED468B99FAC}"/>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AA42-4CB7-A22A-3ED468B99FAC}"/>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AA42-4CB7-A22A-3ED468B99FAC}"/>
            </c:ext>
          </c:extLst>
        </c:ser>
        <c:ser>
          <c:idx val="3"/>
          <c:order val="3"/>
          <c:tx>
            <c:strRef>
              <c:f>データシート!$A$30</c:f>
              <c:strCache>
                <c:ptCount val="1"/>
                <c:pt idx="0">
                  <c:v>後期高齢者医療特別会計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#N/A</c:v>
                </c:pt>
                <c:pt idx="1">
                  <c:v>0.01</c:v>
                </c:pt>
                <c:pt idx="2">
                  <c:v>#N/A</c:v>
                </c:pt>
                <c:pt idx="3">
                  <c:v>0.02</c:v>
                </c:pt>
                <c:pt idx="4">
                  <c:v>#N/A</c:v>
                </c:pt>
                <c:pt idx="5">
                  <c:v>0.04</c:v>
                </c:pt>
                <c:pt idx="6">
                  <c:v>#N/A</c:v>
                </c:pt>
                <c:pt idx="7">
                  <c:v>0.05</c:v>
                </c:pt>
                <c:pt idx="8">
                  <c:v>#N/A</c:v>
                </c:pt>
                <c:pt idx="9">
                  <c:v>0.03</c:v>
                </c:pt>
              </c:numCache>
            </c:numRef>
          </c:val>
          <c:extLst>
            <c:ext xmlns:c16="http://schemas.microsoft.com/office/drawing/2014/chart" uri="{C3380CC4-5D6E-409C-BE32-E72D297353CC}">
              <c16:uniqueId val="{00000003-AA42-4CB7-A22A-3ED468B99FAC}"/>
            </c:ext>
          </c:extLst>
        </c:ser>
        <c:ser>
          <c:idx val="4"/>
          <c:order val="4"/>
          <c:tx>
            <c:strRef>
              <c:f>データシート!$A$31</c:f>
              <c:strCache>
                <c:ptCount val="1"/>
                <c:pt idx="0">
                  <c:v>国民健康保険特別会計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#N/A</c:v>
                </c:pt>
                <c:pt idx="1">
                  <c:v>1.46</c:v>
                </c:pt>
                <c:pt idx="2">
                  <c:v>#N/A</c:v>
                </c:pt>
                <c:pt idx="3">
                  <c:v>1.03</c:v>
                </c:pt>
                <c:pt idx="4">
                  <c:v>#N/A</c:v>
                </c:pt>
                <c:pt idx="5">
                  <c:v>0.56999999999999995</c:v>
                </c:pt>
                <c:pt idx="6">
                  <c:v>#N/A</c:v>
                </c:pt>
                <c:pt idx="7">
                  <c:v>0.37</c:v>
                </c:pt>
                <c:pt idx="8">
                  <c:v>#N/A</c:v>
                </c:pt>
                <c:pt idx="9">
                  <c:v>0.46</c:v>
                </c:pt>
              </c:numCache>
            </c:numRef>
          </c:val>
          <c:extLst>
            <c:ext xmlns:c16="http://schemas.microsoft.com/office/drawing/2014/chart" uri="{C3380CC4-5D6E-409C-BE32-E72D297353CC}">
              <c16:uniqueId val="{00000004-AA42-4CB7-A22A-3ED468B99FAC}"/>
            </c:ext>
          </c:extLst>
        </c:ser>
        <c:ser>
          <c:idx val="5"/>
          <c:order val="5"/>
          <c:tx>
            <c:strRef>
              <c:f>データシート!$A$32</c:f>
              <c:strCache>
                <c:ptCount val="1"/>
                <c:pt idx="0">
                  <c:v>介護保険特別会計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#N/A</c:v>
                </c:pt>
                <c:pt idx="1">
                  <c:v>1.47</c:v>
                </c:pt>
                <c:pt idx="2">
                  <c:v>#N/A</c:v>
                </c:pt>
                <c:pt idx="3">
                  <c:v>1.44</c:v>
                </c:pt>
                <c:pt idx="4">
                  <c:v>#N/A</c:v>
                </c:pt>
                <c:pt idx="5">
                  <c:v>1.54</c:v>
                </c:pt>
                <c:pt idx="6">
                  <c:v>#N/A</c:v>
                </c:pt>
                <c:pt idx="7">
                  <c:v>0.72</c:v>
                </c:pt>
                <c:pt idx="8">
                  <c:v>#N/A</c:v>
                </c:pt>
                <c:pt idx="9">
                  <c:v>1.1599999999999999</c:v>
                </c:pt>
              </c:numCache>
            </c:numRef>
          </c:val>
          <c:extLst>
            <c:ext xmlns:c16="http://schemas.microsoft.com/office/drawing/2014/chart" uri="{C3380CC4-5D6E-409C-BE32-E72D297353CC}">
              <c16:uniqueId val="{00000005-AA42-4CB7-A22A-3ED468B99FAC}"/>
            </c:ext>
          </c:extLst>
        </c:ser>
        <c:ser>
          <c:idx val="6"/>
          <c:order val="6"/>
          <c:tx>
            <c:strRef>
              <c:f>データシート!$A$33</c:f>
              <c:strCache>
                <c:ptCount val="1"/>
                <c:pt idx="0">
                  <c:v>電気事業会計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5.96</c:v>
                </c:pt>
                <c:pt idx="2">
                  <c:v>#N/A</c:v>
                </c:pt>
                <c:pt idx="3">
                  <c:v>5.82</c:v>
                </c:pt>
                <c:pt idx="4">
                  <c:v>#N/A</c:v>
                </c:pt>
                <c:pt idx="5">
                  <c:v>6.23</c:v>
                </c:pt>
                <c:pt idx="6">
                  <c:v>#N/A</c:v>
                </c:pt>
                <c:pt idx="7">
                  <c:v>7.06</c:v>
                </c:pt>
                <c:pt idx="8">
                  <c:v>#N/A</c:v>
                </c:pt>
                <c:pt idx="9">
                  <c:v>7.66</c:v>
                </c:pt>
              </c:numCache>
            </c:numRef>
          </c:val>
          <c:extLst>
            <c:ext xmlns:c16="http://schemas.microsoft.com/office/drawing/2014/chart" uri="{C3380CC4-5D6E-409C-BE32-E72D297353CC}">
              <c16:uniqueId val="{00000006-AA42-4CB7-A22A-3ED468B99FAC}"/>
            </c:ext>
          </c:extLst>
        </c:ser>
        <c:ser>
          <c:idx val="7"/>
          <c:order val="7"/>
          <c:tx>
            <c:strRef>
              <c:f>データシート!$A$34</c:f>
              <c:strCache>
                <c:ptCount val="1"/>
                <c:pt idx="0">
                  <c:v>一般会計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6.5</c:v>
                </c:pt>
                <c:pt idx="2">
                  <c:v>#N/A</c:v>
                </c:pt>
                <c:pt idx="3">
                  <c:v>7.85</c:v>
                </c:pt>
                <c:pt idx="4">
                  <c:v>#N/A</c:v>
                </c:pt>
                <c:pt idx="5">
                  <c:v>7.14</c:v>
                </c:pt>
                <c:pt idx="6">
                  <c:v>#N/A</c:v>
                </c:pt>
                <c:pt idx="7">
                  <c:v>4.75</c:v>
                </c:pt>
                <c:pt idx="8">
                  <c:v>#N/A</c:v>
                </c:pt>
                <c:pt idx="9">
                  <c:v>11.65</c:v>
                </c:pt>
              </c:numCache>
            </c:numRef>
          </c:val>
          <c:extLst>
            <c:ext xmlns:c16="http://schemas.microsoft.com/office/drawing/2014/chart" uri="{C3380CC4-5D6E-409C-BE32-E72D297353CC}">
              <c16:uniqueId val="{00000007-AA42-4CB7-A22A-3ED468B99FAC}"/>
            </c:ext>
          </c:extLst>
        </c:ser>
        <c:ser>
          <c:idx val="8"/>
          <c:order val="8"/>
          <c:tx>
            <c:strRef>
              <c:f>データシート!$A$35</c:f>
              <c:strCache>
                <c:ptCount val="1"/>
                <c:pt idx="0">
                  <c:v>下水道事業会計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#N/A</c:v>
                </c:pt>
                <c:pt idx="1">
                  <c:v>17.649999999999999</c:v>
                </c:pt>
                <c:pt idx="2">
                  <c:v>#N/A</c:v>
                </c:pt>
                <c:pt idx="3">
                  <c:v>16.350000000000001</c:v>
                </c:pt>
                <c:pt idx="4">
                  <c:v>#N/A</c:v>
                </c:pt>
                <c:pt idx="5">
                  <c:v>16.78</c:v>
                </c:pt>
                <c:pt idx="6">
                  <c:v>#N/A</c:v>
                </c:pt>
                <c:pt idx="7">
                  <c:v>17.399999999999999</c:v>
                </c:pt>
                <c:pt idx="8">
                  <c:v>#N/A</c:v>
                </c:pt>
                <c:pt idx="9">
                  <c:v>17</c:v>
                </c:pt>
              </c:numCache>
            </c:numRef>
          </c:val>
          <c:extLst>
            <c:ext xmlns:c16="http://schemas.microsoft.com/office/drawing/2014/chart" uri="{C3380CC4-5D6E-409C-BE32-E72D297353CC}">
              <c16:uniqueId val="{00000008-AA42-4CB7-A22A-3ED468B99FAC}"/>
            </c:ext>
          </c:extLst>
        </c:ser>
        <c:ser>
          <c:idx val="9"/>
          <c:order val="9"/>
          <c:tx>
            <c:strRef>
              <c:f>データシート!$A$36</c:f>
              <c:strCache>
                <c:ptCount val="1"/>
                <c:pt idx="0">
                  <c:v>水道事業会計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#N/A</c:v>
                </c:pt>
                <c:pt idx="1">
                  <c:v>21.18</c:v>
                </c:pt>
                <c:pt idx="2">
                  <c:v>#N/A</c:v>
                </c:pt>
                <c:pt idx="3">
                  <c:v>20.27</c:v>
                </c:pt>
                <c:pt idx="4">
                  <c:v>#N/A</c:v>
                </c:pt>
                <c:pt idx="5">
                  <c:v>20.82</c:v>
                </c:pt>
                <c:pt idx="6">
                  <c:v>#N/A</c:v>
                </c:pt>
                <c:pt idx="7">
                  <c:v>20.62</c:v>
                </c:pt>
                <c:pt idx="8">
                  <c:v>#N/A</c:v>
                </c:pt>
                <c:pt idx="9">
                  <c:v>17.670000000000002</c:v>
                </c:pt>
              </c:numCache>
            </c:numRef>
          </c:val>
          <c:extLst>
            <c:ext xmlns:c16="http://schemas.microsoft.com/office/drawing/2014/chart" uri="{C3380CC4-5D6E-409C-BE32-E72D297353CC}">
              <c16:uniqueId val="{00000009-AA42-4CB7-A22A-3ED468B99FAC}"/>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609</c:v>
                </c:pt>
                <c:pt idx="5">
                  <c:v>623</c:v>
                </c:pt>
                <c:pt idx="8">
                  <c:v>630</c:v>
                </c:pt>
                <c:pt idx="11">
                  <c:v>615</c:v>
                </c:pt>
                <c:pt idx="14">
                  <c:v>613</c:v>
                </c:pt>
              </c:numCache>
            </c:numRef>
          </c:val>
          <c:extLst>
            <c:ext xmlns:c16="http://schemas.microsoft.com/office/drawing/2014/chart" uri="{C3380CC4-5D6E-409C-BE32-E72D297353CC}">
              <c16:uniqueId val="{00000000-1C1A-4FA9-941D-5399D52339B6}"/>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1C1A-4FA9-941D-5399D52339B6}"/>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1C1A-4FA9-941D-5399D52339B6}"/>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30</c:v>
                </c:pt>
                <c:pt idx="3">
                  <c:v>23</c:v>
                </c:pt>
                <c:pt idx="6">
                  <c:v>23</c:v>
                </c:pt>
                <c:pt idx="9">
                  <c:v>27</c:v>
                </c:pt>
                <c:pt idx="12">
                  <c:v>27</c:v>
                </c:pt>
              </c:numCache>
            </c:numRef>
          </c:val>
          <c:extLst>
            <c:ext xmlns:c16="http://schemas.microsoft.com/office/drawing/2014/chart" uri="{C3380CC4-5D6E-409C-BE32-E72D297353CC}">
              <c16:uniqueId val="{00000003-1C1A-4FA9-941D-5399D52339B6}"/>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179</c:v>
                </c:pt>
                <c:pt idx="3">
                  <c:v>318</c:v>
                </c:pt>
                <c:pt idx="6">
                  <c:v>251</c:v>
                </c:pt>
                <c:pt idx="9">
                  <c:v>244</c:v>
                </c:pt>
                <c:pt idx="12">
                  <c:v>236</c:v>
                </c:pt>
              </c:numCache>
            </c:numRef>
          </c:val>
          <c:extLst>
            <c:ext xmlns:c16="http://schemas.microsoft.com/office/drawing/2014/chart" uri="{C3380CC4-5D6E-409C-BE32-E72D297353CC}">
              <c16:uniqueId val="{00000004-1C1A-4FA9-941D-5399D52339B6}"/>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1C1A-4FA9-941D-5399D52339B6}"/>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1C1A-4FA9-941D-5399D52339B6}"/>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622</c:v>
                </c:pt>
                <c:pt idx="3">
                  <c:v>640</c:v>
                </c:pt>
                <c:pt idx="6">
                  <c:v>673</c:v>
                </c:pt>
                <c:pt idx="9">
                  <c:v>676</c:v>
                </c:pt>
                <c:pt idx="12">
                  <c:v>650</c:v>
                </c:pt>
              </c:numCache>
            </c:numRef>
          </c:val>
          <c:extLst>
            <c:ext xmlns:c16="http://schemas.microsoft.com/office/drawing/2014/chart" uri="{C3380CC4-5D6E-409C-BE32-E72D297353CC}">
              <c16:uniqueId val="{00000007-1C1A-4FA9-941D-5399D52339B6}"/>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222</c:v>
                </c:pt>
                <c:pt idx="2">
                  <c:v>#N/A</c:v>
                </c:pt>
                <c:pt idx="3">
                  <c:v>#N/A</c:v>
                </c:pt>
                <c:pt idx="4">
                  <c:v>358</c:v>
                </c:pt>
                <c:pt idx="5">
                  <c:v>#N/A</c:v>
                </c:pt>
                <c:pt idx="6">
                  <c:v>#N/A</c:v>
                </c:pt>
                <c:pt idx="7">
                  <c:v>317</c:v>
                </c:pt>
                <c:pt idx="8">
                  <c:v>#N/A</c:v>
                </c:pt>
                <c:pt idx="9">
                  <c:v>#N/A</c:v>
                </c:pt>
                <c:pt idx="10">
                  <c:v>332</c:v>
                </c:pt>
                <c:pt idx="11">
                  <c:v>#N/A</c:v>
                </c:pt>
                <c:pt idx="12">
                  <c:v>#N/A</c:v>
                </c:pt>
                <c:pt idx="13">
                  <c:v>300</c:v>
                </c:pt>
                <c:pt idx="14">
                  <c:v>#N/A</c:v>
                </c:pt>
              </c:numCache>
            </c:numRef>
          </c:val>
          <c:smooth val="0"/>
          <c:extLst>
            <c:ext xmlns:c16="http://schemas.microsoft.com/office/drawing/2014/chart" uri="{C3380CC4-5D6E-409C-BE32-E72D297353CC}">
              <c16:uniqueId val="{00000008-1C1A-4FA9-941D-5399D52339B6}"/>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7858</c:v>
                </c:pt>
                <c:pt idx="5">
                  <c:v>7748</c:v>
                </c:pt>
                <c:pt idx="8">
                  <c:v>7546</c:v>
                </c:pt>
                <c:pt idx="11">
                  <c:v>7543</c:v>
                </c:pt>
                <c:pt idx="14">
                  <c:v>7474</c:v>
                </c:pt>
              </c:numCache>
            </c:numRef>
          </c:val>
          <c:extLst>
            <c:ext xmlns:c16="http://schemas.microsoft.com/office/drawing/2014/chart" uri="{C3380CC4-5D6E-409C-BE32-E72D297353CC}">
              <c16:uniqueId val="{00000000-9CCA-4A75-9FD0-E317226F0CD9}"/>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0</c:v>
                </c:pt>
                <c:pt idx="5">
                  <c:v>0</c:v>
                </c:pt>
                <c:pt idx="8">
                  <c:v>0</c:v>
                </c:pt>
                <c:pt idx="11">
                  <c:v>0</c:v>
                </c:pt>
                <c:pt idx="14">
                  <c:v>0</c:v>
                </c:pt>
              </c:numCache>
            </c:numRef>
          </c:val>
          <c:extLst>
            <c:ext xmlns:c16="http://schemas.microsoft.com/office/drawing/2014/chart" uri="{C3380CC4-5D6E-409C-BE32-E72D297353CC}">
              <c16:uniqueId val="{00000001-9CCA-4A75-9FD0-E317226F0CD9}"/>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1763</c:v>
                </c:pt>
                <c:pt idx="5">
                  <c:v>2559</c:v>
                </c:pt>
                <c:pt idx="8">
                  <c:v>3011</c:v>
                </c:pt>
                <c:pt idx="11">
                  <c:v>2812</c:v>
                </c:pt>
                <c:pt idx="14">
                  <c:v>2180</c:v>
                </c:pt>
              </c:numCache>
            </c:numRef>
          </c:val>
          <c:extLst>
            <c:ext xmlns:c16="http://schemas.microsoft.com/office/drawing/2014/chart" uri="{C3380CC4-5D6E-409C-BE32-E72D297353CC}">
              <c16:uniqueId val="{00000002-9CCA-4A75-9FD0-E317226F0CD9}"/>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9CCA-4A75-9FD0-E317226F0CD9}"/>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9CCA-4A75-9FD0-E317226F0CD9}"/>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1</c:v>
                </c:pt>
                <c:pt idx="12">
                  <c:v>1</c:v>
                </c:pt>
              </c:numCache>
            </c:numRef>
          </c:val>
          <c:extLst>
            <c:ext xmlns:c16="http://schemas.microsoft.com/office/drawing/2014/chart" uri="{C3380CC4-5D6E-409C-BE32-E72D297353CC}">
              <c16:uniqueId val="{00000005-9CCA-4A75-9FD0-E317226F0CD9}"/>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531</c:v>
                </c:pt>
                <c:pt idx="3">
                  <c:v>606</c:v>
                </c:pt>
                <c:pt idx="6">
                  <c:v>690</c:v>
                </c:pt>
                <c:pt idx="9">
                  <c:v>465</c:v>
                </c:pt>
                <c:pt idx="12">
                  <c:v>445</c:v>
                </c:pt>
              </c:numCache>
            </c:numRef>
          </c:val>
          <c:extLst>
            <c:ext xmlns:c16="http://schemas.microsoft.com/office/drawing/2014/chart" uri="{C3380CC4-5D6E-409C-BE32-E72D297353CC}">
              <c16:uniqueId val="{00000006-9CCA-4A75-9FD0-E317226F0CD9}"/>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188</c:v>
                </c:pt>
                <c:pt idx="3">
                  <c:v>181</c:v>
                </c:pt>
                <c:pt idx="6">
                  <c:v>175</c:v>
                </c:pt>
                <c:pt idx="9">
                  <c:v>168</c:v>
                </c:pt>
                <c:pt idx="12">
                  <c:v>149</c:v>
                </c:pt>
              </c:numCache>
            </c:numRef>
          </c:val>
          <c:extLst>
            <c:ext xmlns:c16="http://schemas.microsoft.com/office/drawing/2014/chart" uri="{C3380CC4-5D6E-409C-BE32-E72D297353CC}">
              <c16:uniqueId val="{00000007-9CCA-4A75-9FD0-E317226F0CD9}"/>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4822</c:v>
                </c:pt>
                <c:pt idx="3">
                  <c:v>4637</c:v>
                </c:pt>
                <c:pt idx="6">
                  <c:v>4549</c:v>
                </c:pt>
                <c:pt idx="9">
                  <c:v>4120</c:v>
                </c:pt>
                <c:pt idx="12">
                  <c:v>3652</c:v>
                </c:pt>
              </c:numCache>
            </c:numRef>
          </c:val>
          <c:extLst>
            <c:ext xmlns:c16="http://schemas.microsoft.com/office/drawing/2014/chart" uri="{C3380CC4-5D6E-409C-BE32-E72D297353CC}">
              <c16:uniqueId val="{00000008-9CCA-4A75-9FD0-E317226F0CD9}"/>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9CCA-4A75-9FD0-E317226F0CD9}"/>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7599</c:v>
                </c:pt>
                <c:pt idx="3">
                  <c:v>7610</c:v>
                </c:pt>
                <c:pt idx="6">
                  <c:v>7364</c:v>
                </c:pt>
                <c:pt idx="9">
                  <c:v>7929</c:v>
                </c:pt>
                <c:pt idx="12">
                  <c:v>8458</c:v>
                </c:pt>
              </c:numCache>
            </c:numRef>
          </c:val>
          <c:extLst>
            <c:ext xmlns:c16="http://schemas.microsoft.com/office/drawing/2014/chart" uri="{C3380CC4-5D6E-409C-BE32-E72D297353CC}">
              <c16:uniqueId val="{0000000A-9CCA-4A75-9FD0-E317226F0CD9}"/>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3519</c:v>
                </c:pt>
                <c:pt idx="2">
                  <c:v>#N/A</c:v>
                </c:pt>
                <c:pt idx="3">
                  <c:v>#N/A</c:v>
                </c:pt>
                <c:pt idx="4">
                  <c:v>2725</c:v>
                </c:pt>
                <c:pt idx="5">
                  <c:v>#N/A</c:v>
                </c:pt>
                <c:pt idx="6">
                  <c:v>#N/A</c:v>
                </c:pt>
                <c:pt idx="7">
                  <c:v>2221</c:v>
                </c:pt>
                <c:pt idx="8">
                  <c:v>#N/A</c:v>
                </c:pt>
                <c:pt idx="9">
                  <c:v>#N/A</c:v>
                </c:pt>
                <c:pt idx="10">
                  <c:v>2327</c:v>
                </c:pt>
                <c:pt idx="11">
                  <c:v>#N/A</c:v>
                </c:pt>
                <c:pt idx="12">
                  <c:v>#N/A</c:v>
                </c:pt>
                <c:pt idx="13">
                  <c:v>3049</c:v>
                </c:pt>
                <c:pt idx="14">
                  <c:v>#N/A</c:v>
                </c:pt>
              </c:numCache>
            </c:numRef>
          </c:val>
          <c:smooth val="0"/>
          <c:extLst>
            <c:ext xmlns:c16="http://schemas.microsoft.com/office/drawing/2014/chart" uri="{C3380CC4-5D6E-409C-BE32-E72D297353CC}">
              <c16:uniqueId val="{0000000B-9CCA-4A75-9FD0-E317226F0CD9}"/>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1032</c:v>
                </c:pt>
                <c:pt idx="1">
                  <c:v>872</c:v>
                </c:pt>
                <c:pt idx="2">
                  <c:v>234</c:v>
                </c:pt>
              </c:numCache>
            </c:numRef>
          </c:val>
          <c:extLst>
            <c:ext xmlns:c16="http://schemas.microsoft.com/office/drawing/2014/chart" uri="{C3380CC4-5D6E-409C-BE32-E72D297353CC}">
              <c16:uniqueId val="{00000000-2041-4C66-8A55-8795E40C5578}"/>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821</c:v>
                </c:pt>
                <c:pt idx="1">
                  <c:v>800</c:v>
                </c:pt>
                <c:pt idx="2">
                  <c:v>800</c:v>
                </c:pt>
              </c:numCache>
            </c:numRef>
          </c:val>
          <c:extLst>
            <c:ext xmlns:c16="http://schemas.microsoft.com/office/drawing/2014/chart" uri="{C3380CC4-5D6E-409C-BE32-E72D297353CC}">
              <c16:uniqueId val="{00000001-2041-4C66-8A55-8795E40C5578}"/>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699</c:v>
                </c:pt>
                <c:pt idx="1">
                  <c:v>773</c:v>
                </c:pt>
                <c:pt idx="2">
                  <c:v>860</c:v>
                </c:pt>
              </c:numCache>
            </c:numRef>
          </c:val>
          <c:extLst>
            <c:ext xmlns:c16="http://schemas.microsoft.com/office/drawing/2014/chart" uri="{C3380CC4-5D6E-409C-BE32-E72D297353CC}">
              <c16:uniqueId val="{00000002-2041-4C66-8A55-8795E40C5578}"/>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{60724729-AEA3-4D32-942E-4FB528DBAB63}</c15:txfldGUID>
                      <c15:f>公会計指標分析・財政指標組合せ分析表!$BP$50</c15:f>
                      <c15:dlblFieldTableCache>
                        <c:ptCount val="1"/>
                        <c:pt idx="0">
                          <c:v>R02</c:v>
                        </c:pt>
                      </c15:dlblFieldTableCache>
                    </c15:dlblFTEntry>
                  </c15:dlblFieldTable>
                  <c15:showDataLabelsRange val="0"/>
                </c:ext>
                <c:ext xmlns:c16="http://schemas.microsoft.com/office/drawing/2014/chart" uri="{C3380CC4-5D6E-409C-BE32-E72D297353CC}">
                  <c16:uniqueId val="{00000000-230E-45F2-AAAE-79E2D8AC80EC}"/>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{05A18864-2B80-438B-BA51-C50B4FDB6149}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230E-45F2-AAAE-79E2D8AC80EC}"/>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{83DE1CF5-7AAE-4E03-8441-8A9FF0084561}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230E-45F2-AAAE-79E2D8AC80EC}"/>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{37BAFE84-E2F7-4C71-AC8D-480ED544E919}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230E-45F2-AAAE-79E2D8AC80EC}"/>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{A12B5565-F3E2-4B94-9F9C-93D268595BC4}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230E-45F2-AAAE-79E2D8AC80EC}"/>
                </c:ext>
              </c:extLst>
            </c:dLbl>
            <c:dLbl>
              <c:idx val="8"/>
              <c:tx>
                <c:strRef>
                  <c:f>公会計指標分析・財政指標組合せ分析表!$BX$50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{9F363286-D373-47FE-901C-CA4A1FE46A70}</c15:txfldGUID>
                      <c15:f>公会計指標分析・財政指標組合せ分析表!$BX$50</c15:f>
                      <c15:dlblFieldTableCache>
                        <c:ptCount val="1"/>
                        <c:pt idx="0">
                          <c:v>R03</c:v>
                        </c:pt>
                      </c15:dlblFieldTableCache>
                    </c15:dlblFTEntry>
                  </c15:dlblFieldTable>
                  <c15:showDataLabelsRange val="0"/>
                </c:ext>
                <c:ext xmlns:c16="http://schemas.microsoft.com/office/drawing/2014/chart" uri="{C3380CC4-5D6E-409C-BE32-E72D297353CC}">
                  <c16:uniqueId val="{00000005-230E-45F2-AAAE-79E2D8AC80EC}"/>
                </c:ext>
              </c:extLst>
            </c:dLbl>
            <c:dLbl>
              <c:idx val="16"/>
              <c:tx>
                <c:strRef>
                  <c:f>公会計指標分析・財政指標組合せ分析表!$CF$50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{107953C3-FEDD-45D7-97D2-548564B6AF04}</c15:txfldGUID>
                      <c15:f>公会計指標分析・財政指標組合せ分析表!$CF$50</c15:f>
                      <c15:dlblFieldTableCache>
                        <c:ptCount val="1"/>
                        <c:pt idx="0">
                          <c:v>R04</c:v>
                        </c:pt>
                      </c15:dlblFieldTableCache>
                    </c15:dlblFTEntry>
                  </c15:dlblFieldTable>
                  <c15:showDataLabelsRange val="0"/>
                </c:ext>
                <c:ext xmlns:c16="http://schemas.microsoft.com/office/drawing/2014/chart" uri="{C3380CC4-5D6E-409C-BE32-E72D297353CC}">
                  <c16:uniqueId val="{00000006-230E-45F2-AAAE-79E2D8AC80EC}"/>
                </c:ext>
              </c:extLst>
            </c:dLbl>
            <c:dLbl>
              <c:idx val="24"/>
              <c:tx>
                <c:strRef>
                  <c:f>公会計指標分析・財政指標組合せ分析表!$CN$50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{B65DD440-8608-4B78-836F-7A5EBF8FE42E}</c15:txfldGUID>
                      <c15:f>公会計指標分析・財政指標組合せ分析表!$CN$50</c15:f>
                      <c15:dlblFieldTableCache>
                        <c:ptCount val="1"/>
                        <c:pt idx="0">
                          <c:v>R05</c:v>
                        </c:pt>
                      </c15:dlblFieldTableCache>
                    </c15:dlblFTEntry>
                  </c15:dlblFieldTable>
                  <c15:showDataLabelsRange val="0"/>
                </c:ext>
                <c:ext xmlns:c16="http://schemas.microsoft.com/office/drawing/2014/chart" uri="{C3380CC4-5D6E-409C-BE32-E72D297353CC}">
                  <c16:uniqueId val="{00000007-230E-45F2-AAAE-79E2D8AC80EC}"/>
                </c:ext>
              </c:extLst>
            </c:dLbl>
            <c:dLbl>
              <c:idx val="32"/>
              <c:tx>
                <c:strRef>
                  <c:f>公会計指標分析・財政指標組合せ分析表!$CV$50</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{78C73D89-AD6F-4768-AA2A-595B4389C73B}</c15:txfldGUID>
                      <c15:f>公会計指標分析・財政指標組合せ分析表!$CV$50</c15:f>
                      <c15:dlblFieldTableCache>
                        <c:ptCount val="1"/>
                        <c:pt idx="0">
                          <c:v>R06</c:v>
                        </c:pt>
                      </c15:dlblFieldTableCache>
                    </c15:dlblFTEntry>
                  </c15:dlblFieldTable>
                  <c15:showDataLabelsRange val="0"/>
                </c:ext>
                <c:ext xmlns:c16="http://schemas.microsoft.com/office/drawing/2014/chart" uri="{C3380CC4-5D6E-409C-BE32-E72D297353CC}">
                  <c16:uniqueId val="{00000008-230E-45F2-AAAE-79E2D8AC80EC}"/>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60.3</c:v>
                </c:pt>
                <c:pt idx="8">
                  <c:v>61.8</c:v>
                </c:pt>
                <c:pt idx="16">
                  <c:v>63.4</c:v>
                </c:pt>
                <c:pt idx="24">
                  <c:v>64.7</c:v>
                </c:pt>
                <c:pt idx="32">
                  <c:v>59.6</c:v>
                </c:pt>
              </c:numCache>
            </c:numRef>
          </c:xVal>
          <c:yVal>
            <c:numRef>
              <c:f>公会計指標分析・財政指標組合せ分析表!$BP$51:$DC$51</c:f>
              <c:numCache>
                <c:formatCode>#,##0.0;"▲ "#,##0.0</c:formatCode>
                <c:ptCount val="40"/>
                <c:pt idx="0">
                  <c:v>92.2</c:v>
                </c:pt>
                <c:pt idx="8">
                  <c:v>66.5</c:v>
                </c:pt>
                <c:pt idx="16">
                  <c:v>56.2</c:v>
                </c:pt>
                <c:pt idx="24">
                  <c:v>58.1</c:v>
                </c:pt>
                <c:pt idx="32">
                  <c:v>73.2</c:v>
                </c:pt>
              </c:numCache>
            </c:numRef>
          </c:yVal>
          <c:smooth val="0"/>
          <c:extLst>
            <c:ext xmlns:c16="http://schemas.microsoft.com/office/drawing/2014/chart" uri="{C3380CC4-5D6E-409C-BE32-E72D297353CC}">
              <c16:uniqueId val="{00000009-230E-45F2-AAAE-79E2D8AC80EC}"/>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R02</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{DF919EEB-E365-44A8-8A35-F38C1CBE4BC2}</c15:txfldGUID>
                      <c15:f>公会計指標分析・財政指標組合せ分析表!$BP$50</c15:f>
                      <c15:dlblFieldTableCache>
                        <c:ptCount val="1"/>
                        <c:pt idx="0">
                          <c:v>R02</c:v>
                        </c:pt>
                      </c15:dlblFieldTableCache>
                    </c15:dlblFTEntry>
                  </c15:dlblFieldTable>
                  <c15:showDataLabelsRange val="0"/>
                </c:ext>
                <c:ext xmlns:c16="http://schemas.microsoft.com/office/drawing/2014/chart" uri="{C3380CC4-5D6E-409C-BE32-E72D297353CC}">
                  <c16:uniqueId val="{0000000A-230E-45F2-AAAE-79E2D8AC80EC}"/>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{7B75A163-B388-460C-8C02-B3D9D1D2485F}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230E-45F2-AAAE-79E2D8AC80EC}"/>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{22A1636B-4509-4B3C-8777-333F3F8B1EE9}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230E-45F2-AAAE-79E2D8AC80EC}"/>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{CA3DBB25-703C-4AA6-B59C-F3CDDF59CBE4}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230E-45F2-AAAE-79E2D8AC80EC}"/>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{92A2CCC7-9CD6-4ED1-B89C-686AA3C3D6FF}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230E-45F2-AAAE-79E2D8AC80EC}"/>
                </c:ext>
              </c:extLst>
            </c:dLbl>
            <c:dLbl>
              <c:idx val="8"/>
              <c:tx>
                <c:strRef>
                  <c:f>公会計指標分析・財政指標組合せ分析表!$BX$50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{6F6A5D85-0547-48A6-A901-C745831A1385}</c15:txfldGUID>
                      <c15:f>公会計指標分析・財政指標組合せ分析表!$BX$50</c15:f>
                      <c15:dlblFieldTableCache>
                        <c:ptCount val="1"/>
                        <c:pt idx="0">
                          <c:v>R03</c:v>
                        </c:pt>
                      </c15:dlblFieldTableCache>
                    </c15:dlblFTEntry>
                  </c15:dlblFieldTable>
                  <c15:showDataLabelsRange val="0"/>
                </c:ext>
                <c:ext xmlns:c16="http://schemas.microsoft.com/office/drawing/2014/chart" uri="{C3380CC4-5D6E-409C-BE32-E72D297353CC}">
                  <c16:uniqueId val="{0000000F-230E-45F2-AAAE-79E2D8AC80EC}"/>
                </c:ext>
              </c:extLst>
            </c:dLbl>
            <c:dLbl>
              <c:idx val="16"/>
              <c:tx>
                <c:strRef>
                  <c:f>公会計指標分析・財政指標組合せ分析表!$CF$50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{19C929B5-6F6E-433F-9618-C9629109C587}</c15:txfldGUID>
                      <c15:f>公会計指標分析・財政指標組合せ分析表!$CF$50</c15:f>
                      <c15:dlblFieldTableCache>
                        <c:ptCount val="1"/>
                        <c:pt idx="0">
                          <c:v>R04</c:v>
                        </c:pt>
                      </c15:dlblFieldTableCache>
                    </c15:dlblFTEntry>
                  </c15:dlblFieldTable>
                  <c15:showDataLabelsRange val="0"/>
                </c:ext>
                <c:ext xmlns:c16="http://schemas.microsoft.com/office/drawing/2014/chart" uri="{C3380CC4-5D6E-409C-BE32-E72D297353CC}">
                  <c16:uniqueId val="{00000010-230E-45F2-AAAE-79E2D8AC80EC}"/>
                </c:ext>
              </c:extLst>
            </c:dLbl>
            <c:dLbl>
              <c:idx val="24"/>
              <c:tx>
                <c:strRef>
                  <c:f>公会計指標分析・財政指標組合せ分析表!$CN$50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{37F2CB35-783E-4931-BC67-99BDD101CAB3}</c15:txfldGUID>
                      <c15:f>公会計指標分析・財政指標組合せ分析表!$CN$50</c15:f>
                      <c15:dlblFieldTableCache>
                        <c:ptCount val="1"/>
                        <c:pt idx="0">
                          <c:v>R05</c:v>
                        </c:pt>
                      </c15:dlblFieldTableCache>
                    </c15:dlblFTEntry>
                  </c15:dlblFieldTable>
                  <c15:showDataLabelsRange val="0"/>
                </c:ext>
                <c:ext xmlns:c16="http://schemas.microsoft.com/office/drawing/2014/chart" uri="{C3380CC4-5D6E-409C-BE32-E72D297353CC}">
                  <c16:uniqueId val="{00000011-230E-45F2-AAAE-79E2D8AC80EC}"/>
                </c:ext>
              </c:extLst>
            </c:dLbl>
            <c:dLbl>
              <c:idx val="32"/>
              <c:tx>
                <c:strRef>
                  <c:f>公会計指標分析・財政指標組合せ分析表!$CV$50</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{451F21AC-5996-49EA-B020-9A7EE40E67C7}</c15:txfldGUID>
                      <c15:f>公会計指標分析・財政指標組合せ分析表!$CV$50</c15:f>
                      <c15:dlblFieldTableCache>
                        <c:ptCount val="1"/>
                        <c:pt idx="0">
                          <c:v>R06</c:v>
                        </c:pt>
                      </c15:dlblFieldTableCache>
                    </c15:dlblFTEntry>
                  </c15:dlblFieldTable>
                  <c15:showDataLabelsRange val="0"/>
                </c:ext>
                <c:ext xmlns:c16="http://schemas.microsoft.com/office/drawing/2014/chart" uri="{C3380CC4-5D6E-409C-BE32-E72D297353CC}">
                  <c16:uniqueId val="{00000012-230E-45F2-AAAE-79E2D8AC80EC}"/>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62</c:v>
                </c:pt>
                <c:pt idx="8">
                  <c:v>62.9</c:v>
                </c:pt>
                <c:pt idx="16">
                  <c:v>63.3</c:v>
                </c:pt>
                <c:pt idx="24">
                  <c:v>64.400000000000006</c:v>
                </c:pt>
                <c:pt idx="32">
                  <c:v>65.2</c:v>
                </c:pt>
              </c:numCache>
            </c:numRef>
          </c:xVal>
          <c:yVal>
            <c:numRef>
              <c:f>公会計指標分析・財政指標組合せ分析表!$BP$55:$DC$55</c:f>
              <c:numCache>
                <c:formatCode>#,##0.0;"▲ "#,##0.0</c:formatCode>
                <c:ptCount val="40"/>
                <c:pt idx="0">
                  <c:v>13.7</c:v>
                </c:pt>
                <c:pt idx="8">
                  <c:v>6.9</c:v>
                </c:pt>
                <c:pt idx="16">
                  <c:v>0</c:v>
                </c:pt>
                <c:pt idx="24">
                  <c:v>0</c:v>
                </c:pt>
                <c:pt idx="32">
                  <c:v>0</c:v>
                </c:pt>
              </c:numCache>
            </c:numRef>
          </c:yVal>
          <c:smooth val="0"/>
          <c:extLst>
            <c:ext xmlns:c16="http://schemas.microsoft.com/office/drawing/2014/chart" uri="{C3380CC4-5D6E-409C-BE32-E72D297353CC}">
              <c16:uniqueId val="{00000013-230E-45F2-AAAE-79E2D8AC80EC}"/>
            </c:ext>
          </c:extLst>
        </c:ser>
        <c:dLbls>
          <c:showLegendKey val="0"/>
          <c:showVal val="1"/>
          <c:showCatName val="0"/>
          <c:showSerName val="0"/>
          <c:showPercent val="0"/>
          <c:showBubbleSize val="0"/>
        </c:dLbls>
        <c:axId val="46179840"/>
        <c:axId val="46181760"/>
      </c:scatterChart>
      <c:valAx>
        <c:axId val="46179840"/>
        <c:scaling>
          <c:orientation val="maxMin"/>
          <c:max val="66"/>
          <c:min val="58"/>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110"/>
          <c:min val="-2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majorUnit val="20"/>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{EE2F7A27-4CEA-4848-B10C-7AC7AC764B6E}</c15:txfldGUID>
                      <c15:f>公会計指標分析・財政指標組合せ分析表!$BP$72</c15:f>
                      <c15:dlblFieldTableCache>
                        <c:ptCount val="1"/>
                        <c:pt idx="0">
                          <c:v>R02</c:v>
                        </c:pt>
                      </c15:dlblFieldTableCache>
                    </c15:dlblFTEntry>
                  </c15:dlblFieldTable>
                  <c15:showDataLabelsRange val="0"/>
                </c:ext>
                <c:ext xmlns:c16="http://schemas.microsoft.com/office/drawing/2014/chart" uri="{C3380CC4-5D6E-409C-BE32-E72D297353CC}">
                  <c16:uniqueId val="{00000000-D12A-4E2A-8883-34A094329F5F}"/>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{93A3977A-486B-4402-8E5D-6EE740511929}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D12A-4E2A-8883-34A094329F5F}"/>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{B4BD23D7-BAC3-4CF5-9030-CAFB0E66F6C7}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D12A-4E2A-8883-34A094329F5F}"/>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{EA94A2A2-EAFA-4D7A-9362-FAECD5CBC947}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D12A-4E2A-8883-34A094329F5F}"/>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{F2109A78-FD9D-4539-8F1D-4DDF17818178}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D12A-4E2A-8883-34A094329F5F}"/>
                </c:ext>
              </c:extLst>
            </c:dLbl>
            <c:dLbl>
              <c:idx val="8"/>
              <c:tx>
                <c:strRef>
                  <c:f>公会計指標分析・財政指標組合せ分析表!$BX$72</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{A4302AC0-7321-4377-B03D-A6268C372787}</c15:txfldGUID>
                      <c15:f>公会計指標分析・財政指標組合せ分析表!$BX$72</c15:f>
                      <c15:dlblFieldTableCache>
                        <c:ptCount val="1"/>
                        <c:pt idx="0">
                          <c:v>R03</c:v>
                        </c:pt>
                      </c15:dlblFieldTableCache>
                    </c15:dlblFTEntry>
                  </c15:dlblFieldTable>
                  <c15:showDataLabelsRange val="0"/>
                </c:ext>
                <c:ext xmlns:c16="http://schemas.microsoft.com/office/drawing/2014/chart" uri="{C3380CC4-5D6E-409C-BE32-E72D297353CC}">
                  <c16:uniqueId val="{00000005-D12A-4E2A-8883-34A094329F5F}"/>
                </c:ext>
              </c:extLst>
            </c:dLbl>
            <c:dLbl>
              <c:idx val="16"/>
              <c:tx>
                <c:strRef>
                  <c:f>公会計指標分析・財政指標組合せ分析表!$CF$72</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{7D9F305E-2DD1-4801-8983-DD3DDF4CFF3F}</c15:txfldGUID>
                      <c15:f>公会計指標分析・財政指標組合せ分析表!$CF$72</c15:f>
                      <c15:dlblFieldTableCache>
                        <c:ptCount val="1"/>
                        <c:pt idx="0">
                          <c:v>R04</c:v>
                        </c:pt>
                      </c15:dlblFieldTableCache>
                    </c15:dlblFTEntry>
                  </c15:dlblFieldTable>
                  <c15:showDataLabelsRange val="0"/>
                </c:ext>
                <c:ext xmlns:c16="http://schemas.microsoft.com/office/drawing/2014/chart" uri="{C3380CC4-5D6E-409C-BE32-E72D297353CC}">
                  <c16:uniqueId val="{00000006-D12A-4E2A-8883-34A094329F5F}"/>
                </c:ext>
              </c:extLst>
            </c:dLbl>
            <c:dLbl>
              <c:idx val="24"/>
              <c:tx>
                <c:strRef>
                  <c:f>公会計指標分析・財政指標組合せ分析表!$CN$72</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{F50C63D4-5100-43E8-A71D-F88A4083AFC7}</c15:txfldGUID>
                      <c15:f>公会計指標分析・財政指標組合せ分析表!$CN$72</c15:f>
                      <c15:dlblFieldTableCache>
                        <c:ptCount val="1"/>
                        <c:pt idx="0">
                          <c:v>R05</c:v>
                        </c:pt>
                      </c15:dlblFieldTableCache>
                    </c15:dlblFTEntry>
                  </c15:dlblFieldTable>
                  <c15:showDataLabelsRange val="0"/>
                </c:ext>
                <c:ext xmlns:c16="http://schemas.microsoft.com/office/drawing/2014/chart" uri="{C3380CC4-5D6E-409C-BE32-E72D297353CC}">
                  <c16:uniqueId val="{00000007-D12A-4E2A-8883-34A094329F5F}"/>
                </c:ext>
              </c:extLst>
            </c:dLbl>
            <c:dLbl>
              <c:idx val="32"/>
              <c:tx>
                <c:strRef>
                  <c:f>公会計指標分析・財政指標組合せ分析表!$CV$72</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{753C1F14-F116-4B8F-AED2-B15DE431DB86}</c15:txfldGUID>
                      <c15:f>公会計指標分析・財政指標組合せ分析表!$CV$72</c15:f>
                      <c15:dlblFieldTableCache>
                        <c:ptCount val="1"/>
                        <c:pt idx="0">
                          <c:v>R06</c:v>
                        </c:pt>
                      </c15:dlblFieldTableCache>
                    </c15:dlblFTEntry>
                  </c15:dlblFieldTable>
                  <c15:showDataLabelsRange val="0"/>
                </c:ext>
                <c:ext xmlns:c16="http://schemas.microsoft.com/office/drawing/2014/chart" uri="{C3380CC4-5D6E-409C-BE32-E72D297353CC}">
                  <c16:uniqueId val="{00000008-D12A-4E2A-8883-34A094329F5F}"/>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6.1</c:v>
                </c:pt>
                <c:pt idx="8">
                  <c:v>6.9</c:v>
                </c:pt>
                <c:pt idx="16">
                  <c:v>7.5</c:v>
                </c:pt>
                <c:pt idx="24">
                  <c:v>8.3000000000000007</c:v>
                </c:pt>
                <c:pt idx="32">
                  <c:v>7.8</c:v>
                </c:pt>
              </c:numCache>
            </c:numRef>
          </c:xVal>
          <c:yVal>
            <c:numRef>
              <c:f>公会計指標分析・財政指標組合せ分析表!$BP$73:$DC$73</c:f>
              <c:numCache>
                <c:formatCode>#,##0.0;"▲ "#,##0.0</c:formatCode>
                <c:ptCount val="40"/>
                <c:pt idx="0">
                  <c:v>92.2</c:v>
                </c:pt>
                <c:pt idx="8">
                  <c:v>66.5</c:v>
                </c:pt>
                <c:pt idx="16">
                  <c:v>56.2</c:v>
                </c:pt>
                <c:pt idx="24">
                  <c:v>58.1</c:v>
                </c:pt>
                <c:pt idx="32">
                  <c:v>73.2</c:v>
                </c:pt>
              </c:numCache>
            </c:numRef>
          </c:yVal>
          <c:smooth val="0"/>
          <c:extLst>
            <c:ext xmlns:c16="http://schemas.microsoft.com/office/drawing/2014/chart" uri="{C3380CC4-5D6E-409C-BE32-E72D297353CC}">
              <c16:uniqueId val="{00000009-D12A-4E2A-8883-34A094329F5F}"/>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layout>
                <c:manualLayout>
                  <c:x val="0"/>
                  <c:y val="2.3953580604791549E-3"/>
                </c:manualLayout>
              </c:layout>
              <c:tx>
                <c:strRef>
                  <c:f>公会計指標分析・財政指標組合せ分析表!$BP$72</c:f>
                  <c:strCache>
                    <c:ptCount val="1"/>
                    <c:pt idx="0">
                      <c:v>R02</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{9A49F56C-0853-410A-B106-0DD6830F68C7}</c15:txfldGUID>
                      <c15:f>公会計指標分析・財政指標組合せ分析表!$BP$72</c15:f>
                      <c15:dlblFieldTableCache>
                        <c:ptCount val="1"/>
                        <c:pt idx="0">
                          <c:v>R02</c:v>
                        </c:pt>
                      </c15:dlblFieldTableCache>
                    </c15:dlblFTEntry>
                  </c15:dlblFieldTable>
                  <c15:showDataLabelsRange val="0"/>
                </c:ext>
                <c:ext xmlns:c16="http://schemas.microsoft.com/office/drawing/2014/chart" uri="{C3380CC4-5D6E-409C-BE32-E72D297353CC}">
                  <c16:uniqueId val="{0000000A-D12A-4E2A-8883-34A094329F5F}"/>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{8D83065C-27FA-4503-BC70-57C0FA406DA0}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D12A-4E2A-8883-34A094329F5F}"/>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{8144E0A9-3C17-48B0-B828-F2A804050467}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D12A-4E2A-8883-34A094329F5F}"/>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{3C9EF6BA-282D-4328-B9F6-5ACFF5BDD6F3}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D12A-4E2A-8883-34A094329F5F}"/>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{AF8D1221-81A8-409B-AF8A-761C6D3CB732}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D12A-4E2A-8883-34A094329F5F}"/>
                </c:ext>
              </c:extLst>
            </c:dLbl>
            <c:dLbl>
              <c:idx val="8"/>
              <c:layout>
                <c:manualLayout>
                  <c:x val="0"/>
                  <c:y val="1.7782810822881145E-2"/>
                </c:manualLayout>
              </c:layout>
              <c:tx>
                <c:strRef>
                  <c:f>公会計指標分析・財政指標組合せ分析表!$BX$72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{BEBC9806-027F-4424-9F61-AD2A9F334FC6}</c15:txfldGUID>
                      <c15:f>公会計指標分析・財政指標組合せ分析表!$BX$72</c15:f>
                      <c15:dlblFieldTableCache>
                        <c:ptCount val="1"/>
                        <c:pt idx="0">
                          <c:v>R03</c:v>
                        </c:pt>
                      </c15:dlblFieldTableCache>
                    </c15:dlblFTEntry>
                  </c15:dlblFieldTable>
                  <c15:showDataLabelsRange val="0"/>
                </c:ext>
                <c:ext xmlns:c16="http://schemas.microsoft.com/office/drawing/2014/chart" uri="{C3380CC4-5D6E-409C-BE32-E72D297353CC}">
                  <c16:uniqueId val="{0000000F-D12A-4E2A-8883-34A094329F5F}"/>
                </c:ext>
              </c:extLst>
            </c:dLbl>
            <c:dLbl>
              <c:idx val="16"/>
              <c:layout>
                <c:manualLayout>
                  <c:x val="0"/>
                  <c:y val="-4.3339918227667924E-2"/>
                </c:manualLayout>
              </c:layout>
              <c:tx>
                <c:strRef>
                  <c:f>公会計指標分析・財政指標組合せ分析表!$CF$72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{950EEED1-DEE0-4822-88D7-6F04286814AF}</c15:txfldGUID>
                      <c15:f>公会計指標分析・財政指標組合せ分析表!$CF$72</c15:f>
                      <c15:dlblFieldTableCache>
                        <c:ptCount val="1"/>
                        <c:pt idx="0">
                          <c:v>R04</c:v>
                        </c:pt>
                      </c15:dlblFieldTableCache>
                    </c15:dlblFTEntry>
                  </c15:dlblFieldTable>
                  <c15:showDataLabelsRange val="0"/>
                </c:ext>
                <c:ext xmlns:c16="http://schemas.microsoft.com/office/drawing/2014/chart" uri="{C3380CC4-5D6E-409C-BE32-E72D297353CC}">
                  <c16:uniqueId val="{00000010-D12A-4E2A-8883-34A094329F5F}"/>
                </c:ext>
              </c:extLst>
            </c:dLbl>
            <c:dLbl>
              <c:idx val="24"/>
              <c:layout>
                <c:manualLayout>
                  <c:x val="0"/>
                  <c:y val="3.0501771688196577E-2"/>
                </c:manualLayout>
              </c:layout>
              <c:tx>
                <c:strRef>
                  <c:f>公会計指標分析・財政指標組合せ分析表!$CN$72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{4BC61E54-DADB-40BB-8738-5C81F9B9EB19}</c15:txfldGUID>
                      <c15:f>公会計指標分析・財政指標組合せ分析表!$CN$72</c15:f>
                      <c15:dlblFieldTableCache>
                        <c:ptCount val="1"/>
                        <c:pt idx="0">
                          <c:v>R05</c:v>
                        </c:pt>
                      </c15:dlblFieldTableCache>
                    </c15:dlblFTEntry>
                  </c15:dlblFieldTable>
                  <c15:showDataLabelsRange val="0"/>
                </c:ext>
                <c:ext xmlns:c16="http://schemas.microsoft.com/office/drawing/2014/chart" uri="{C3380CC4-5D6E-409C-BE32-E72D297353CC}">
                  <c16:uniqueId val="{00000011-D12A-4E2A-8883-34A094329F5F}"/>
                </c:ext>
              </c:extLst>
            </c:dLbl>
            <c:dLbl>
              <c:idx val="32"/>
              <c:layout>
                <c:manualLayout>
                  <c:x val="0"/>
                  <c:y val="-7.339679856319635E-3"/>
                </c:manualLayout>
              </c:layout>
              <c:tx>
                <c:strRef>
                  <c:f>公会計指標分析・財政指標組合せ分析表!$CV$72</c:f>
                  <c:strCache>
                    <c:ptCount val="1"/>
                    <c:pt idx="0">
                      <c:v>R06</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{93E1A4EF-C488-4EED-A8E2-3A82F021B207}</c15:txfldGUID>
                      <c15:f>公会計指標分析・財政指標組合せ分析表!$CV$72</c15:f>
                      <c15:dlblFieldTableCache>
                        <c:ptCount val="1"/>
                        <c:pt idx="0">
                          <c:v>R06</c:v>
                        </c:pt>
                      </c15:dlblFieldTableCache>
                    </c15:dlblFTEntry>
                  </c15:dlblFieldTable>
                  <c15:showDataLabelsRange val="0"/>
                </c:ext>
                <c:ext xmlns:c16="http://schemas.microsoft.com/office/drawing/2014/chart" uri="{C3380CC4-5D6E-409C-BE32-E72D297353CC}">
                  <c16:uniqueId val="{00000012-D12A-4E2A-8883-34A094329F5F}"/>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7.9</c:v>
                </c:pt>
                <c:pt idx="8">
                  <c:v>8</c:v>
                </c:pt>
                <c:pt idx="16">
                  <c:v>8</c:v>
                </c:pt>
                <c:pt idx="24">
                  <c:v>8.1</c:v>
                </c:pt>
                <c:pt idx="32">
                  <c:v>8.1</c:v>
                </c:pt>
              </c:numCache>
            </c:numRef>
          </c:xVal>
          <c:yVal>
            <c:numRef>
              <c:f>公会計指標分析・財政指標組合せ分析表!$BP$77:$DC$77</c:f>
              <c:numCache>
                <c:formatCode>#,##0.0;"▲ "#,##0.0</c:formatCode>
                <c:ptCount val="40"/>
                <c:pt idx="0">
                  <c:v>13.7</c:v>
                </c:pt>
                <c:pt idx="8">
                  <c:v>6.9</c:v>
                </c:pt>
                <c:pt idx="16">
                  <c:v>0</c:v>
                </c:pt>
                <c:pt idx="24">
                  <c:v>0</c:v>
                </c:pt>
                <c:pt idx="32">
                  <c:v>0</c:v>
                </c:pt>
              </c:numCache>
            </c:numRef>
          </c:yVal>
          <c:smooth val="0"/>
          <c:extLst>
            <c:ext xmlns:c16="http://schemas.microsoft.com/office/drawing/2014/chart" uri="{C3380CC4-5D6E-409C-BE32-E72D297353CC}">
              <c16:uniqueId val="{00000013-D12A-4E2A-8883-34A094329F5F}"/>
            </c:ext>
          </c:extLst>
        </c:ser>
        <c:dLbls>
          <c:showLegendKey val="0"/>
          <c:showVal val="1"/>
          <c:showCatName val="0"/>
          <c:showSerName val="0"/>
          <c:showPercent val="0"/>
          <c:showBubbleSize val="0"/>
        </c:dLbls>
        <c:axId val="84219776"/>
        <c:axId val="84234240"/>
      </c:scatterChart>
      <c:valAx>
        <c:axId val="84219776"/>
        <c:scaling>
          <c:orientation val="maxMin"/>
          <c:max val="9"/>
          <c:min val="5"/>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110"/>
          <c:min val="-2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majorUnit val="20"/>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茨城県美浦村</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14,156
13,576
66.61
9,614,590
9,026,704
556,340
4,774,463
8,457,671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7.8
73.2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[0.61]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ysClr val="windowText" lastClr="000000"/>
              </a:solidFill>
              <a:effectLst/>
              <a:latin typeface="+mn-lt"/>
              <a:ea typeface="+mn-ea"/>
              <a:cs typeface="+mn-cs"/>
            </a:rPr>
            <a:t>　</a:t>
          </a:r>
          <a:r>
            <a:rPr kumimoji="1" lang="ja-JP" altLang="ja-JP" sz="1100">
              <a:solidFill>
                <a:sysClr val="windowText" lastClr="000000"/>
              </a:solidFill>
              <a:effectLst/>
              <a:latin typeface="+mn-lt"/>
              <a:ea typeface="+mn-ea"/>
              <a:cs typeface="+mn-cs"/>
            </a:rPr>
            <a:t>財政力指数は、日本中央競馬会の美浦トレーニング・センター立地等により類似団体を上回る税収があるため</a:t>
          </a:r>
          <a:r>
            <a:rPr kumimoji="1" lang="en-US" altLang="ja-JP" sz="1100">
              <a:solidFill>
                <a:sysClr val="windowText" lastClr="000000"/>
              </a:solidFill>
              <a:effectLst/>
              <a:latin typeface="+mn-lt"/>
              <a:ea typeface="+mn-ea"/>
              <a:cs typeface="+mn-cs"/>
            </a:rPr>
            <a:t>0.61</a:t>
          </a:r>
          <a:r>
            <a:rPr kumimoji="1" lang="ja-JP" altLang="ja-JP" sz="1100">
              <a:solidFill>
                <a:sysClr val="windowText" lastClr="000000"/>
              </a:solidFill>
              <a:effectLst/>
              <a:latin typeface="+mn-lt"/>
              <a:ea typeface="+mn-ea"/>
              <a:cs typeface="+mn-cs"/>
            </a:rPr>
            <a:t>となっている。固定資産税は償却資産の</a:t>
          </a:r>
          <a:r>
            <a:rPr kumimoji="1" lang="ja-JP" altLang="en-US" sz="1100">
              <a:solidFill>
                <a:sysClr val="windowText" lastClr="000000"/>
              </a:solidFill>
              <a:effectLst/>
              <a:latin typeface="+mn-lt"/>
              <a:ea typeface="+mn-ea"/>
              <a:cs typeface="+mn-cs"/>
            </a:rPr>
            <a:t>増</a:t>
          </a:r>
          <a:r>
            <a:rPr kumimoji="1" lang="ja-JP" altLang="ja-JP" sz="1100">
              <a:solidFill>
                <a:sysClr val="windowText" lastClr="000000"/>
              </a:solidFill>
              <a:effectLst/>
              <a:latin typeface="+mn-lt"/>
              <a:ea typeface="+mn-ea"/>
              <a:cs typeface="+mn-cs"/>
            </a:rPr>
            <a:t>等により</a:t>
          </a:r>
          <a:r>
            <a:rPr kumimoji="1" lang="ja-JP" altLang="en-US" sz="1100">
              <a:solidFill>
                <a:sysClr val="windowText" lastClr="000000"/>
              </a:solidFill>
              <a:effectLst/>
              <a:latin typeface="+mn-lt"/>
              <a:ea typeface="+mn-ea"/>
              <a:cs typeface="+mn-cs"/>
            </a:rPr>
            <a:t>増収</a:t>
          </a:r>
          <a:r>
            <a:rPr kumimoji="1" lang="ja-JP" altLang="ja-JP" sz="1100">
              <a:solidFill>
                <a:sysClr val="windowText" lastClr="000000"/>
              </a:solidFill>
              <a:effectLst/>
              <a:latin typeface="+mn-lt"/>
              <a:ea typeface="+mn-ea"/>
              <a:cs typeface="+mn-cs"/>
            </a:rPr>
            <a:t>となった。法人村民税は</a:t>
          </a:r>
          <a:r>
            <a:rPr kumimoji="1" lang="ja-JP" altLang="en-US" sz="1100">
              <a:solidFill>
                <a:sysClr val="windowText" lastClr="000000"/>
              </a:solidFill>
              <a:effectLst/>
              <a:latin typeface="+mn-lt"/>
              <a:ea typeface="+mn-ea"/>
              <a:cs typeface="+mn-cs"/>
            </a:rPr>
            <a:t>村内大手企業の申告額の減少等により減収、</a:t>
          </a:r>
          <a:r>
            <a:rPr kumimoji="1" lang="ja-JP" altLang="ja-JP" sz="1100">
              <a:solidFill>
                <a:sysClr val="windowText" lastClr="000000"/>
              </a:solidFill>
              <a:effectLst/>
              <a:latin typeface="+mn-lt"/>
              <a:ea typeface="+mn-ea"/>
              <a:cs typeface="+mn-cs"/>
            </a:rPr>
            <a:t>個人村民税</a:t>
          </a:r>
          <a:r>
            <a:rPr kumimoji="1" lang="ja-JP" altLang="en-US" sz="1100">
              <a:solidFill>
                <a:sysClr val="windowText" lastClr="000000"/>
              </a:solidFill>
              <a:effectLst/>
              <a:latin typeface="+mn-lt"/>
              <a:ea typeface="+mn-ea"/>
              <a:cs typeface="+mn-cs"/>
            </a:rPr>
            <a:t>は</a:t>
          </a:r>
          <a:r>
            <a:rPr kumimoji="1" lang="ja-JP" altLang="ja-JP" sz="1100">
              <a:solidFill>
                <a:sysClr val="windowText" lastClr="000000"/>
              </a:solidFill>
              <a:effectLst/>
              <a:latin typeface="+mn-lt"/>
              <a:ea typeface="+mn-ea"/>
              <a:cs typeface="+mn-cs"/>
            </a:rPr>
            <a:t>労働人口流出等によ</a:t>
          </a:r>
          <a:r>
            <a:rPr kumimoji="1" lang="ja-JP" altLang="en-US" sz="1100">
              <a:solidFill>
                <a:sysClr val="windowText" lastClr="000000"/>
              </a:solidFill>
              <a:effectLst/>
              <a:latin typeface="+mn-lt"/>
              <a:ea typeface="+mn-ea"/>
              <a:cs typeface="+mn-cs"/>
            </a:rPr>
            <a:t>り</a:t>
          </a:r>
          <a:r>
            <a:rPr kumimoji="1" lang="ja-JP" altLang="ja-JP" sz="1100">
              <a:solidFill>
                <a:sysClr val="windowText" lastClr="000000"/>
              </a:solidFill>
              <a:effectLst/>
              <a:latin typeface="+mn-lt"/>
              <a:ea typeface="+mn-ea"/>
              <a:cs typeface="+mn-cs"/>
            </a:rPr>
            <a:t>減収傾向等に</a:t>
          </a:r>
          <a:r>
            <a:rPr kumimoji="1" lang="ja-JP" altLang="en-US" sz="1100">
              <a:solidFill>
                <a:sysClr val="windowText" lastClr="000000"/>
              </a:solidFill>
              <a:effectLst/>
              <a:latin typeface="+mn-lt"/>
              <a:ea typeface="+mn-ea"/>
              <a:cs typeface="+mn-cs"/>
            </a:rPr>
            <a:t>あるが</a:t>
          </a:r>
          <a:r>
            <a:rPr kumimoji="1" lang="ja-JP" altLang="ja-JP" sz="1100">
              <a:solidFill>
                <a:sysClr val="windowText" lastClr="000000"/>
              </a:solidFill>
              <a:effectLst/>
              <a:latin typeface="+mn-lt"/>
              <a:ea typeface="+mn-ea"/>
              <a:cs typeface="+mn-cs"/>
            </a:rPr>
            <a:t>、</a:t>
          </a:r>
          <a:r>
            <a:rPr kumimoji="1" lang="ja-JP" altLang="en-US" sz="1100">
              <a:solidFill>
                <a:sysClr val="windowText" lastClr="000000"/>
              </a:solidFill>
              <a:effectLst/>
              <a:latin typeface="+mn-lt"/>
              <a:ea typeface="+mn-ea"/>
              <a:cs typeface="+mn-cs"/>
            </a:rPr>
            <a:t>今年度はさらに定額減税が実施されたことにより大きく減収となった。</a:t>
          </a:r>
          <a:r>
            <a:rPr kumimoji="1" lang="ja-JP" altLang="ja-JP" sz="1100">
              <a:solidFill>
                <a:sysClr val="windowText" lastClr="000000"/>
              </a:solidFill>
              <a:effectLst/>
              <a:latin typeface="+mn-lt"/>
              <a:ea typeface="+mn-ea"/>
              <a:cs typeface="+mn-cs"/>
            </a:rPr>
            <a:t>財政力指数は低下傾向にある。</a:t>
          </a:r>
          <a:endParaRPr lang="ja-JP" altLang="ja-JP" sz="1400">
            <a:solidFill>
              <a:sysClr val="windowText" lastClr="000000"/>
            </a:solidFill>
            <a:effectLst/>
          </a:endParaRPr>
        </a:p>
        <a:p>
          <a:r>
            <a:rPr kumimoji="1" lang="ja-JP" altLang="ja-JP" sz="1100">
              <a:solidFill>
                <a:sysClr val="windowText" lastClr="000000"/>
              </a:solidFill>
              <a:effectLst/>
              <a:latin typeface="+mn-lt"/>
              <a:ea typeface="+mn-ea"/>
              <a:cs typeface="+mn-cs"/>
            </a:rPr>
            <a:t>　今後も、歳出抑制を図るとともに、収納対策の強化を継続し税収の確保を図り、税収増を図るため企業誘致及び定住化施策の推進に努める。</a:t>
          </a:r>
          <a:endParaRPr lang="ja-JP" altLang="ja-JP" sz="1400">
            <a:solidFill>
              <a:sysClr val="windowText" lastClr="000000"/>
            </a:solidFill>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46</xdr:row>
      <xdr:rowOff>3175</xdr:rowOff>
    </xdr:from>
    <xdr:to>
      <xdr:col>27</xdr:col>
      <xdr:colOff>184150</xdr:colOff>
      <xdr:row>46</xdr:row>
      <xdr:rowOff>3175</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88987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45</xdr:row>
      <xdr:rowOff>32402</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7476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44</xdr:row>
      <xdr:rowOff>44450</xdr:rowOff>
    </xdr:from>
    <xdr:to>
      <xdr:col>27</xdr:col>
      <xdr:colOff>184150</xdr:colOff>
      <xdr:row>44</xdr:row>
      <xdr:rowOff>44450</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58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43</xdr:row>
      <xdr:rowOff>73677</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44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42</xdr:row>
      <xdr:rowOff>85725</xdr:rowOff>
    </xdr:from>
    <xdr:to>
      <xdr:col>27</xdr:col>
      <xdr:colOff>184150</xdr:colOff>
      <xdr:row>42</xdr:row>
      <xdr:rowOff>85725</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728662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41</xdr:row>
      <xdr:rowOff>114952</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71444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168275</xdr:rowOff>
    </xdr:from>
    <xdr:to>
      <xdr:col>27</xdr:col>
      <xdr:colOff>184150</xdr:colOff>
      <xdr:row>38</xdr:row>
      <xdr:rowOff>168275</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68337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26052</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5411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37</xdr:row>
      <xdr:rowOff>38100</xdr:rowOff>
    </xdr:from>
    <xdr:to>
      <xdr:col>27</xdr:col>
      <xdr:colOff>184150</xdr:colOff>
      <xdr:row>37</xdr:row>
      <xdr:rowOff>38100</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638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67327</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623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35</xdr:row>
      <xdr:rowOff>79375</xdr:rowOff>
    </xdr:from>
    <xdr:to>
      <xdr:col>27</xdr:col>
      <xdr:colOff>184150</xdr:colOff>
      <xdr:row>35</xdr:row>
      <xdr:rowOff>79375</xdr:rowOff>
    </xdr:to>
    <xdr:cxnSp macro="">
      <xdr:nvCxnSpPr>
        <xdr:cNvPr id="62" name="直線コネクタ 61">
          <a:extLst>
            <a:ext uri="{FF2B5EF4-FFF2-40B4-BE49-F238E27FC236}">
              <a16:creationId xmlns:a16="http://schemas.microsoft.com/office/drawing/2014/main" id="{00000000-0008-0000-0300-00003E000000}"/>
            </a:ext>
          </a:extLst>
        </xdr:cNvPr>
        <xdr:cNvCxnSpPr/>
      </xdr:nvCxnSpPr>
      <xdr:spPr>
        <a:xfrm>
          <a:off x="762000" y="608012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108602</xdr:rowOff>
    </xdr:from>
    <xdr:ext cx="762000" cy="259045"/>
    <xdr:sp macro="" textlink="">
      <xdr:nvSpPr>
        <xdr:cNvPr id="63" name="テキスト ボックス 62">
          <a:extLst>
            <a:ext uri="{FF2B5EF4-FFF2-40B4-BE49-F238E27FC236}">
              <a16:creationId xmlns:a16="http://schemas.microsoft.com/office/drawing/2014/main" id="{00000000-0008-0000-0300-00003F000000}"/>
            </a:ext>
          </a:extLst>
        </xdr:cNvPr>
        <xdr:cNvSpPr txBox="1"/>
      </xdr:nvSpPr>
      <xdr:spPr>
        <a:xfrm>
          <a:off x="0" y="59379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4" name="直線コネクタ 63">
          <a:extLst>
            <a:ext uri="{FF2B5EF4-FFF2-40B4-BE49-F238E27FC236}">
              <a16:creationId xmlns:a16="http://schemas.microsoft.com/office/drawing/2014/main" id="{00000000-0008-0000-0300-000040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5" name="テキスト ボックス 64">
          <a:extLst>
            <a:ext uri="{FF2B5EF4-FFF2-40B4-BE49-F238E27FC236}">
              <a16:creationId xmlns:a16="http://schemas.microsoft.com/office/drawing/2014/main" id="{00000000-0008-0000-0300-000041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6" name="財政力グラフ枠">
          <a:extLst>
            <a:ext uri="{FF2B5EF4-FFF2-40B4-BE49-F238E27FC236}">
              <a16:creationId xmlns:a16="http://schemas.microsoft.com/office/drawing/2014/main" id="{00000000-0008-0000-0300-000042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58738</xdr:rowOff>
    </xdr:from>
    <xdr:to>
      <xdr:col>23</xdr:col>
      <xdr:colOff>133350</xdr:colOff>
      <xdr:row>44</xdr:row>
      <xdr:rowOff>144992</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flipV="1">
          <a:off x="4953000" y="6230938"/>
          <a:ext cx="0" cy="145785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117069</xdr:rowOff>
    </xdr:from>
    <xdr:ext cx="762000" cy="259045"/>
    <xdr:sp macro="" textlink="">
      <xdr:nvSpPr>
        <xdr:cNvPr id="68" name="財政力最小値テキスト">
          <a:extLst>
            <a:ext uri="{FF2B5EF4-FFF2-40B4-BE49-F238E27FC236}">
              <a16:creationId xmlns:a16="http://schemas.microsoft.com/office/drawing/2014/main" id="{00000000-0008-0000-0300-000044000000}"/>
            </a:ext>
          </a:extLst>
        </xdr:cNvPr>
        <xdr:cNvSpPr txBox="1"/>
      </xdr:nvSpPr>
      <xdr:spPr>
        <a:xfrm>
          <a:off x="5041900" y="76608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144992</xdr:rowOff>
    </xdr:from>
    <xdr:to>
      <xdr:col>24</xdr:col>
      <xdr:colOff>12700</xdr:colOff>
      <xdr:row>44</xdr:row>
      <xdr:rowOff>144992</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4864100" y="76887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145115</xdr:rowOff>
    </xdr:from>
    <xdr:ext cx="762000" cy="259045"/>
    <xdr:sp macro="" textlink="">
      <xdr:nvSpPr>
        <xdr:cNvPr id="70" name="財政力最大値テキスト">
          <a:extLst>
            <a:ext uri="{FF2B5EF4-FFF2-40B4-BE49-F238E27FC236}">
              <a16:creationId xmlns:a16="http://schemas.microsoft.com/office/drawing/2014/main" id="{00000000-0008-0000-0300-000046000000}"/>
            </a:ext>
          </a:extLst>
        </xdr:cNvPr>
        <xdr:cNvSpPr txBox="1"/>
      </xdr:nvSpPr>
      <xdr:spPr>
        <a:xfrm>
          <a:off x="5041900" y="59744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58738</xdr:rowOff>
    </xdr:from>
    <xdr:to>
      <xdr:col>24</xdr:col>
      <xdr:colOff>12700</xdr:colOff>
      <xdr:row>36</xdr:row>
      <xdr:rowOff>58738</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a:off x="4864100" y="62309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42</xdr:row>
      <xdr:rowOff>75671</xdr:rowOff>
    </xdr:from>
    <xdr:to>
      <xdr:col>23</xdr:col>
      <xdr:colOff>133350</xdr:colOff>
      <xdr:row>42</xdr:row>
      <xdr:rowOff>75671</xdr:rowOff>
    </xdr:to>
    <xdr:cxnSp macro="">
      <xdr:nvCxnSpPr>
        <xdr:cNvPr id="72" name="直線コネクタ 71">
          <a:extLst>
            <a:ext uri="{FF2B5EF4-FFF2-40B4-BE49-F238E27FC236}">
              <a16:creationId xmlns:a16="http://schemas.microsoft.com/office/drawing/2014/main" id="{00000000-0008-0000-0300-000048000000}"/>
            </a:ext>
          </a:extLst>
        </xdr:cNvPr>
        <xdr:cNvCxnSpPr/>
      </xdr:nvCxnSpPr>
      <xdr:spPr>
        <a:xfrm>
          <a:off x="4114800" y="7276571"/>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167869</xdr:rowOff>
    </xdr:from>
    <xdr:ext cx="762000" cy="259045"/>
    <xdr:sp macro="" textlink="">
      <xdr:nvSpPr>
        <xdr:cNvPr id="73" name="財政力平均値テキスト">
          <a:extLst>
            <a:ext uri="{FF2B5EF4-FFF2-40B4-BE49-F238E27FC236}">
              <a16:creationId xmlns:a16="http://schemas.microsoft.com/office/drawing/2014/main" id="{00000000-0008-0000-0300-000049000000}"/>
            </a:ext>
          </a:extLst>
        </xdr:cNvPr>
        <xdr:cNvSpPr txBox="1"/>
      </xdr:nvSpPr>
      <xdr:spPr>
        <a:xfrm>
          <a:off x="5041900" y="736876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24342</xdr:rowOff>
    </xdr:from>
    <xdr:to>
      <xdr:col>23</xdr:col>
      <xdr:colOff>184150</xdr:colOff>
      <xdr:row>43</xdr:row>
      <xdr:rowOff>125942</xdr:rowOff>
    </xdr:to>
    <xdr:sp macro="" textlink="">
      <xdr:nvSpPr>
        <xdr:cNvPr id="74" name="フローチャート: 判断 73">
          <a:extLst>
            <a:ext uri="{FF2B5EF4-FFF2-40B4-BE49-F238E27FC236}">
              <a16:creationId xmlns:a16="http://schemas.microsoft.com/office/drawing/2014/main" id="{00000000-0008-0000-0300-00004A000000}"/>
            </a:ext>
          </a:extLst>
        </xdr:cNvPr>
        <xdr:cNvSpPr/>
      </xdr:nvSpPr>
      <xdr:spPr>
        <a:xfrm>
          <a:off x="4902200" y="7396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42</xdr:row>
      <xdr:rowOff>55563</xdr:rowOff>
    </xdr:from>
    <xdr:to>
      <xdr:col>19</xdr:col>
      <xdr:colOff>133350</xdr:colOff>
      <xdr:row>42</xdr:row>
      <xdr:rowOff>75671</xdr:rowOff>
    </xdr:to>
    <xdr:cxnSp macro="">
      <xdr:nvCxnSpPr>
        <xdr:cNvPr id="75" name="直線コネクタ 74">
          <a:extLst>
            <a:ext uri="{FF2B5EF4-FFF2-40B4-BE49-F238E27FC236}">
              <a16:creationId xmlns:a16="http://schemas.microsoft.com/office/drawing/2014/main" id="{00000000-0008-0000-0300-00004B000000}"/>
            </a:ext>
          </a:extLst>
        </xdr:cNvPr>
        <xdr:cNvCxnSpPr/>
      </xdr:nvCxnSpPr>
      <xdr:spPr>
        <a:xfrm>
          <a:off x="3225800" y="7256463"/>
          <a:ext cx="8890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34396</xdr:rowOff>
    </xdr:from>
    <xdr:to>
      <xdr:col>19</xdr:col>
      <xdr:colOff>184150</xdr:colOff>
      <xdr:row>43</xdr:row>
      <xdr:rowOff>135996</xdr:rowOff>
    </xdr:to>
    <xdr:sp macro="" textlink="">
      <xdr:nvSpPr>
        <xdr:cNvPr id="76" name="フローチャート: 判断 75">
          <a:extLst>
            <a:ext uri="{FF2B5EF4-FFF2-40B4-BE49-F238E27FC236}">
              <a16:creationId xmlns:a16="http://schemas.microsoft.com/office/drawing/2014/main" id="{00000000-0008-0000-0300-00004C000000}"/>
            </a:ext>
          </a:extLst>
        </xdr:cNvPr>
        <xdr:cNvSpPr/>
      </xdr:nvSpPr>
      <xdr:spPr>
        <a:xfrm>
          <a:off x="4064000" y="74067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120773</xdr:rowOff>
    </xdr:from>
    <xdr:ext cx="736600" cy="259045"/>
    <xdr:sp macro="" textlink="">
      <xdr:nvSpPr>
        <xdr:cNvPr id="77" name="テキスト ボックス 76">
          <a:extLst>
            <a:ext uri="{FF2B5EF4-FFF2-40B4-BE49-F238E27FC236}">
              <a16:creationId xmlns:a16="http://schemas.microsoft.com/office/drawing/2014/main" id="{00000000-0008-0000-0300-00004D000000}"/>
            </a:ext>
          </a:extLst>
        </xdr:cNvPr>
        <xdr:cNvSpPr txBox="1"/>
      </xdr:nvSpPr>
      <xdr:spPr>
        <a:xfrm>
          <a:off x="3733800" y="749312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42</xdr:row>
      <xdr:rowOff>25400</xdr:rowOff>
    </xdr:from>
    <xdr:to>
      <xdr:col>15</xdr:col>
      <xdr:colOff>82550</xdr:colOff>
      <xdr:row>42</xdr:row>
      <xdr:rowOff>55563</xdr:rowOff>
    </xdr:to>
    <xdr:cxnSp macro="">
      <xdr:nvCxnSpPr>
        <xdr:cNvPr id="78" name="直線コネクタ 77">
          <a:extLst>
            <a:ext uri="{FF2B5EF4-FFF2-40B4-BE49-F238E27FC236}">
              <a16:creationId xmlns:a16="http://schemas.microsoft.com/office/drawing/2014/main" id="{00000000-0008-0000-0300-00004E000000}"/>
            </a:ext>
          </a:extLst>
        </xdr:cNvPr>
        <xdr:cNvCxnSpPr/>
      </xdr:nvCxnSpPr>
      <xdr:spPr>
        <a:xfrm>
          <a:off x="2336800" y="7226300"/>
          <a:ext cx="889000" cy="30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43</xdr:row>
      <xdr:rowOff>34396</xdr:rowOff>
    </xdr:from>
    <xdr:to>
      <xdr:col>15</xdr:col>
      <xdr:colOff>133350</xdr:colOff>
      <xdr:row>43</xdr:row>
      <xdr:rowOff>135996</xdr:rowOff>
    </xdr:to>
    <xdr:sp macro="" textlink="">
      <xdr:nvSpPr>
        <xdr:cNvPr id="79" name="フローチャート: 判断 78">
          <a:extLst>
            <a:ext uri="{FF2B5EF4-FFF2-40B4-BE49-F238E27FC236}">
              <a16:creationId xmlns:a16="http://schemas.microsoft.com/office/drawing/2014/main" id="{00000000-0008-0000-0300-00004F000000}"/>
            </a:ext>
          </a:extLst>
        </xdr:cNvPr>
        <xdr:cNvSpPr/>
      </xdr:nvSpPr>
      <xdr:spPr>
        <a:xfrm>
          <a:off x="3175000" y="74067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120773</xdr:rowOff>
    </xdr:from>
    <xdr:ext cx="762000" cy="259045"/>
    <xdr:sp macro="" textlink="">
      <xdr:nvSpPr>
        <xdr:cNvPr id="80" name="テキスト ボックス 79">
          <a:extLst>
            <a:ext uri="{FF2B5EF4-FFF2-40B4-BE49-F238E27FC236}">
              <a16:creationId xmlns:a16="http://schemas.microsoft.com/office/drawing/2014/main" id="{00000000-0008-0000-0300-000050000000}"/>
            </a:ext>
          </a:extLst>
        </xdr:cNvPr>
        <xdr:cNvSpPr txBox="1"/>
      </xdr:nvSpPr>
      <xdr:spPr>
        <a:xfrm>
          <a:off x="2844800" y="74931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41</xdr:row>
      <xdr:rowOff>166688</xdr:rowOff>
    </xdr:from>
    <xdr:to>
      <xdr:col>11</xdr:col>
      <xdr:colOff>31750</xdr:colOff>
      <xdr:row>42</xdr:row>
      <xdr:rowOff>25400</xdr:rowOff>
    </xdr:to>
    <xdr:cxnSp macro="">
      <xdr:nvCxnSpPr>
        <xdr:cNvPr id="81" name="直線コネクタ 80">
          <a:extLst>
            <a:ext uri="{FF2B5EF4-FFF2-40B4-BE49-F238E27FC236}">
              <a16:creationId xmlns:a16="http://schemas.microsoft.com/office/drawing/2014/main" id="{00000000-0008-0000-0300-000051000000}"/>
            </a:ext>
          </a:extLst>
        </xdr:cNvPr>
        <xdr:cNvCxnSpPr/>
      </xdr:nvCxnSpPr>
      <xdr:spPr>
        <a:xfrm>
          <a:off x="1447800" y="7196138"/>
          <a:ext cx="889000" cy="301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43</xdr:row>
      <xdr:rowOff>24342</xdr:rowOff>
    </xdr:from>
    <xdr:to>
      <xdr:col>11</xdr:col>
      <xdr:colOff>82550</xdr:colOff>
      <xdr:row>43</xdr:row>
      <xdr:rowOff>125942</xdr:rowOff>
    </xdr:to>
    <xdr:sp macro="" textlink="">
      <xdr:nvSpPr>
        <xdr:cNvPr id="82" name="フローチャート: 判断 81">
          <a:extLst>
            <a:ext uri="{FF2B5EF4-FFF2-40B4-BE49-F238E27FC236}">
              <a16:creationId xmlns:a16="http://schemas.microsoft.com/office/drawing/2014/main" id="{00000000-0008-0000-0300-000052000000}"/>
            </a:ext>
          </a:extLst>
        </xdr:cNvPr>
        <xdr:cNvSpPr/>
      </xdr:nvSpPr>
      <xdr:spPr>
        <a:xfrm>
          <a:off x="2286000" y="7396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110719</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1955800" y="7483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4233</xdr:rowOff>
    </xdr:from>
    <xdr:to>
      <xdr:col>7</xdr:col>
      <xdr:colOff>31750</xdr:colOff>
      <xdr:row>43</xdr:row>
      <xdr:rowOff>105833</xdr:rowOff>
    </xdr:to>
    <xdr:sp macro="" textlink="">
      <xdr:nvSpPr>
        <xdr:cNvPr id="84" name="フローチャート: 判断 83">
          <a:extLst>
            <a:ext uri="{FF2B5EF4-FFF2-40B4-BE49-F238E27FC236}">
              <a16:creationId xmlns:a16="http://schemas.microsoft.com/office/drawing/2014/main" id="{00000000-0008-0000-0300-000054000000}"/>
            </a:ext>
          </a:extLst>
        </xdr:cNvPr>
        <xdr:cNvSpPr/>
      </xdr:nvSpPr>
      <xdr:spPr>
        <a:xfrm>
          <a:off x="13970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90610</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1066800" y="74629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8" name="テキスト ボックス 87">
          <a:extLst>
            <a:ext uri="{FF2B5EF4-FFF2-40B4-BE49-F238E27FC236}">
              <a16:creationId xmlns:a16="http://schemas.microsoft.com/office/drawing/2014/main" id="{00000000-0008-0000-0300-000058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9" name="テキスト ボックス 88">
          <a:extLst>
            <a:ext uri="{FF2B5EF4-FFF2-40B4-BE49-F238E27FC236}">
              <a16:creationId xmlns:a16="http://schemas.microsoft.com/office/drawing/2014/main" id="{00000000-0008-0000-0300-000059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24871</xdr:rowOff>
    </xdr:from>
    <xdr:to>
      <xdr:col>23</xdr:col>
      <xdr:colOff>184150</xdr:colOff>
      <xdr:row>42</xdr:row>
      <xdr:rowOff>126471</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4902200" y="7225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41</xdr:row>
      <xdr:rowOff>41398</xdr:rowOff>
    </xdr:from>
    <xdr:ext cx="762000" cy="259045"/>
    <xdr:sp macro="" textlink="">
      <xdr:nvSpPr>
        <xdr:cNvPr id="92" name="財政力該当値テキスト">
          <a:extLst>
            <a:ext uri="{FF2B5EF4-FFF2-40B4-BE49-F238E27FC236}">
              <a16:creationId xmlns:a16="http://schemas.microsoft.com/office/drawing/2014/main" id="{00000000-0008-0000-0300-00005C000000}"/>
            </a:ext>
          </a:extLst>
        </xdr:cNvPr>
        <xdr:cNvSpPr txBox="1"/>
      </xdr:nvSpPr>
      <xdr:spPr>
        <a:xfrm>
          <a:off x="5041900" y="7070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42</xdr:row>
      <xdr:rowOff>24871</xdr:rowOff>
    </xdr:from>
    <xdr:to>
      <xdr:col>19</xdr:col>
      <xdr:colOff>184150</xdr:colOff>
      <xdr:row>42</xdr:row>
      <xdr:rowOff>126471</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4064000" y="7225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40</xdr:row>
      <xdr:rowOff>136648</xdr:rowOff>
    </xdr:from>
    <xdr:ext cx="7366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3733800" y="699464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42</xdr:row>
      <xdr:rowOff>4763</xdr:rowOff>
    </xdr:from>
    <xdr:to>
      <xdr:col>15</xdr:col>
      <xdr:colOff>133350</xdr:colOff>
      <xdr:row>42</xdr:row>
      <xdr:rowOff>106363</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3175000" y="7205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40</xdr:row>
      <xdr:rowOff>116540</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2844800" y="69745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41</xdr:row>
      <xdr:rowOff>146050</xdr:rowOff>
    </xdr:from>
    <xdr:to>
      <xdr:col>11</xdr:col>
      <xdr:colOff>82550</xdr:colOff>
      <xdr:row>42</xdr:row>
      <xdr:rowOff>76200</xdr:rowOff>
    </xdr:to>
    <xdr:sp macro="" textlink="">
      <xdr:nvSpPr>
        <xdr:cNvPr id="97" name="楕円 96">
          <a:extLst>
            <a:ext uri="{FF2B5EF4-FFF2-40B4-BE49-F238E27FC236}">
              <a16:creationId xmlns:a16="http://schemas.microsoft.com/office/drawing/2014/main" id="{00000000-0008-0000-0300-000061000000}"/>
            </a:ext>
          </a:extLst>
        </xdr:cNvPr>
        <xdr:cNvSpPr/>
      </xdr:nvSpPr>
      <xdr:spPr>
        <a:xfrm>
          <a:off x="2286000" y="717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40</xdr:row>
      <xdr:rowOff>86377</xdr:rowOff>
    </xdr:from>
    <xdr:ext cx="762000" cy="259045"/>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955800" y="694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41</xdr:row>
      <xdr:rowOff>115888</xdr:rowOff>
    </xdr:from>
    <xdr:to>
      <xdr:col>7</xdr:col>
      <xdr:colOff>31750</xdr:colOff>
      <xdr:row>42</xdr:row>
      <xdr:rowOff>46038</xdr:rowOff>
    </xdr:to>
    <xdr:sp macro="" textlink="">
      <xdr:nvSpPr>
        <xdr:cNvPr id="99" name="楕円 98">
          <a:extLst>
            <a:ext uri="{FF2B5EF4-FFF2-40B4-BE49-F238E27FC236}">
              <a16:creationId xmlns:a16="http://schemas.microsoft.com/office/drawing/2014/main" id="{00000000-0008-0000-0300-000063000000}"/>
            </a:ext>
          </a:extLst>
        </xdr:cNvPr>
        <xdr:cNvSpPr/>
      </xdr:nvSpPr>
      <xdr:spPr>
        <a:xfrm>
          <a:off x="1397000" y="71453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40</xdr:row>
      <xdr:rowOff>56215</xdr:rowOff>
    </xdr:from>
    <xdr:ext cx="762000" cy="259045"/>
    <xdr:sp macro=""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1066800" y="69142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102" name="テキスト ボックス 101">
          <a:extLst>
            <a:ext uri="{FF2B5EF4-FFF2-40B4-BE49-F238E27FC236}">
              <a16:creationId xmlns:a16="http://schemas.microsoft.com/office/drawing/2014/main" id="{00000000-0008-0000-0300-000066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3" name="テキスト ボックス 102">
          <a:extLst>
            <a:ext uri="{FF2B5EF4-FFF2-40B4-BE49-F238E27FC236}">
              <a16:creationId xmlns:a16="http://schemas.microsoft.com/office/drawing/2014/main" id="{00000000-0008-0000-0300-000067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[92.5%]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10" name="正方形/長方形 109">
          <a:extLst>
            <a:ext uri="{FF2B5EF4-FFF2-40B4-BE49-F238E27FC236}">
              <a16:creationId xmlns:a16="http://schemas.microsoft.com/office/drawing/2014/main" id="{00000000-0008-0000-0300-00006E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11" name="正方形/長方形 110">
          <a:extLst>
            <a:ext uri="{FF2B5EF4-FFF2-40B4-BE49-F238E27FC236}">
              <a16:creationId xmlns:a16="http://schemas.microsoft.com/office/drawing/2014/main" id="{00000000-0008-0000-0300-00006F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12" name="正方形/長方形 111">
          <a:extLst>
            <a:ext uri="{FF2B5EF4-FFF2-40B4-BE49-F238E27FC236}">
              <a16:creationId xmlns:a16="http://schemas.microsoft.com/office/drawing/2014/main" id="{00000000-0008-0000-0300-000070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3" name="テキスト ボックス 112">
          <a:extLst>
            <a:ext uri="{FF2B5EF4-FFF2-40B4-BE49-F238E27FC236}">
              <a16:creationId xmlns:a16="http://schemas.microsoft.com/office/drawing/2014/main" id="{00000000-0008-0000-0300-000071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900">
              <a:solidFill>
                <a:sysClr val="windowText" lastClr="000000"/>
              </a:solidFill>
              <a:effectLst/>
              <a:latin typeface="+mn-lt"/>
              <a:ea typeface="+mn-ea"/>
              <a:cs typeface="+mn-cs"/>
            </a:rPr>
            <a:t>　経常収支比率は前年度比</a:t>
          </a:r>
          <a:r>
            <a:rPr kumimoji="1" lang="en-US" altLang="ja-JP" sz="900">
              <a:solidFill>
                <a:sysClr val="windowText" lastClr="000000"/>
              </a:solidFill>
              <a:effectLst/>
              <a:latin typeface="+mn-lt"/>
              <a:ea typeface="+mn-ea"/>
              <a:cs typeface="+mn-cs"/>
            </a:rPr>
            <a:t>0.4</a:t>
          </a:r>
          <a:r>
            <a:rPr kumimoji="1" lang="ja-JP" altLang="ja-JP" sz="900">
              <a:solidFill>
                <a:sysClr val="windowText" lastClr="000000"/>
              </a:solidFill>
              <a:effectLst/>
              <a:latin typeface="+mn-lt"/>
              <a:ea typeface="+mn-ea"/>
              <a:cs typeface="+mn-cs"/>
            </a:rPr>
            <a:t>ポイント増の</a:t>
          </a:r>
          <a:r>
            <a:rPr kumimoji="1" lang="en-US" altLang="ja-JP" sz="900">
              <a:solidFill>
                <a:sysClr val="windowText" lastClr="000000"/>
              </a:solidFill>
              <a:effectLst/>
              <a:latin typeface="+mn-lt"/>
              <a:ea typeface="+mn-ea"/>
              <a:cs typeface="+mn-cs"/>
            </a:rPr>
            <a:t>92.5</a:t>
          </a:r>
          <a:r>
            <a:rPr kumimoji="1" lang="ja-JP" altLang="ja-JP" sz="900">
              <a:solidFill>
                <a:sysClr val="windowText" lastClr="000000"/>
              </a:solidFill>
              <a:effectLst/>
              <a:latin typeface="+mn-lt"/>
              <a:ea typeface="+mn-ea"/>
              <a:cs typeface="+mn-cs"/>
            </a:rPr>
            <a:t>％となり、類似団体平均を</a:t>
          </a:r>
          <a:r>
            <a:rPr kumimoji="1" lang="en-US" altLang="ja-JP" sz="900">
              <a:solidFill>
                <a:sysClr val="windowText" lastClr="000000"/>
              </a:solidFill>
              <a:effectLst/>
              <a:latin typeface="+mn-lt"/>
              <a:ea typeface="+mn-ea"/>
              <a:cs typeface="+mn-cs"/>
            </a:rPr>
            <a:t>3.3</a:t>
          </a:r>
          <a:r>
            <a:rPr kumimoji="1" lang="ja-JP" altLang="ja-JP" sz="900">
              <a:solidFill>
                <a:sysClr val="windowText" lastClr="000000"/>
              </a:solidFill>
              <a:effectLst/>
              <a:latin typeface="+mn-lt"/>
              <a:ea typeface="+mn-ea"/>
              <a:cs typeface="+mn-cs"/>
            </a:rPr>
            <a:t>ポイント上回っている。</a:t>
          </a:r>
          <a:endParaRPr lang="ja-JP" altLang="ja-JP" sz="900">
            <a:solidFill>
              <a:sysClr val="windowText" lastClr="000000"/>
            </a:solidFill>
            <a:effectLst/>
          </a:endParaRPr>
        </a:p>
        <a:p>
          <a:r>
            <a:rPr kumimoji="1" lang="ja-JP" altLang="ja-JP" sz="900">
              <a:solidFill>
                <a:sysClr val="windowText" lastClr="000000"/>
              </a:solidFill>
              <a:effectLst/>
              <a:latin typeface="+mn-lt"/>
              <a:ea typeface="+mn-ea"/>
              <a:cs typeface="+mn-cs"/>
            </a:rPr>
            <a:t>　臨時財政対策債発行可能額が</a:t>
          </a:r>
          <a:r>
            <a:rPr kumimoji="1" lang="en-US" altLang="ja-JP" sz="900">
              <a:solidFill>
                <a:sysClr val="windowText" lastClr="000000"/>
              </a:solidFill>
              <a:effectLst/>
              <a:latin typeface="+mn-lt"/>
              <a:ea typeface="+mn-ea"/>
              <a:cs typeface="+mn-cs"/>
            </a:rPr>
            <a:t>26</a:t>
          </a:r>
          <a:r>
            <a:rPr kumimoji="1" lang="ja-JP" altLang="ja-JP" sz="900">
              <a:solidFill>
                <a:sysClr val="windowText" lastClr="000000"/>
              </a:solidFill>
              <a:effectLst/>
              <a:latin typeface="+mn-lt"/>
              <a:ea typeface="+mn-ea"/>
              <a:cs typeface="+mn-cs"/>
            </a:rPr>
            <a:t>百万円減となったが、一方で</a:t>
          </a:r>
          <a:r>
            <a:rPr kumimoji="1" lang="ja-JP" altLang="en-US" sz="900">
              <a:solidFill>
                <a:sysClr val="windowText" lastClr="000000"/>
              </a:solidFill>
              <a:effectLst/>
              <a:latin typeface="+mn-lt"/>
              <a:ea typeface="+mn-ea"/>
              <a:cs typeface="+mn-cs"/>
            </a:rPr>
            <a:t>、固定資産税（償却資産）が</a:t>
          </a:r>
          <a:r>
            <a:rPr kumimoji="1" lang="en-US" altLang="ja-JP" sz="900">
              <a:solidFill>
                <a:sysClr val="windowText" lastClr="000000"/>
              </a:solidFill>
              <a:effectLst/>
              <a:latin typeface="+mn-lt"/>
              <a:ea typeface="+mn-ea"/>
              <a:cs typeface="+mn-cs"/>
            </a:rPr>
            <a:t>106</a:t>
          </a:r>
          <a:r>
            <a:rPr kumimoji="1" lang="ja-JP" altLang="en-US" sz="900">
              <a:solidFill>
                <a:sysClr val="windowText" lastClr="000000"/>
              </a:solidFill>
              <a:effectLst/>
              <a:latin typeface="+mn-lt"/>
              <a:ea typeface="+mn-ea"/>
              <a:cs typeface="+mn-cs"/>
            </a:rPr>
            <a:t>百万円増、給与改定費の措置等により普通</a:t>
          </a:r>
          <a:r>
            <a:rPr kumimoji="1" lang="ja-JP" altLang="ja-JP" sz="900">
              <a:solidFill>
                <a:sysClr val="windowText" lastClr="000000"/>
              </a:solidFill>
              <a:effectLst/>
              <a:latin typeface="+mn-lt"/>
              <a:ea typeface="+mn-ea"/>
              <a:cs typeface="+mn-cs"/>
            </a:rPr>
            <a:t>交付税</a:t>
          </a:r>
          <a:r>
            <a:rPr kumimoji="1" lang="ja-JP" altLang="en-US" sz="900">
              <a:solidFill>
                <a:sysClr val="windowText" lastClr="000000"/>
              </a:solidFill>
              <a:effectLst/>
              <a:latin typeface="+mn-lt"/>
              <a:ea typeface="+mn-ea"/>
              <a:cs typeface="+mn-cs"/>
            </a:rPr>
            <a:t>が</a:t>
          </a:r>
          <a:r>
            <a:rPr kumimoji="1" lang="en-US" altLang="ja-JP" sz="900">
              <a:solidFill>
                <a:sysClr val="windowText" lastClr="000000"/>
              </a:solidFill>
              <a:effectLst/>
              <a:latin typeface="+mn-lt"/>
              <a:ea typeface="+mn-ea"/>
              <a:cs typeface="+mn-cs"/>
            </a:rPr>
            <a:t>23</a:t>
          </a:r>
          <a:r>
            <a:rPr kumimoji="1" lang="ja-JP" altLang="ja-JP" sz="900">
              <a:solidFill>
                <a:sysClr val="windowText" lastClr="000000"/>
              </a:solidFill>
              <a:effectLst/>
              <a:latin typeface="+mn-lt"/>
              <a:ea typeface="+mn-ea"/>
              <a:cs typeface="+mn-cs"/>
            </a:rPr>
            <a:t>百万円増</a:t>
          </a:r>
          <a:r>
            <a:rPr kumimoji="1" lang="ja-JP" altLang="en-US" sz="900">
              <a:solidFill>
                <a:sysClr val="windowText" lastClr="000000"/>
              </a:solidFill>
              <a:effectLst/>
              <a:latin typeface="+mn-lt"/>
              <a:ea typeface="+mn-ea"/>
              <a:cs typeface="+mn-cs"/>
            </a:rPr>
            <a:t>となり</a:t>
          </a:r>
          <a:r>
            <a:rPr kumimoji="1" lang="ja-JP" altLang="ja-JP" sz="900">
              <a:solidFill>
                <a:sysClr val="windowText" lastClr="000000"/>
              </a:solidFill>
              <a:effectLst/>
              <a:latin typeface="+mn-lt"/>
              <a:ea typeface="+mn-ea"/>
              <a:cs typeface="+mn-cs"/>
            </a:rPr>
            <a:t>、</a:t>
          </a:r>
          <a:r>
            <a:rPr kumimoji="1" lang="ja-JP" altLang="en-US" sz="900">
              <a:solidFill>
                <a:sysClr val="windowText" lastClr="000000"/>
              </a:solidFill>
              <a:effectLst/>
              <a:latin typeface="+mn-lt"/>
              <a:ea typeface="+mn-ea"/>
              <a:cs typeface="+mn-cs"/>
            </a:rPr>
            <a:t>分母の経常一般財源等は、</a:t>
          </a:r>
          <a:r>
            <a:rPr kumimoji="1" lang="en-US" altLang="ja-JP" sz="900">
              <a:solidFill>
                <a:sysClr val="windowText" lastClr="000000"/>
              </a:solidFill>
              <a:effectLst/>
              <a:latin typeface="+mn-lt"/>
              <a:ea typeface="+mn-ea"/>
              <a:cs typeface="+mn-cs"/>
            </a:rPr>
            <a:t>111</a:t>
          </a:r>
          <a:r>
            <a:rPr kumimoji="1" lang="ja-JP" altLang="ja-JP" sz="900">
              <a:solidFill>
                <a:sysClr val="windowText" lastClr="000000"/>
              </a:solidFill>
              <a:effectLst/>
              <a:latin typeface="+mn-lt"/>
              <a:ea typeface="+mn-ea"/>
              <a:cs typeface="+mn-cs"/>
            </a:rPr>
            <a:t>百万円（</a:t>
          </a:r>
          <a:r>
            <a:rPr kumimoji="1" lang="en-US" altLang="ja-JP" sz="900">
              <a:solidFill>
                <a:sysClr val="windowText" lastClr="000000"/>
              </a:solidFill>
              <a:effectLst/>
              <a:latin typeface="+mn-lt"/>
              <a:ea typeface="+mn-ea"/>
              <a:cs typeface="+mn-cs"/>
            </a:rPr>
            <a:t>2.4</a:t>
          </a:r>
          <a:r>
            <a:rPr kumimoji="1" lang="ja-JP" altLang="ja-JP" sz="900">
              <a:solidFill>
                <a:sysClr val="windowText" lastClr="000000"/>
              </a:solidFill>
              <a:effectLst/>
              <a:latin typeface="+mn-lt"/>
              <a:ea typeface="+mn-ea"/>
              <a:cs typeface="+mn-cs"/>
            </a:rPr>
            <a:t>％）増となった。</a:t>
          </a:r>
          <a:r>
            <a:rPr kumimoji="1" lang="ja-JP" altLang="en-US" sz="900">
              <a:solidFill>
                <a:sysClr val="windowText" lastClr="000000"/>
              </a:solidFill>
              <a:effectLst/>
              <a:latin typeface="+mn-lt"/>
              <a:ea typeface="+mn-ea"/>
              <a:cs typeface="+mn-cs"/>
            </a:rPr>
            <a:t>一方で、</a:t>
          </a:r>
          <a:r>
            <a:rPr kumimoji="1" lang="ja-JP" altLang="ja-JP" sz="900">
              <a:solidFill>
                <a:sysClr val="windowText" lastClr="000000"/>
              </a:solidFill>
              <a:effectLst/>
              <a:latin typeface="+mn-lt"/>
              <a:ea typeface="+mn-ea"/>
              <a:cs typeface="+mn-cs"/>
            </a:rPr>
            <a:t>物件費が</a:t>
          </a:r>
          <a:r>
            <a:rPr kumimoji="1" lang="en-US" altLang="ja-JP" sz="900">
              <a:solidFill>
                <a:sysClr val="windowText" lastClr="000000"/>
              </a:solidFill>
              <a:effectLst/>
              <a:latin typeface="+mn-lt"/>
              <a:ea typeface="+mn-ea"/>
              <a:cs typeface="+mn-cs"/>
            </a:rPr>
            <a:t>136</a:t>
          </a:r>
          <a:r>
            <a:rPr kumimoji="1" lang="ja-JP" altLang="ja-JP" sz="900">
              <a:solidFill>
                <a:sysClr val="windowText" lastClr="000000"/>
              </a:solidFill>
              <a:effectLst/>
              <a:latin typeface="+mn-lt"/>
              <a:ea typeface="+mn-ea"/>
              <a:cs typeface="+mn-cs"/>
            </a:rPr>
            <a:t>百万円</a:t>
          </a:r>
          <a:r>
            <a:rPr kumimoji="1" lang="ja-JP" altLang="en-US" sz="900">
              <a:solidFill>
                <a:sysClr val="windowText" lastClr="000000"/>
              </a:solidFill>
              <a:effectLst/>
              <a:latin typeface="+mn-lt"/>
              <a:ea typeface="+mn-ea"/>
              <a:cs typeface="+mn-cs"/>
            </a:rPr>
            <a:t>の増</a:t>
          </a:r>
          <a:r>
            <a:rPr kumimoji="1" lang="ja-JP" altLang="ja-JP" sz="900">
              <a:solidFill>
                <a:sysClr val="windowText" lastClr="000000"/>
              </a:solidFill>
              <a:effectLst/>
              <a:latin typeface="+mn-lt"/>
              <a:ea typeface="+mn-ea"/>
              <a:cs typeface="+mn-cs"/>
            </a:rPr>
            <a:t>、</a:t>
          </a:r>
          <a:r>
            <a:rPr kumimoji="1" lang="ja-JP" altLang="en-US" sz="900">
              <a:solidFill>
                <a:sysClr val="windowText" lastClr="000000"/>
              </a:solidFill>
              <a:effectLst/>
              <a:latin typeface="+mn-lt"/>
              <a:ea typeface="+mn-ea"/>
              <a:cs typeface="+mn-cs"/>
            </a:rPr>
            <a:t>人件費</a:t>
          </a:r>
          <a:r>
            <a:rPr kumimoji="1" lang="ja-JP" altLang="ja-JP" sz="900">
              <a:solidFill>
                <a:sysClr val="windowText" lastClr="000000"/>
              </a:solidFill>
              <a:effectLst/>
              <a:latin typeface="+mn-lt"/>
              <a:ea typeface="+mn-ea"/>
              <a:cs typeface="+mn-cs"/>
            </a:rPr>
            <a:t>が</a:t>
          </a:r>
          <a:r>
            <a:rPr kumimoji="1" lang="en-US" altLang="ja-JP" sz="900">
              <a:solidFill>
                <a:sysClr val="windowText" lastClr="000000"/>
              </a:solidFill>
              <a:effectLst/>
              <a:latin typeface="+mn-lt"/>
              <a:ea typeface="+mn-ea"/>
              <a:cs typeface="+mn-cs"/>
            </a:rPr>
            <a:t>65</a:t>
          </a:r>
          <a:r>
            <a:rPr kumimoji="1" lang="ja-JP" altLang="ja-JP" sz="900">
              <a:solidFill>
                <a:sysClr val="windowText" lastClr="000000"/>
              </a:solidFill>
              <a:effectLst/>
              <a:latin typeface="+mn-lt"/>
              <a:ea typeface="+mn-ea"/>
              <a:cs typeface="+mn-cs"/>
            </a:rPr>
            <a:t>百万円の増となったこと等により</a:t>
          </a:r>
          <a:r>
            <a:rPr kumimoji="1" lang="ja-JP" altLang="en-US" sz="900">
              <a:solidFill>
                <a:sysClr val="windowText" lastClr="000000"/>
              </a:solidFill>
              <a:effectLst/>
              <a:latin typeface="+mn-lt"/>
              <a:ea typeface="+mn-ea"/>
              <a:cs typeface="+mn-cs"/>
            </a:rPr>
            <a:t>、分子となる経常経費充当一般財源は、</a:t>
          </a:r>
          <a:r>
            <a:rPr kumimoji="1" lang="en-US" altLang="ja-JP" sz="900">
              <a:solidFill>
                <a:sysClr val="windowText" lastClr="000000"/>
              </a:solidFill>
              <a:effectLst/>
              <a:latin typeface="+mn-lt"/>
              <a:ea typeface="+mn-ea"/>
              <a:cs typeface="+mn-cs"/>
            </a:rPr>
            <a:t>119</a:t>
          </a:r>
          <a:r>
            <a:rPr kumimoji="1" lang="ja-JP" altLang="ja-JP" sz="900">
              <a:solidFill>
                <a:sysClr val="windowText" lastClr="000000"/>
              </a:solidFill>
              <a:effectLst/>
              <a:latin typeface="+mn-lt"/>
              <a:ea typeface="+mn-ea"/>
              <a:cs typeface="+mn-cs"/>
            </a:rPr>
            <a:t>百万円（</a:t>
          </a:r>
          <a:r>
            <a:rPr kumimoji="1" lang="en-US" altLang="ja-JP" sz="900">
              <a:solidFill>
                <a:sysClr val="windowText" lastClr="000000"/>
              </a:solidFill>
              <a:effectLst/>
              <a:latin typeface="+mn-lt"/>
              <a:ea typeface="+mn-ea"/>
              <a:cs typeface="+mn-cs"/>
            </a:rPr>
            <a:t>2.8</a:t>
          </a:r>
          <a:r>
            <a:rPr kumimoji="1" lang="ja-JP" altLang="ja-JP" sz="900">
              <a:solidFill>
                <a:sysClr val="windowText" lastClr="000000"/>
              </a:solidFill>
              <a:effectLst/>
              <a:latin typeface="+mn-lt"/>
              <a:ea typeface="+mn-ea"/>
              <a:cs typeface="+mn-cs"/>
            </a:rPr>
            <a:t>％）増となり、分母の伸びを超える増となった。</a:t>
          </a:r>
          <a:endParaRPr lang="ja-JP" altLang="ja-JP" sz="900">
            <a:solidFill>
              <a:sysClr val="windowText" lastClr="000000"/>
            </a:solidFill>
            <a:effectLst/>
          </a:endParaRPr>
        </a:p>
        <a:p>
          <a:r>
            <a:rPr kumimoji="1" lang="ja-JP" altLang="ja-JP" sz="900">
              <a:solidFill>
                <a:sysClr val="windowText" lastClr="000000"/>
              </a:solidFill>
              <a:effectLst/>
              <a:latin typeface="+mn-lt"/>
              <a:ea typeface="+mn-ea"/>
              <a:cs typeface="+mn-cs"/>
            </a:rPr>
            <a:t>　今後も、物価高騰による物件費の増加、繰出金を含めた社会保障費の増加及び公債費の増加が見込まれるため、人件費の抑制、民間委託等による経常経費の抑制を図るとともに、企業誘致及び収納対策の強化を継続し税収の確保に努める。</a:t>
          </a:r>
          <a:endParaRPr lang="ja-JP" altLang="ja-JP" sz="900">
            <a:solidFill>
              <a:sysClr val="windowText" lastClr="000000"/>
            </a:solidFill>
            <a:effectLst/>
          </a:endParaRPr>
        </a:p>
      </xdr:txBody>
    </xdr:sp>
    <xdr:clientData/>
  </xdr:twoCellAnchor>
  <xdr:oneCellAnchor>
    <xdr:from>
      <xdr:col>3</xdr:col>
      <xdr:colOff>95250</xdr:colOff>
      <xdr:row>54</xdr:row>
      <xdr:rowOff>139700</xdr:rowOff>
    </xdr:from>
    <xdr:ext cx="298543" cy="225703"/>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5" name="直線コネクタ 124">
          <a:extLst>
            <a:ext uri="{FF2B5EF4-FFF2-40B4-BE49-F238E27FC236}">
              <a16:creationId xmlns:a16="http://schemas.microsoft.com/office/drawing/2014/main" id="{00000000-0008-0000-0300-00007D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6" name="テキスト ボックス 125">
          <a:extLst>
            <a:ext uri="{FF2B5EF4-FFF2-40B4-BE49-F238E27FC236}">
              <a16:creationId xmlns:a16="http://schemas.microsoft.com/office/drawing/2014/main" id="{00000000-0008-0000-0300-00007E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7" name="直線コネクタ 126">
          <a:extLst>
            <a:ext uri="{FF2B5EF4-FFF2-40B4-BE49-F238E27FC236}">
              <a16:creationId xmlns:a16="http://schemas.microsoft.com/office/drawing/2014/main" id="{00000000-0008-0000-0300-00007F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8" name="テキスト ボックス 127">
          <a:extLst>
            <a:ext uri="{FF2B5EF4-FFF2-40B4-BE49-F238E27FC236}">
              <a16:creationId xmlns:a16="http://schemas.microsoft.com/office/drawing/2014/main" id="{00000000-0008-0000-0300-000080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9" name="財政構造の弾力性グラフ枠">
          <a:extLst>
            <a:ext uri="{FF2B5EF4-FFF2-40B4-BE49-F238E27FC236}">
              <a16:creationId xmlns:a16="http://schemas.microsoft.com/office/drawing/2014/main" id="{00000000-0008-0000-0300-000081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70696</xdr:rowOff>
    </xdr:from>
    <xdr:to>
      <xdr:col>23</xdr:col>
      <xdr:colOff>133350</xdr:colOff>
      <xdr:row>67</xdr:row>
      <xdr:rowOff>108162</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flipV="1">
          <a:off x="4953000" y="10014796"/>
          <a:ext cx="0" cy="158051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80239</xdr:rowOff>
    </xdr:from>
    <xdr:ext cx="762000" cy="259045"/>
    <xdr:sp macro="" textlink="">
      <xdr:nvSpPr>
        <xdr:cNvPr id="131" name="財政構造の弾力性最小値テキスト">
          <a:extLst>
            <a:ext uri="{FF2B5EF4-FFF2-40B4-BE49-F238E27FC236}">
              <a16:creationId xmlns:a16="http://schemas.microsoft.com/office/drawing/2014/main" id="{00000000-0008-0000-0300-000083000000}"/>
            </a:ext>
          </a:extLst>
        </xdr:cNvPr>
        <xdr:cNvSpPr txBox="1"/>
      </xdr:nvSpPr>
      <xdr:spPr>
        <a:xfrm>
          <a:off x="5041900" y="115673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108162</xdr:rowOff>
    </xdr:from>
    <xdr:to>
      <xdr:col>24</xdr:col>
      <xdr:colOff>12700</xdr:colOff>
      <xdr:row>67</xdr:row>
      <xdr:rowOff>108162</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a:off x="4864100" y="115953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157073</xdr:rowOff>
    </xdr:from>
    <xdr:ext cx="762000" cy="259045"/>
    <xdr:sp macro="" textlink="">
      <xdr:nvSpPr>
        <xdr:cNvPr id="133" name="財政構造の弾力性最大値テキスト">
          <a:extLst>
            <a:ext uri="{FF2B5EF4-FFF2-40B4-BE49-F238E27FC236}">
              <a16:creationId xmlns:a16="http://schemas.microsoft.com/office/drawing/2014/main" id="{00000000-0008-0000-0300-000085000000}"/>
            </a:ext>
          </a:extLst>
        </xdr:cNvPr>
        <xdr:cNvSpPr txBox="1"/>
      </xdr:nvSpPr>
      <xdr:spPr>
        <a:xfrm>
          <a:off x="5041900" y="97582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70696</xdr:rowOff>
    </xdr:from>
    <xdr:to>
      <xdr:col>24</xdr:col>
      <xdr:colOff>12700</xdr:colOff>
      <xdr:row>58</xdr:row>
      <xdr:rowOff>70696</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4864100" y="100147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65</xdr:row>
      <xdr:rowOff>137371</xdr:rowOff>
    </xdr:from>
    <xdr:to>
      <xdr:col>23</xdr:col>
      <xdr:colOff>133350</xdr:colOff>
      <xdr:row>65</xdr:row>
      <xdr:rowOff>153458</xdr:rowOff>
    </xdr:to>
    <xdr:cxnSp macro="">
      <xdr:nvCxnSpPr>
        <xdr:cNvPr id="135" name="直線コネクタ 134">
          <a:extLst>
            <a:ext uri="{FF2B5EF4-FFF2-40B4-BE49-F238E27FC236}">
              <a16:creationId xmlns:a16="http://schemas.microsoft.com/office/drawing/2014/main" id="{00000000-0008-0000-0300-000087000000}"/>
            </a:ext>
          </a:extLst>
        </xdr:cNvPr>
        <xdr:cNvCxnSpPr/>
      </xdr:nvCxnSpPr>
      <xdr:spPr>
        <a:xfrm>
          <a:off x="4114800" y="11281621"/>
          <a:ext cx="838200" cy="16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63</xdr:row>
      <xdr:rowOff>157921</xdr:rowOff>
    </xdr:from>
    <xdr:ext cx="762000" cy="259045"/>
    <xdr:sp macro="" textlink="">
      <xdr:nvSpPr>
        <xdr:cNvPr id="136" name="財政構造の弾力性平均値テキスト">
          <a:extLst>
            <a:ext uri="{FF2B5EF4-FFF2-40B4-BE49-F238E27FC236}">
              <a16:creationId xmlns:a16="http://schemas.microsoft.com/office/drawing/2014/main" id="{00000000-0008-0000-0300-000088000000}"/>
            </a:ext>
          </a:extLst>
        </xdr:cNvPr>
        <xdr:cNvSpPr txBox="1"/>
      </xdr:nvSpPr>
      <xdr:spPr>
        <a:xfrm>
          <a:off x="5041900" y="1095927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64</xdr:row>
      <xdr:rowOff>141394</xdr:rowOff>
    </xdr:from>
    <xdr:to>
      <xdr:col>23</xdr:col>
      <xdr:colOff>184150</xdr:colOff>
      <xdr:row>65</xdr:row>
      <xdr:rowOff>71544</xdr:rowOff>
    </xdr:to>
    <xdr:sp macro="" textlink="">
      <xdr:nvSpPr>
        <xdr:cNvPr id="137" name="フローチャート: 判断 136">
          <a:extLst>
            <a:ext uri="{FF2B5EF4-FFF2-40B4-BE49-F238E27FC236}">
              <a16:creationId xmlns:a16="http://schemas.microsoft.com/office/drawing/2014/main" id="{00000000-0008-0000-0300-000089000000}"/>
            </a:ext>
          </a:extLst>
        </xdr:cNvPr>
        <xdr:cNvSpPr/>
      </xdr:nvSpPr>
      <xdr:spPr>
        <a:xfrm>
          <a:off x="4902200" y="111141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64</xdr:row>
      <xdr:rowOff>168063</xdr:rowOff>
    </xdr:from>
    <xdr:to>
      <xdr:col>19</xdr:col>
      <xdr:colOff>133350</xdr:colOff>
      <xdr:row>65</xdr:row>
      <xdr:rowOff>137371</xdr:rowOff>
    </xdr:to>
    <xdr:cxnSp macro="">
      <xdr:nvCxnSpPr>
        <xdr:cNvPr id="138" name="直線コネクタ 137">
          <a:extLst>
            <a:ext uri="{FF2B5EF4-FFF2-40B4-BE49-F238E27FC236}">
              <a16:creationId xmlns:a16="http://schemas.microsoft.com/office/drawing/2014/main" id="{00000000-0008-0000-0300-00008A000000}"/>
            </a:ext>
          </a:extLst>
        </xdr:cNvPr>
        <xdr:cNvCxnSpPr/>
      </xdr:nvCxnSpPr>
      <xdr:spPr>
        <a:xfrm>
          <a:off x="3225800" y="11140863"/>
          <a:ext cx="889000" cy="140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64</xdr:row>
      <xdr:rowOff>141394</xdr:rowOff>
    </xdr:from>
    <xdr:to>
      <xdr:col>19</xdr:col>
      <xdr:colOff>184150</xdr:colOff>
      <xdr:row>65</xdr:row>
      <xdr:rowOff>71544</xdr:rowOff>
    </xdr:to>
    <xdr:sp macro="" textlink="">
      <xdr:nvSpPr>
        <xdr:cNvPr id="139" name="フローチャート: 判断 138">
          <a:extLst>
            <a:ext uri="{FF2B5EF4-FFF2-40B4-BE49-F238E27FC236}">
              <a16:creationId xmlns:a16="http://schemas.microsoft.com/office/drawing/2014/main" id="{00000000-0008-0000-0300-00008B000000}"/>
            </a:ext>
          </a:extLst>
        </xdr:cNvPr>
        <xdr:cNvSpPr/>
      </xdr:nvSpPr>
      <xdr:spPr>
        <a:xfrm>
          <a:off x="4064000" y="111141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81721</xdr:rowOff>
    </xdr:from>
    <xdr:ext cx="736600" cy="259045"/>
    <xdr:sp macro="" textlink="">
      <xdr:nvSpPr>
        <xdr:cNvPr id="140" name="テキスト ボックス 139">
          <a:extLst>
            <a:ext uri="{FF2B5EF4-FFF2-40B4-BE49-F238E27FC236}">
              <a16:creationId xmlns:a16="http://schemas.microsoft.com/office/drawing/2014/main" id="{00000000-0008-0000-0300-00008C000000}"/>
            </a:ext>
          </a:extLst>
        </xdr:cNvPr>
        <xdr:cNvSpPr txBox="1"/>
      </xdr:nvSpPr>
      <xdr:spPr>
        <a:xfrm>
          <a:off x="3733800" y="108830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63</xdr:row>
      <xdr:rowOff>41910</xdr:rowOff>
    </xdr:from>
    <xdr:to>
      <xdr:col>15</xdr:col>
      <xdr:colOff>82550</xdr:colOff>
      <xdr:row>64</xdr:row>
      <xdr:rowOff>168063</xdr:rowOff>
    </xdr:to>
    <xdr:cxnSp macro="">
      <xdr:nvCxnSpPr>
        <xdr:cNvPr id="141" name="直線コネクタ 140">
          <a:extLst>
            <a:ext uri="{FF2B5EF4-FFF2-40B4-BE49-F238E27FC236}">
              <a16:creationId xmlns:a16="http://schemas.microsoft.com/office/drawing/2014/main" id="{00000000-0008-0000-0300-00008D000000}"/>
            </a:ext>
          </a:extLst>
        </xdr:cNvPr>
        <xdr:cNvCxnSpPr/>
      </xdr:nvCxnSpPr>
      <xdr:spPr>
        <a:xfrm>
          <a:off x="2336800" y="10843260"/>
          <a:ext cx="889000" cy="2976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64</xdr:row>
      <xdr:rowOff>73025</xdr:rowOff>
    </xdr:from>
    <xdr:to>
      <xdr:col>15</xdr:col>
      <xdr:colOff>133350</xdr:colOff>
      <xdr:row>65</xdr:row>
      <xdr:rowOff>3175</xdr:rowOff>
    </xdr:to>
    <xdr:sp macro="" textlink="">
      <xdr:nvSpPr>
        <xdr:cNvPr id="142" name="フローチャート: 判断 141">
          <a:extLst>
            <a:ext uri="{FF2B5EF4-FFF2-40B4-BE49-F238E27FC236}">
              <a16:creationId xmlns:a16="http://schemas.microsoft.com/office/drawing/2014/main" id="{00000000-0008-0000-0300-00008E000000}"/>
            </a:ext>
          </a:extLst>
        </xdr:cNvPr>
        <xdr:cNvSpPr/>
      </xdr:nvSpPr>
      <xdr:spPr>
        <a:xfrm>
          <a:off x="3175000" y="11045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13352</xdr:rowOff>
    </xdr:from>
    <xdr:ext cx="762000" cy="25904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2844800" y="108147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63</xdr:row>
      <xdr:rowOff>41910</xdr:rowOff>
    </xdr:from>
    <xdr:to>
      <xdr:col>11</xdr:col>
      <xdr:colOff>31750</xdr:colOff>
      <xdr:row>65</xdr:row>
      <xdr:rowOff>81069</xdr:rowOff>
    </xdr:to>
    <xdr:cxnSp macro="">
      <xdr:nvCxnSpPr>
        <xdr:cNvPr id="144" name="直線コネクタ 143">
          <a:extLst>
            <a:ext uri="{FF2B5EF4-FFF2-40B4-BE49-F238E27FC236}">
              <a16:creationId xmlns:a16="http://schemas.microsoft.com/office/drawing/2014/main" id="{00000000-0008-0000-0300-000090000000}"/>
            </a:ext>
          </a:extLst>
        </xdr:cNvPr>
        <xdr:cNvCxnSpPr/>
      </xdr:nvCxnSpPr>
      <xdr:spPr>
        <a:xfrm flipV="1">
          <a:off x="1447800" y="10843260"/>
          <a:ext cx="889000" cy="3820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63</xdr:row>
      <xdr:rowOff>115781</xdr:rowOff>
    </xdr:from>
    <xdr:to>
      <xdr:col>11</xdr:col>
      <xdr:colOff>82550</xdr:colOff>
      <xdr:row>64</xdr:row>
      <xdr:rowOff>45931</xdr:rowOff>
    </xdr:to>
    <xdr:sp macro="" textlink="">
      <xdr:nvSpPr>
        <xdr:cNvPr id="145" name="フローチャート: 判断 144">
          <a:extLst>
            <a:ext uri="{FF2B5EF4-FFF2-40B4-BE49-F238E27FC236}">
              <a16:creationId xmlns:a16="http://schemas.microsoft.com/office/drawing/2014/main" id="{00000000-0008-0000-0300-000091000000}"/>
            </a:ext>
          </a:extLst>
        </xdr:cNvPr>
        <xdr:cNvSpPr/>
      </xdr:nvSpPr>
      <xdr:spPr>
        <a:xfrm>
          <a:off x="2286000" y="109171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64</xdr:row>
      <xdr:rowOff>30708</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1955800" y="110035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64</xdr:row>
      <xdr:rowOff>157480</xdr:rowOff>
    </xdr:from>
    <xdr:to>
      <xdr:col>7</xdr:col>
      <xdr:colOff>31750</xdr:colOff>
      <xdr:row>65</xdr:row>
      <xdr:rowOff>87630</xdr:rowOff>
    </xdr:to>
    <xdr:sp macro="" textlink="">
      <xdr:nvSpPr>
        <xdr:cNvPr id="147" name="フローチャート: 判断 146">
          <a:extLst>
            <a:ext uri="{FF2B5EF4-FFF2-40B4-BE49-F238E27FC236}">
              <a16:creationId xmlns:a16="http://schemas.microsoft.com/office/drawing/2014/main" id="{00000000-0008-0000-0300-000093000000}"/>
            </a:ext>
          </a:extLst>
        </xdr:cNvPr>
        <xdr:cNvSpPr/>
      </xdr:nvSpPr>
      <xdr:spPr>
        <a:xfrm>
          <a:off x="1397000" y="11130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97807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1066800" y="10899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52" name="テキスト ボックス 151">
          <a:extLst>
            <a:ext uri="{FF2B5EF4-FFF2-40B4-BE49-F238E27FC236}">
              <a16:creationId xmlns:a16="http://schemas.microsoft.com/office/drawing/2014/main" id="{00000000-0008-0000-0300-000098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65</xdr:row>
      <xdr:rowOff>102658</xdr:rowOff>
    </xdr:from>
    <xdr:to>
      <xdr:col>23</xdr:col>
      <xdr:colOff>184150</xdr:colOff>
      <xdr:row>66</xdr:row>
      <xdr:rowOff>32808</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4902200" y="11246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65</xdr:row>
      <xdr:rowOff>74735</xdr:rowOff>
    </xdr:from>
    <xdr:ext cx="762000" cy="259045"/>
    <xdr:sp macro="" textlink="">
      <xdr:nvSpPr>
        <xdr:cNvPr id="155" name="財政構造の弾力性該当値テキスト">
          <a:extLst>
            <a:ext uri="{FF2B5EF4-FFF2-40B4-BE49-F238E27FC236}">
              <a16:creationId xmlns:a16="http://schemas.microsoft.com/office/drawing/2014/main" id="{00000000-0008-0000-0300-00009B000000}"/>
            </a:ext>
          </a:extLst>
        </xdr:cNvPr>
        <xdr:cNvSpPr txBox="1"/>
      </xdr:nvSpPr>
      <xdr:spPr>
        <a:xfrm>
          <a:off x="5041900" y="112189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65</xdr:row>
      <xdr:rowOff>86571</xdr:rowOff>
    </xdr:from>
    <xdr:to>
      <xdr:col>19</xdr:col>
      <xdr:colOff>184150</xdr:colOff>
      <xdr:row>66</xdr:row>
      <xdr:rowOff>16721</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4064000" y="112308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66</xdr:row>
      <xdr:rowOff>1498</xdr:rowOff>
    </xdr:from>
    <xdr:ext cx="7366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3733800" y="1131719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64</xdr:row>
      <xdr:rowOff>117263</xdr:rowOff>
    </xdr:from>
    <xdr:to>
      <xdr:col>15</xdr:col>
      <xdr:colOff>133350</xdr:colOff>
      <xdr:row>65</xdr:row>
      <xdr:rowOff>47413</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3175000" y="11090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65</xdr:row>
      <xdr:rowOff>32190</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2844800" y="111764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62</xdr:row>
      <xdr:rowOff>162560</xdr:rowOff>
    </xdr:from>
    <xdr:to>
      <xdr:col>11</xdr:col>
      <xdr:colOff>82550</xdr:colOff>
      <xdr:row>63</xdr:row>
      <xdr:rowOff>92710</xdr:rowOff>
    </xdr:to>
    <xdr:sp macro="" textlink="">
      <xdr:nvSpPr>
        <xdr:cNvPr id="160" name="楕円 159">
          <a:extLst>
            <a:ext uri="{FF2B5EF4-FFF2-40B4-BE49-F238E27FC236}">
              <a16:creationId xmlns:a16="http://schemas.microsoft.com/office/drawing/2014/main" id="{00000000-0008-0000-0300-0000A0000000}"/>
            </a:ext>
          </a:extLst>
        </xdr:cNvPr>
        <xdr:cNvSpPr/>
      </xdr:nvSpPr>
      <xdr:spPr>
        <a:xfrm>
          <a:off x="2286000" y="10792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102887</xdr:rowOff>
    </xdr:from>
    <xdr:ext cx="762000" cy="259045"/>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1955800" y="10561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65</xdr:row>
      <xdr:rowOff>30269</xdr:rowOff>
    </xdr:from>
    <xdr:to>
      <xdr:col>7</xdr:col>
      <xdr:colOff>31750</xdr:colOff>
      <xdr:row>65</xdr:row>
      <xdr:rowOff>131869</xdr:rowOff>
    </xdr:to>
    <xdr:sp macro="" textlink="">
      <xdr:nvSpPr>
        <xdr:cNvPr id="162" name="楕円 161">
          <a:extLst>
            <a:ext uri="{FF2B5EF4-FFF2-40B4-BE49-F238E27FC236}">
              <a16:creationId xmlns:a16="http://schemas.microsoft.com/office/drawing/2014/main" id="{00000000-0008-0000-0300-0000A2000000}"/>
            </a:ext>
          </a:extLst>
        </xdr:cNvPr>
        <xdr:cNvSpPr/>
      </xdr:nvSpPr>
      <xdr:spPr>
        <a:xfrm>
          <a:off x="1397000" y="111745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65</xdr:row>
      <xdr:rowOff>116646</xdr:rowOff>
    </xdr:from>
    <xdr:ext cx="762000" cy="259045"/>
    <xdr:sp macro="" textlink="">
      <xdr:nvSpPr>
        <xdr:cNvPr id="163" name="テキスト ボックス 162">
          <a:extLst>
            <a:ext uri="{FF2B5EF4-FFF2-40B4-BE49-F238E27FC236}">
              <a16:creationId xmlns:a16="http://schemas.microsoft.com/office/drawing/2014/main" id="{00000000-0008-0000-0300-0000A3000000}"/>
            </a:ext>
          </a:extLst>
        </xdr:cNvPr>
        <xdr:cNvSpPr txBox="1"/>
      </xdr:nvSpPr>
      <xdr:spPr>
        <a:xfrm>
          <a:off x="1066800" y="112608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5" name="テキスト ボックス 164">
          <a:extLst>
            <a:ext uri="{FF2B5EF4-FFF2-40B4-BE49-F238E27FC236}">
              <a16:creationId xmlns:a16="http://schemas.microsoft.com/office/drawing/2014/main" id="{00000000-0008-0000-0300-0000A5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6" name="テキスト ボックス 165">
          <a:extLst>
            <a:ext uri="{FF2B5EF4-FFF2-40B4-BE49-F238E27FC236}">
              <a16:creationId xmlns:a16="http://schemas.microsoft.com/office/drawing/2014/main" id="{00000000-0008-0000-0300-0000A6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[179,621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72" name="正方形/長方形 171">
          <a:extLst>
            <a:ext uri="{FF2B5EF4-FFF2-40B4-BE49-F238E27FC236}">
              <a16:creationId xmlns:a16="http://schemas.microsoft.com/office/drawing/2014/main" id="{00000000-0008-0000-0300-0000AC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153,810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3" name="正方形/長方形 172">
          <a:extLst>
            <a:ext uri="{FF2B5EF4-FFF2-40B4-BE49-F238E27FC236}">
              <a16:creationId xmlns:a16="http://schemas.microsoft.com/office/drawing/2014/main" id="{00000000-0008-0000-0300-0000AD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4" name="正方形/長方形 173">
          <a:extLst>
            <a:ext uri="{FF2B5EF4-FFF2-40B4-BE49-F238E27FC236}">
              <a16:creationId xmlns:a16="http://schemas.microsoft.com/office/drawing/2014/main" id="{00000000-0008-0000-0300-0000AE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5" name="正方形/長方形 174">
          <a:extLst>
            <a:ext uri="{FF2B5EF4-FFF2-40B4-BE49-F238E27FC236}">
              <a16:creationId xmlns:a16="http://schemas.microsoft.com/office/drawing/2014/main" id="{00000000-0008-0000-0300-0000AF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6" name="テキスト ボックス 175">
          <a:extLst>
            <a:ext uri="{FF2B5EF4-FFF2-40B4-BE49-F238E27FC236}">
              <a16:creationId xmlns:a16="http://schemas.microsoft.com/office/drawing/2014/main" id="{00000000-0008-0000-0300-0000B0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ysClr val="windowText" lastClr="000000"/>
              </a:solidFill>
              <a:effectLst/>
              <a:latin typeface="+mn-lt"/>
              <a:ea typeface="+mn-ea"/>
              <a:cs typeface="+mn-cs"/>
            </a:rPr>
            <a:t>　人口</a:t>
          </a:r>
          <a:r>
            <a:rPr kumimoji="1" lang="en-US" altLang="ja-JP" sz="1100">
              <a:solidFill>
                <a:sysClr val="windowText" lastClr="000000"/>
              </a:solidFill>
              <a:effectLst/>
              <a:latin typeface="+mn-lt"/>
              <a:ea typeface="+mn-ea"/>
              <a:cs typeface="+mn-cs"/>
            </a:rPr>
            <a:t>1</a:t>
          </a:r>
          <a:r>
            <a:rPr kumimoji="1" lang="ja-JP" altLang="ja-JP" sz="1100">
              <a:solidFill>
                <a:sysClr val="windowText" lastClr="000000"/>
              </a:solidFill>
              <a:effectLst/>
              <a:latin typeface="+mn-lt"/>
              <a:ea typeface="+mn-ea"/>
              <a:cs typeface="+mn-cs"/>
            </a:rPr>
            <a:t>人当たりの決算額は、類似団体平均を下回っているが、増加傾向で推移している。</a:t>
          </a:r>
          <a:endParaRPr lang="ja-JP" altLang="ja-JP" sz="1400">
            <a:solidFill>
              <a:sysClr val="windowText" lastClr="000000"/>
            </a:solidFill>
            <a:effectLst/>
          </a:endParaRPr>
        </a:p>
        <a:p>
          <a:r>
            <a:rPr kumimoji="1" lang="ja-JP" altLang="ja-JP" sz="1100">
              <a:solidFill>
                <a:sysClr val="windowText" lastClr="000000"/>
              </a:solidFill>
              <a:effectLst/>
              <a:latin typeface="+mn-lt"/>
              <a:ea typeface="+mn-ea"/>
              <a:cs typeface="+mn-cs"/>
            </a:rPr>
            <a:t>　人件費は、職員数が類似団体と比較して少ないことが考えられる。物件費では、需用費、役務費、委託料等が類似団体平均を下回っている。</a:t>
          </a:r>
          <a:endParaRPr lang="ja-JP" altLang="ja-JP" sz="1400">
            <a:solidFill>
              <a:sysClr val="windowText" lastClr="000000"/>
            </a:solidFill>
            <a:effectLst/>
          </a:endParaRPr>
        </a:p>
        <a:p>
          <a:r>
            <a:rPr kumimoji="1" lang="ja-JP" altLang="ja-JP" sz="1100">
              <a:solidFill>
                <a:sysClr val="windowText" lastClr="000000"/>
              </a:solidFill>
              <a:effectLst/>
              <a:latin typeface="+mn-lt"/>
              <a:ea typeface="+mn-ea"/>
              <a:cs typeface="+mn-cs"/>
            </a:rPr>
            <a:t>　今後も、令和元年度に策定した定員適正化計画に基づく適正な定員管理に努めるとともに、民間委託等による経常経費の抑制、内部事務経費等の抑制を推進し物件費の削減を図る。</a:t>
          </a:r>
          <a:endParaRPr lang="ja-JP" altLang="ja-JP" sz="1400">
            <a:solidFill>
              <a:sysClr val="windowText" lastClr="000000"/>
            </a:solidFill>
            <a:effectLst/>
          </a:endParaRPr>
        </a:p>
      </xdr:txBody>
    </xdr:sp>
    <xdr:clientData/>
  </xdr:twoCellAnchor>
  <xdr:oneCellAnchor>
    <xdr:from>
      <xdr:col>3</xdr:col>
      <xdr:colOff>95250</xdr:colOff>
      <xdr:row>77</xdr:row>
      <xdr:rowOff>6350</xdr:rowOff>
    </xdr:from>
    <xdr:ext cx="349839" cy="225703"/>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150284</xdr:rowOff>
    </xdr:from>
    <xdr:to>
      <xdr:col>27</xdr:col>
      <xdr:colOff>184150</xdr:colOff>
      <xdr:row>89</xdr:row>
      <xdr:rowOff>150284</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87</xdr:row>
      <xdr:rowOff>91016</xdr:rowOff>
    </xdr:from>
    <xdr:to>
      <xdr:col>27</xdr:col>
      <xdr:colOff>184150</xdr:colOff>
      <xdr:row>87</xdr:row>
      <xdr:rowOff>91016</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143934</xdr:rowOff>
    </xdr:from>
    <xdr:to>
      <xdr:col>27</xdr:col>
      <xdr:colOff>184150</xdr:colOff>
      <xdr:row>82</xdr:row>
      <xdr:rowOff>143934</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84666</xdr:rowOff>
    </xdr:from>
    <xdr:to>
      <xdr:col>27</xdr:col>
      <xdr:colOff>184150</xdr:colOff>
      <xdr:row>80</xdr:row>
      <xdr:rowOff>84666</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9" name="テキスト ボックス 188">
          <a:extLst>
            <a:ext uri="{FF2B5EF4-FFF2-40B4-BE49-F238E27FC236}">
              <a16:creationId xmlns:a16="http://schemas.microsoft.com/office/drawing/2014/main" id="{00000000-0008-0000-0300-0000BD000000}"/>
            </a:ext>
          </a:extLst>
        </xdr:cNvPr>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91" name="人件費・物件費等の状況グラフ枠">
          <a:extLst>
            <a:ext uri="{FF2B5EF4-FFF2-40B4-BE49-F238E27FC236}">
              <a16:creationId xmlns:a16="http://schemas.microsoft.com/office/drawing/2014/main" id="{00000000-0008-0000-0300-0000BF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163201</xdr:rowOff>
    </xdr:from>
    <xdr:to>
      <xdr:col>23</xdr:col>
      <xdr:colOff>133350</xdr:colOff>
      <xdr:row>88</xdr:row>
      <xdr:rowOff>29666</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flipV="1">
          <a:off x="4953000" y="14050651"/>
          <a:ext cx="0" cy="106661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1743</xdr:rowOff>
    </xdr:from>
    <xdr:ext cx="762000" cy="259045"/>
    <xdr:sp macro="" textlink="">
      <xdr:nvSpPr>
        <xdr:cNvPr id="193" name="人件費・物件費等の状況最小値テキスト">
          <a:extLst>
            <a:ext uri="{FF2B5EF4-FFF2-40B4-BE49-F238E27FC236}">
              <a16:creationId xmlns:a16="http://schemas.microsoft.com/office/drawing/2014/main" id="{00000000-0008-0000-0300-0000C1000000}"/>
            </a:ext>
          </a:extLst>
        </xdr:cNvPr>
        <xdr:cNvSpPr txBox="1"/>
      </xdr:nvSpPr>
      <xdr:spPr>
        <a:xfrm>
          <a:off x="5041900" y="150893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654,753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29666</xdr:rowOff>
    </xdr:from>
    <xdr:to>
      <xdr:col>24</xdr:col>
      <xdr:colOff>12700</xdr:colOff>
      <xdr:row>88</xdr:row>
      <xdr:rowOff>29666</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a:off x="4864100" y="151172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78128</xdr:rowOff>
    </xdr:from>
    <xdr:ext cx="762000" cy="259045"/>
    <xdr:sp macro="" textlink="">
      <xdr:nvSpPr>
        <xdr:cNvPr id="195" name="人件費・物件費等の状況最大値テキスト">
          <a:extLst>
            <a:ext uri="{FF2B5EF4-FFF2-40B4-BE49-F238E27FC236}">
              <a16:creationId xmlns:a16="http://schemas.microsoft.com/office/drawing/2014/main" id="{00000000-0008-0000-0300-0000C3000000}"/>
            </a:ext>
          </a:extLst>
        </xdr:cNvPr>
        <xdr:cNvSpPr txBox="1"/>
      </xdr:nvSpPr>
      <xdr:spPr>
        <a:xfrm>
          <a:off x="5041900" y="137941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124,319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163201</xdr:rowOff>
    </xdr:from>
    <xdr:to>
      <xdr:col>24</xdr:col>
      <xdr:colOff>12700</xdr:colOff>
      <xdr:row>81</xdr:row>
      <xdr:rowOff>163201</xdr:rowOff>
    </xdr:to>
    <xdr:cxnSp macro="">
      <xdr:nvCxnSpPr>
        <xdr:cNvPr id="196" name="直線コネクタ 195">
          <a:extLst>
            <a:ext uri="{FF2B5EF4-FFF2-40B4-BE49-F238E27FC236}">
              <a16:creationId xmlns:a16="http://schemas.microsoft.com/office/drawing/2014/main" id="{00000000-0008-0000-0300-0000C4000000}"/>
            </a:ext>
          </a:extLst>
        </xdr:cNvPr>
        <xdr:cNvCxnSpPr/>
      </xdr:nvCxnSpPr>
      <xdr:spPr>
        <a:xfrm>
          <a:off x="4864100" y="140506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74613</xdr:rowOff>
    </xdr:from>
    <xdr:to>
      <xdr:col>23</xdr:col>
      <xdr:colOff>133350</xdr:colOff>
      <xdr:row>82</xdr:row>
      <xdr:rowOff>102955</xdr:rowOff>
    </xdr:to>
    <xdr:cxnSp macro="">
      <xdr:nvCxnSpPr>
        <xdr:cNvPr id="197" name="直線コネクタ 196">
          <a:extLst>
            <a:ext uri="{FF2B5EF4-FFF2-40B4-BE49-F238E27FC236}">
              <a16:creationId xmlns:a16="http://schemas.microsoft.com/office/drawing/2014/main" id="{00000000-0008-0000-0300-0000C5000000}"/>
            </a:ext>
          </a:extLst>
        </xdr:cNvPr>
        <xdr:cNvCxnSpPr/>
      </xdr:nvCxnSpPr>
      <xdr:spPr>
        <a:xfrm>
          <a:off x="4114800" y="14133513"/>
          <a:ext cx="838200" cy="283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136489</xdr:rowOff>
    </xdr:from>
    <xdr:ext cx="762000" cy="259045"/>
    <xdr:sp macro="" textlink="">
      <xdr:nvSpPr>
        <xdr:cNvPr id="198" name="人件費・物件費等の状況平均値テキスト">
          <a:extLst>
            <a:ext uri="{FF2B5EF4-FFF2-40B4-BE49-F238E27FC236}">
              <a16:creationId xmlns:a16="http://schemas.microsoft.com/office/drawing/2014/main" id="{00000000-0008-0000-0300-0000C6000000}"/>
            </a:ext>
          </a:extLst>
        </xdr:cNvPr>
        <xdr:cNvSpPr txBox="1"/>
      </xdr:nvSpPr>
      <xdr:spPr>
        <a:xfrm>
          <a:off x="5041900" y="1419538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235,447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164412</xdr:rowOff>
    </xdr:from>
    <xdr:to>
      <xdr:col>23</xdr:col>
      <xdr:colOff>184150</xdr:colOff>
      <xdr:row>83</xdr:row>
      <xdr:rowOff>94562</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4902200" y="142233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43848</xdr:rowOff>
    </xdr:from>
    <xdr:to>
      <xdr:col>19</xdr:col>
      <xdr:colOff>133350</xdr:colOff>
      <xdr:row>82</xdr:row>
      <xdr:rowOff>74613</xdr:rowOff>
    </xdr:to>
    <xdr:cxnSp macro="">
      <xdr:nvCxnSpPr>
        <xdr:cNvPr id="200" name="直線コネクタ 199">
          <a:extLst>
            <a:ext uri="{FF2B5EF4-FFF2-40B4-BE49-F238E27FC236}">
              <a16:creationId xmlns:a16="http://schemas.microsoft.com/office/drawing/2014/main" id="{00000000-0008-0000-0300-0000C8000000}"/>
            </a:ext>
          </a:extLst>
        </xdr:cNvPr>
        <xdr:cNvCxnSpPr/>
      </xdr:nvCxnSpPr>
      <xdr:spPr>
        <a:xfrm>
          <a:off x="3225800" y="14102748"/>
          <a:ext cx="889000" cy="30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127774</xdr:rowOff>
    </xdr:from>
    <xdr:to>
      <xdr:col>19</xdr:col>
      <xdr:colOff>184150</xdr:colOff>
      <xdr:row>83</xdr:row>
      <xdr:rowOff>57924</xdr:rowOff>
    </xdr:to>
    <xdr:sp macro="" textlink="">
      <xdr:nvSpPr>
        <xdr:cNvPr id="201" name="フローチャート: 判断 200">
          <a:extLst>
            <a:ext uri="{FF2B5EF4-FFF2-40B4-BE49-F238E27FC236}">
              <a16:creationId xmlns:a16="http://schemas.microsoft.com/office/drawing/2014/main" id="{00000000-0008-0000-0300-0000C9000000}"/>
            </a:ext>
          </a:extLst>
        </xdr:cNvPr>
        <xdr:cNvSpPr/>
      </xdr:nvSpPr>
      <xdr:spPr>
        <a:xfrm>
          <a:off x="4064000" y="141866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83</xdr:row>
      <xdr:rowOff>42701</xdr:rowOff>
    </xdr:from>
    <xdr:ext cx="736600" cy="259045"/>
    <xdr:sp macro="" textlink="">
      <xdr:nvSpPr>
        <xdr:cNvPr id="202" name="テキスト ボックス 201">
          <a:extLst>
            <a:ext uri="{FF2B5EF4-FFF2-40B4-BE49-F238E27FC236}">
              <a16:creationId xmlns:a16="http://schemas.microsoft.com/office/drawing/2014/main" id="{00000000-0008-0000-0300-0000CA000000}"/>
            </a:ext>
          </a:extLst>
        </xdr:cNvPr>
        <xdr:cNvSpPr txBox="1"/>
      </xdr:nvSpPr>
      <xdr:spPr>
        <a:xfrm>
          <a:off x="3733800" y="1427305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217,227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39970</xdr:rowOff>
    </xdr:from>
    <xdr:to>
      <xdr:col>15</xdr:col>
      <xdr:colOff>82550</xdr:colOff>
      <xdr:row>82</xdr:row>
      <xdr:rowOff>43848</xdr:rowOff>
    </xdr:to>
    <xdr:cxnSp macro="">
      <xdr:nvCxnSpPr>
        <xdr:cNvPr id="203" name="直線コネクタ 202">
          <a:extLst>
            <a:ext uri="{FF2B5EF4-FFF2-40B4-BE49-F238E27FC236}">
              <a16:creationId xmlns:a16="http://schemas.microsoft.com/office/drawing/2014/main" id="{00000000-0008-0000-0300-0000CB000000}"/>
            </a:ext>
          </a:extLst>
        </xdr:cNvPr>
        <xdr:cNvCxnSpPr/>
      </xdr:nvCxnSpPr>
      <xdr:spPr>
        <a:xfrm>
          <a:off x="2336800" y="14098870"/>
          <a:ext cx="889000" cy="38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123233</xdr:rowOff>
    </xdr:from>
    <xdr:to>
      <xdr:col>15</xdr:col>
      <xdr:colOff>133350</xdr:colOff>
      <xdr:row>83</xdr:row>
      <xdr:rowOff>53383</xdr:rowOff>
    </xdr:to>
    <xdr:sp macro="" textlink="">
      <xdr:nvSpPr>
        <xdr:cNvPr id="204" name="フローチャート: 判断 203">
          <a:extLst>
            <a:ext uri="{FF2B5EF4-FFF2-40B4-BE49-F238E27FC236}">
              <a16:creationId xmlns:a16="http://schemas.microsoft.com/office/drawing/2014/main" id="{00000000-0008-0000-0300-0000CC000000}"/>
            </a:ext>
          </a:extLst>
        </xdr:cNvPr>
        <xdr:cNvSpPr/>
      </xdr:nvSpPr>
      <xdr:spPr>
        <a:xfrm>
          <a:off x="3175000" y="141821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83</xdr:row>
      <xdr:rowOff>38160</xdr:rowOff>
    </xdr:from>
    <xdr:ext cx="762000" cy="25904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2844800" y="142685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214,969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82</xdr:row>
      <xdr:rowOff>36957</xdr:rowOff>
    </xdr:from>
    <xdr:to>
      <xdr:col>11</xdr:col>
      <xdr:colOff>31750</xdr:colOff>
      <xdr:row>82</xdr:row>
      <xdr:rowOff>39970</xdr:rowOff>
    </xdr:to>
    <xdr:cxnSp macro="">
      <xdr:nvCxnSpPr>
        <xdr:cNvPr id="206" name="直線コネクタ 205">
          <a:extLst>
            <a:ext uri="{FF2B5EF4-FFF2-40B4-BE49-F238E27FC236}">
              <a16:creationId xmlns:a16="http://schemas.microsoft.com/office/drawing/2014/main" id="{00000000-0008-0000-0300-0000CE000000}"/>
            </a:ext>
          </a:extLst>
        </xdr:cNvPr>
        <xdr:cNvCxnSpPr/>
      </xdr:nvCxnSpPr>
      <xdr:spPr>
        <a:xfrm>
          <a:off x="1447800" y="14095857"/>
          <a:ext cx="889000" cy="30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101577</xdr:rowOff>
    </xdr:from>
    <xdr:to>
      <xdr:col>11</xdr:col>
      <xdr:colOff>82550</xdr:colOff>
      <xdr:row>83</xdr:row>
      <xdr:rowOff>31727</xdr:rowOff>
    </xdr:to>
    <xdr:sp macro="" textlink="">
      <xdr:nvSpPr>
        <xdr:cNvPr id="207" name="フローチャート: 判断 206">
          <a:extLst>
            <a:ext uri="{FF2B5EF4-FFF2-40B4-BE49-F238E27FC236}">
              <a16:creationId xmlns:a16="http://schemas.microsoft.com/office/drawing/2014/main" id="{00000000-0008-0000-0300-0000CF000000}"/>
            </a:ext>
          </a:extLst>
        </xdr:cNvPr>
        <xdr:cNvSpPr/>
      </xdr:nvSpPr>
      <xdr:spPr>
        <a:xfrm>
          <a:off x="2286000" y="141604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83</xdr:row>
      <xdr:rowOff>16504</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1955800" y="142468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204,199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95193</xdr:rowOff>
    </xdr:from>
    <xdr:to>
      <xdr:col>7</xdr:col>
      <xdr:colOff>31750</xdr:colOff>
      <xdr:row>83</xdr:row>
      <xdr:rowOff>25343</xdr:rowOff>
    </xdr:to>
    <xdr:sp macro="" textlink="">
      <xdr:nvSpPr>
        <xdr:cNvPr id="209" name="フローチャート: 判断 208">
          <a:extLst>
            <a:ext uri="{FF2B5EF4-FFF2-40B4-BE49-F238E27FC236}">
              <a16:creationId xmlns:a16="http://schemas.microsoft.com/office/drawing/2014/main" id="{00000000-0008-0000-0300-0000D1000000}"/>
            </a:ext>
          </a:extLst>
        </xdr:cNvPr>
        <xdr:cNvSpPr/>
      </xdr:nvSpPr>
      <xdr:spPr>
        <a:xfrm>
          <a:off x="1397000" y="14154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83</xdr:row>
      <xdr:rowOff>10120</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1066800" y="142404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201,024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52155</xdr:rowOff>
    </xdr:from>
    <xdr:to>
      <xdr:col>23</xdr:col>
      <xdr:colOff>184150</xdr:colOff>
      <xdr:row>82</xdr:row>
      <xdr:rowOff>153755</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4902200" y="14111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144882</xdr:rowOff>
    </xdr:from>
    <xdr:ext cx="762000" cy="259045"/>
    <xdr:sp macro="" textlink="">
      <xdr:nvSpPr>
        <xdr:cNvPr id="217" name="人件費・物件費等の状況該当値テキスト">
          <a:extLst>
            <a:ext uri="{FF2B5EF4-FFF2-40B4-BE49-F238E27FC236}">
              <a16:creationId xmlns:a16="http://schemas.microsoft.com/office/drawing/2014/main" id="{00000000-0008-0000-0300-0000D9000000}"/>
            </a:ext>
          </a:extLst>
        </xdr:cNvPr>
        <xdr:cNvSpPr txBox="1"/>
      </xdr:nvSpPr>
      <xdr:spPr>
        <a:xfrm>
          <a:off x="5041900" y="140323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179,621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82</xdr:row>
      <xdr:rowOff>23813</xdr:rowOff>
    </xdr:from>
    <xdr:to>
      <xdr:col>19</xdr:col>
      <xdr:colOff>184150</xdr:colOff>
      <xdr:row>82</xdr:row>
      <xdr:rowOff>125413</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4064000" y="14082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135590</xdr:rowOff>
    </xdr:from>
    <xdr:ext cx="7366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3733800" y="1385159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165,526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164498</xdr:rowOff>
    </xdr:from>
    <xdr:to>
      <xdr:col>15</xdr:col>
      <xdr:colOff>133350</xdr:colOff>
      <xdr:row>82</xdr:row>
      <xdr:rowOff>94648</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3175000" y="140519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104825</xdr:rowOff>
    </xdr:from>
    <xdr:ext cx="7620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2844800" y="138208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150,227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160620</xdr:rowOff>
    </xdr:from>
    <xdr:to>
      <xdr:col>11</xdr:col>
      <xdr:colOff>82550</xdr:colOff>
      <xdr:row>82</xdr:row>
      <xdr:rowOff>90770</xdr:rowOff>
    </xdr:to>
    <xdr:sp macro="" textlink="">
      <xdr:nvSpPr>
        <xdr:cNvPr id="222" name="楕円 221">
          <a:extLst>
            <a:ext uri="{FF2B5EF4-FFF2-40B4-BE49-F238E27FC236}">
              <a16:creationId xmlns:a16="http://schemas.microsoft.com/office/drawing/2014/main" id="{00000000-0008-0000-0300-0000DE000000}"/>
            </a:ext>
          </a:extLst>
        </xdr:cNvPr>
        <xdr:cNvSpPr/>
      </xdr:nvSpPr>
      <xdr:spPr>
        <a:xfrm>
          <a:off x="2286000" y="14048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100947</xdr:rowOff>
    </xdr:from>
    <xdr:ext cx="762000" cy="259045"/>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955800" y="138169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148,298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157607</xdr:rowOff>
    </xdr:from>
    <xdr:to>
      <xdr:col>7</xdr:col>
      <xdr:colOff>31750</xdr:colOff>
      <xdr:row>82</xdr:row>
      <xdr:rowOff>87757</xdr:rowOff>
    </xdr:to>
    <xdr:sp macro="" textlink="">
      <xdr:nvSpPr>
        <xdr:cNvPr id="224" name="楕円 223">
          <a:extLst>
            <a:ext uri="{FF2B5EF4-FFF2-40B4-BE49-F238E27FC236}">
              <a16:creationId xmlns:a16="http://schemas.microsoft.com/office/drawing/2014/main" id="{00000000-0008-0000-0300-0000E0000000}"/>
            </a:ext>
          </a:extLst>
        </xdr:cNvPr>
        <xdr:cNvSpPr/>
      </xdr:nvSpPr>
      <xdr:spPr>
        <a:xfrm>
          <a:off x="1397000" y="140450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97934</xdr:rowOff>
    </xdr:from>
    <xdr:ext cx="762000" cy="259045"/>
    <xdr:sp macro="" textlink="">
      <xdr:nvSpPr>
        <xdr:cNvPr id="225" name="テキスト ボックス 224">
          <a:extLst>
            <a:ext uri="{FF2B5EF4-FFF2-40B4-BE49-F238E27FC236}">
              <a16:creationId xmlns:a16="http://schemas.microsoft.com/office/drawing/2014/main" id="{00000000-0008-0000-0300-0000E1000000}"/>
            </a:ext>
          </a:extLst>
        </xdr:cNvPr>
        <xdr:cNvSpPr txBox="1"/>
      </xdr:nvSpPr>
      <xdr:spPr>
        <a:xfrm>
          <a:off x="1066800" y="138139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7" name="テキスト ボックス 226">
          <a:extLst>
            <a:ext uri="{FF2B5EF4-FFF2-40B4-BE49-F238E27FC236}">
              <a16:creationId xmlns:a16="http://schemas.microsoft.com/office/drawing/2014/main" id="{00000000-0008-0000-0300-0000E3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8" name="テキスト ボックス 227">
          <a:extLst>
            <a:ext uri="{FF2B5EF4-FFF2-40B4-BE49-F238E27FC236}">
              <a16:creationId xmlns:a16="http://schemas.microsoft.com/office/drawing/2014/main" id="{00000000-0008-0000-0300-0000E4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[100.6]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6" name="正方形/長方形 235">
          <a:extLst>
            <a:ext uri="{FF2B5EF4-FFF2-40B4-BE49-F238E27FC236}">
              <a16:creationId xmlns:a16="http://schemas.microsoft.com/office/drawing/2014/main" id="{00000000-0008-0000-0300-0000EC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7" name="正方形/長方形 236">
          <a:extLst>
            <a:ext uri="{FF2B5EF4-FFF2-40B4-BE49-F238E27FC236}">
              <a16:creationId xmlns:a16="http://schemas.microsoft.com/office/drawing/2014/main" id="{00000000-0008-0000-0300-0000ED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ja-JP" altLang="en-US" sz="1050">
              <a:solidFill>
                <a:sysClr val="windowText" lastClr="000000"/>
              </a:solidFill>
              <a:effectLst/>
            </a:rPr>
            <a:t>　旧来からの給与体系により、類似団体平均を上回って推移している。町村の場合は職員数が少ないため、勤続年数の上昇による経験年数階層別平均月額の変動が大きい。令和６年度においては下位の階層から次の階層に異動した職員が多く、その階層の平均月額を下げたことにより、前年度と比較し</a:t>
          </a:r>
          <a:r>
            <a:rPr lang="en-US" altLang="ja-JP" sz="1050">
              <a:solidFill>
                <a:sysClr val="windowText" lastClr="000000"/>
              </a:solidFill>
              <a:effectLst/>
            </a:rPr>
            <a:t>0.7</a:t>
          </a:r>
          <a:r>
            <a:rPr lang="ja-JP" altLang="en-US" sz="1050">
              <a:solidFill>
                <a:sysClr val="windowText" lastClr="000000"/>
              </a:solidFill>
              <a:effectLst/>
            </a:rPr>
            <a:t>ポイント減少した。今後は現在の給与体系を見直すとともに、国や他団体の状況、民間給与の状況等を踏まえた職員給与の適正な管理を進めていく。</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macro="" textlink="">
      <xdr:nvSpPr>
        <xdr:cNvPr id="248" name="テキスト ボックス 247">
          <a:extLst>
            <a:ext uri="{FF2B5EF4-FFF2-40B4-BE49-F238E27FC236}">
              <a16:creationId xmlns:a16="http://schemas.microsoft.com/office/drawing/2014/main" id="{00000000-0008-0000-0300-0000F8000000}"/>
            </a:ext>
          </a:extLst>
        </xdr:cNvPr>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9" name="直線コネクタ 248">
          <a:extLst>
            <a:ext uri="{FF2B5EF4-FFF2-40B4-BE49-F238E27FC236}">
              <a16:creationId xmlns:a16="http://schemas.microsoft.com/office/drawing/2014/main" id="{00000000-0008-0000-0300-0000F9000000}"/>
            </a:ext>
          </a:extLst>
        </xdr:cNvPr>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macro="" textlink="">
      <xdr:nvSpPr>
        <xdr:cNvPr id="250" name="テキスト ボックス 249">
          <a:extLst>
            <a:ext uri="{FF2B5EF4-FFF2-40B4-BE49-F238E27FC236}">
              <a16:creationId xmlns:a16="http://schemas.microsoft.com/office/drawing/2014/main" id="{00000000-0008-0000-0300-0000FA000000}"/>
            </a:ext>
          </a:extLst>
        </xdr:cNvPr>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2" name="テキスト ボックス 251">
          <a:extLst>
            <a:ext uri="{FF2B5EF4-FFF2-40B4-BE49-F238E27FC236}">
              <a16:creationId xmlns:a16="http://schemas.microsoft.com/office/drawing/2014/main" id="{00000000-0008-0000-0300-0000FC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3" name="給与水準   （国との比較）グラフ枠">
          <a:extLst>
            <a:ext uri="{FF2B5EF4-FFF2-40B4-BE49-F238E27FC236}">
              <a16:creationId xmlns:a16="http://schemas.microsoft.com/office/drawing/2014/main" id="{00000000-0008-0000-0300-0000FD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165100</xdr:rowOff>
    </xdr:from>
    <xdr:to>
      <xdr:col>81</xdr:col>
      <xdr:colOff>44450</xdr:colOff>
      <xdr:row>89</xdr:row>
      <xdr:rowOff>56445</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flipV="1">
          <a:off x="17018000" y="13881100"/>
          <a:ext cx="0" cy="143439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28522</xdr:rowOff>
    </xdr:from>
    <xdr:ext cx="762000" cy="259045"/>
    <xdr:sp macro="" textlink="">
      <xdr:nvSpPr>
        <xdr:cNvPr id="255" name="給与水準   （国との比較）最小値テキスト">
          <a:extLst>
            <a:ext uri="{FF2B5EF4-FFF2-40B4-BE49-F238E27FC236}">
              <a16:creationId xmlns:a16="http://schemas.microsoft.com/office/drawing/2014/main" id="{00000000-0008-0000-0300-0000FF000000}"/>
            </a:ext>
          </a:extLst>
        </xdr:cNvPr>
        <xdr:cNvSpPr txBox="1"/>
      </xdr:nvSpPr>
      <xdr:spPr>
        <a:xfrm>
          <a:off x="17106900" y="152875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56445</xdr:rowOff>
    </xdr:from>
    <xdr:to>
      <xdr:col>81</xdr:col>
      <xdr:colOff>133350</xdr:colOff>
      <xdr:row>89</xdr:row>
      <xdr:rowOff>56445</xdr:rowOff>
    </xdr:to>
    <xdr:cxnSp macro="">
      <xdr:nvCxnSpPr>
        <xdr:cNvPr id="256" name="直線コネクタ 255">
          <a:extLst>
            <a:ext uri="{FF2B5EF4-FFF2-40B4-BE49-F238E27FC236}">
              <a16:creationId xmlns:a16="http://schemas.microsoft.com/office/drawing/2014/main" id="{00000000-0008-0000-0300-000000010000}"/>
            </a:ext>
          </a:extLst>
        </xdr:cNvPr>
        <xdr:cNvCxnSpPr/>
      </xdr:nvCxnSpPr>
      <xdr:spPr>
        <a:xfrm>
          <a:off x="16929100" y="153154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80027</xdr:rowOff>
    </xdr:from>
    <xdr:ext cx="762000" cy="259045"/>
    <xdr:sp macro="" textlink="">
      <xdr:nvSpPr>
        <xdr:cNvPr id="257" name="給与水準   （国との比較）最大値テキスト">
          <a:extLst>
            <a:ext uri="{FF2B5EF4-FFF2-40B4-BE49-F238E27FC236}">
              <a16:creationId xmlns:a16="http://schemas.microsoft.com/office/drawing/2014/main" id="{00000000-0008-0000-0300-000001010000}"/>
            </a:ext>
          </a:extLst>
        </xdr:cNvPr>
        <xdr:cNvSpPr txBox="1"/>
      </xdr:nvSpPr>
      <xdr:spPr>
        <a:xfrm>
          <a:off x="17106900" y="13624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80</xdr:row>
      <xdr:rowOff>165100</xdr:rowOff>
    </xdr:from>
    <xdr:to>
      <xdr:col>81</xdr:col>
      <xdr:colOff>133350</xdr:colOff>
      <xdr:row>80</xdr:row>
      <xdr:rowOff>165100</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a:off x="16929100" y="13881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88</xdr:row>
      <xdr:rowOff>134055</xdr:rowOff>
    </xdr:from>
    <xdr:to>
      <xdr:col>81</xdr:col>
      <xdr:colOff>44450</xdr:colOff>
      <xdr:row>89</xdr:row>
      <xdr:rowOff>56445</xdr:rowOff>
    </xdr:to>
    <xdr:cxnSp macro="">
      <xdr:nvCxnSpPr>
        <xdr:cNvPr id="259" name="直線コネクタ 258">
          <a:extLst>
            <a:ext uri="{FF2B5EF4-FFF2-40B4-BE49-F238E27FC236}">
              <a16:creationId xmlns:a16="http://schemas.microsoft.com/office/drawing/2014/main" id="{00000000-0008-0000-0300-000003010000}"/>
            </a:ext>
          </a:extLst>
        </xdr:cNvPr>
        <xdr:cNvCxnSpPr/>
      </xdr:nvCxnSpPr>
      <xdr:spPr>
        <a:xfrm flipV="1">
          <a:off x="16179800" y="15221655"/>
          <a:ext cx="838200" cy="938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84</xdr:row>
      <xdr:rowOff>64505</xdr:rowOff>
    </xdr:from>
    <xdr:ext cx="762000" cy="259045"/>
    <xdr:sp macro="" textlink="">
      <xdr:nvSpPr>
        <xdr:cNvPr id="260" name="給与水準   （国との比較）平均値テキスト">
          <a:extLst>
            <a:ext uri="{FF2B5EF4-FFF2-40B4-BE49-F238E27FC236}">
              <a16:creationId xmlns:a16="http://schemas.microsoft.com/office/drawing/2014/main" id="{00000000-0008-0000-0300-000004010000}"/>
            </a:ext>
          </a:extLst>
        </xdr:cNvPr>
        <xdr:cNvSpPr txBox="1"/>
      </xdr:nvSpPr>
      <xdr:spPr>
        <a:xfrm>
          <a:off x="17106900" y="1446630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47978</xdr:rowOff>
    </xdr:from>
    <xdr:to>
      <xdr:col>81</xdr:col>
      <xdr:colOff>95250</xdr:colOff>
      <xdr:row>85</xdr:row>
      <xdr:rowOff>149578</xdr:rowOff>
    </xdr:to>
    <xdr:sp macro=""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6967200" y="14621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88</xdr:row>
      <xdr:rowOff>107245</xdr:rowOff>
    </xdr:from>
    <xdr:to>
      <xdr:col>77</xdr:col>
      <xdr:colOff>44450</xdr:colOff>
      <xdr:row>89</xdr:row>
      <xdr:rowOff>56445</xdr:rowOff>
    </xdr:to>
    <xdr:cxnSp macro="">
      <xdr:nvCxnSpPr>
        <xdr:cNvPr id="262" name="直線コネクタ 261">
          <a:extLst>
            <a:ext uri="{FF2B5EF4-FFF2-40B4-BE49-F238E27FC236}">
              <a16:creationId xmlns:a16="http://schemas.microsoft.com/office/drawing/2014/main" id="{00000000-0008-0000-0300-000006010000}"/>
            </a:ext>
          </a:extLst>
        </xdr:cNvPr>
        <xdr:cNvCxnSpPr/>
      </xdr:nvCxnSpPr>
      <xdr:spPr>
        <a:xfrm>
          <a:off x="15290800" y="15194845"/>
          <a:ext cx="889000" cy="120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85</xdr:row>
      <xdr:rowOff>7761</xdr:rowOff>
    </xdr:from>
    <xdr:to>
      <xdr:col>77</xdr:col>
      <xdr:colOff>95250</xdr:colOff>
      <xdr:row>85</xdr:row>
      <xdr:rowOff>109361</xdr:rowOff>
    </xdr:to>
    <xdr:sp macro="" textlink="">
      <xdr:nvSpPr>
        <xdr:cNvPr id="263" name="フローチャート: 判断 262">
          <a:extLst>
            <a:ext uri="{FF2B5EF4-FFF2-40B4-BE49-F238E27FC236}">
              <a16:creationId xmlns:a16="http://schemas.microsoft.com/office/drawing/2014/main" id="{00000000-0008-0000-0300-000007010000}"/>
            </a:ext>
          </a:extLst>
        </xdr:cNvPr>
        <xdr:cNvSpPr/>
      </xdr:nvSpPr>
      <xdr:spPr>
        <a:xfrm>
          <a:off x="16129000" y="145810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83</xdr:row>
      <xdr:rowOff>119538</xdr:rowOff>
    </xdr:from>
    <xdr:ext cx="736600" cy="259045"/>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5798800" y="1434988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87</xdr:row>
      <xdr:rowOff>144639</xdr:rowOff>
    </xdr:from>
    <xdr:to>
      <xdr:col>72</xdr:col>
      <xdr:colOff>203200</xdr:colOff>
      <xdr:row>88</xdr:row>
      <xdr:rowOff>107245</xdr:rowOff>
    </xdr:to>
    <xdr:cxnSp macro="">
      <xdr:nvCxnSpPr>
        <xdr:cNvPr id="265" name="直線コネクタ 264">
          <a:extLst>
            <a:ext uri="{FF2B5EF4-FFF2-40B4-BE49-F238E27FC236}">
              <a16:creationId xmlns:a16="http://schemas.microsoft.com/office/drawing/2014/main" id="{00000000-0008-0000-0300-000009010000}"/>
            </a:ext>
          </a:extLst>
        </xdr:cNvPr>
        <xdr:cNvCxnSpPr/>
      </xdr:nvCxnSpPr>
      <xdr:spPr>
        <a:xfrm>
          <a:off x="14401800" y="15060789"/>
          <a:ext cx="889000" cy="1340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85</xdr:row>
      <xdr:rowOff>21166</xdr:rowOff>
    </xdr:from>
    <xdr:to>
      <xdr:col>73</xdr:col>
      <xdr:colOff>44450</xdr:colOff>
      <xdr:row>85</xdr:row>
      <xdr:rowOff>122766</xdr:rowOff>
    </xdr:to>
    <xdr:sp macro="" textlink="">
      <xdr:nvSpPr>
        <xdr:cNvPr id="266" name="フローチャート: 判断 265">
          <a:extLst>
            <a:ext uri="{FF2B5EF4-FFF2-40B4-BE49-F238E27FC236}">
              <a16:creationId xmlns:a16="http://schemas.microsoft.com/office/drawing/2014/main" id="{00000000-0008-0000-0300-00000A010000}"/>
            </a:ext>
          </a:extLst>
        </xdr:cNvPr>
        <xdr:cNvSpPr/>
      </xdr:nvSpPr>
      <xdr:spPr>
        <a:xfrm>
          <a:off x="15240000" y="14594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83</xdr:row>
      <xdr:rowOff>132943</xdr:rowOff>
    </xdr:from>
    <xdr:ext cx="762000" cy="25904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4909800" y="143632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87</xdr:row>
      <xdr:rowOff>104422</xdr:rowOff>
    </xdr:from>
    <xdr:to>
      <xdr:col>68</xdr:col>
      <xdr:colOff>152400</xdr:colOff>
      <xdr:row>87</xdr:row>
      <xdr:rowOff>144639</xdr:rowOff>
    </xdr:to>
    <xdr:cxnSp macro="">
      <xdr:nvCxnSpPr>
        <xdr:cNvPr id="268" name="直線コネクタ 267">
          <a:extLst>
            <a:ext uri="{FF2B5EF4-FFF2-40B4-BE49-F238E27FC236}">
              <a16:creationId xmlns:a16="http://schemas.microsoft.com/office/drawing/2014/main" id="{00000000-0008-0000-0300-00000C010000}"/>
            </a:ext>
          </a:extLst>
        </xdr:cNvPr>
        <xdr:cNvCxnSpPr/>
      </xdr:nvCxnSpPr>
      <xdr:spPr>
        <a:xfrm>
          <a:off x="13512800" y="15020572"/>
          <a:ext cx="889000" cy="40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85</xdr:row>
      <xdr:rowOff>21166</xdr:rowOff>
    </xdr:from>
    <xdr:to>
      <xdr:col>68</xdr:col>
      <xdr:colOff>203200</xdr:colOff>
      <xdr:row>85</xdr:row>
      <xdr:rowOff>122766</xdr:rowOff>
    </xdr:to>
    <xdr:sp macro="" textlink="">
      <xdr:nvSpPr>
        <xdr:cNvPr id="269" name="フローチャート: 判断 268">
          <a:extLst>
            <a:ext uri="{FF2B5EF4-FFF2-40B4-BE49-F238E27FC236}">
              <a16:creationId xmlns:a16="http://schemas.microsoft.com/office/drawing/2014/main" id="{00000000-0008-0000-0300-00000D010000}"/>
            </a:ext>
          </a:extLst>
        </xdr:cNvPr>
        <xdr:cNvSpPr/>
      </xdr:nvSpPr>
      <xdr:spPr>
        <a:xfrm>
          <a:off x="14351000" y="14594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83</xdr:row>
      <xdr:rowOff>132943</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4020800" y="143632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101600</xdr:rowOff>
    </xdr:from>
    <xdr:to>
      <xdr:col>64</xdr:col>
      <xdr:colOff>152400</xdr:colOff>
      <xdr:row>86</xdr:row>
      <xdr:rowOff>31750</xdr:rowOff>
    </xdr:to>
    <xdr:sp macro="" textlink="">
      <xdr:nvSpPr>
        <xdr:cNvPr id="271" name="フローチャート: 判断 270">
          <a:extLst>
            <a:ext uri="{FF2B5EF4-FFF2-40B4-BE49-F238E27FC236}">
              <a16:creationId xmlns:a16="http://schemas.microsoft.com/office/drawing/2014/main" id="{00000000-0008-0000-0300-00000F010000}"/>
            </a:ext>
          </a:extLst>
        </xdr:cNvPr>
        <xdr:cNvSpPr/>
      </xdr:nvSpPr>
      <xdr:spPr>
        <a:xfrm>
          <a:off x="13462000" y="1467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84</xdr:row>
      <xdr:rowOff>41927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3131800" y="14443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6" name="テキスト ボックス 275">
          <a:extLst>
            <a:ext uri="{FF2B5EF4-FFF2-40B4-BE49-F238E27FC236}">
              <a16:creationId xmlns:a16="http://schemas.microsoft.com/office/drawing/2014/main" id="{00000000-0008-0000-0300-000014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88</xdr:row>
      <xdr:rowOff>83255</xdr:rowOff>
    </xdr:from>
    <xdr:to>
      <xdr:col>81</xdr:col>
      <xdr:colOff>95250</xdr:colOff>
      <xdr:row>89</xdr:row>
      <xdr:rowOff>13405</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6967200" y="15170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87</xdr:row>
      <xdr:rowOff>150582</xdr:rowOff>
    </xdr:from>
    <xdr:ext cx="762000" cy="259045"/>
    <xdr:sp macro="" textlink="">
      <xdr:nvSpPr>
        <xdr:cNvPr id="279" name="給与水準   （国との比較）該当値テキスト">
          <a:extLst>
            <a:ext uri="{FF2B5EF4-FFF2-40B4-BE49-F238E27FC236}">
              <a16:creationId xmlns:a16="http://schemas.microsoft.com/office/drawing/2014/main" id="{00000000-0008-0000-0300-000017010000}"/>
            </a:ext>
          </a:extLst>
        </xdr:cNvPr>
        <xdr:cNvSpPr txBox="1"/>
      </xdr:nvSpPr>
      <xdr:spPr>
        <a:xfrm>
          <a:off x="17106900" y="150667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89</xdr:row>
      <xdr:rowOff>5645</xdr:rowOff>
    </xdr:from>
    <xdr:to>
      <xdr:col>77</xdr:col>
      <xdr:colOff>95250</xdr:colOff>
      <xdr:row>89</xdr:row>
      <xdr:rowOff>107245</xdr:rowOff>
    </xdr:to>
    <xdr:sp macro="" textlink="">
      <xdr:nvSpPr>
        <xdr:cNvPr id="280" name="楕円 279">
          <a:extLst>
            <a:ext uri="{FF2B5EF4-FFF2-40B4-BE49-F238E27FC236}">
              <a16:creationId xmlns:a16="http://schemas.microsoft.com/office/drawing/2014/main" id="{00000000-0008-0000-0300-000018010000}"/>
            </a:ext>
          </a:extLst>
        </xdr:cNvPr>
        <xdr:cNvSpPr/>
      </xdr:nvSpPr>
      <xdr:spPr>
        <a:xfrm>
          <a:off x="16129000" y="15264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89</xdr:row>
      <xdr:rowOff>92022</xdr:rowOff>
    </xdr:from>
    <xdr:ext cx="736600" cy="259045"/>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5798800" y="1535107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88</xdr:row>
      <xdr:rowOff>56445</xdr:rowOff>
    </xdr:from>
    <xdr:to>
      <xdr:col>73</xdr:col>
      <xdr:colOff>44450</xdr:colOff>
      <xdr:row>88</xdr:row>
      <xdr:rowOff>158045</xdr:rowOff>
    </xdr:to>
    <xdr:sp macro="" textlink="">
      <xdr:nvSpPr>
        <xdr:cNvPr id="282" name="楕円 281">
          <a:extLst>
            <a:ext uri="{FF2B5EF4-FFF2-40B4-BE49-F238E27FC236}">
              <a16:creationId xmlns:a16="http://schemas.microsoft.com/office/drawing/2014/main" id="{00000000-0008-0000-0300-00001A010000}"/>
            </a:ext>
          </a:extLst>
        </xdr:cNvPr>
        <xdr:cNvSpPr/>
      </xdr:nvSpPr>
      <xdr:spPr>
        <a:xfrm>
          <a:off x="15240000" y="15144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88</xdr:row>
      <xdr:rowOff>142822</xdr:rowOff>
    </xdr:from>
    <xdr:ext cx="762000" cy="259045"/>
    <xdr:sp macro=""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4909800" y="152304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87</xdr:row>
      <xdr:rowOff>93839</xdr:rowOff>
    </xdr:from>
    <xdr:to>
      <xdr:col>68</xdr:col>
      <xdr:colOff>203200</xdr:colOff>
      <xdr:row>88</xdr:row>
      <xdr:rowOff>23989</xdr:rowOff>
    </xdr:to>
    <xdr:sp macro="" textlink="">
      <xdr:nvSpPr>
        <xdr:cNvPr id="284" name="楕円 283">
          <a:extLst>
            <a:ext uri="{FF2B5EF4-FFF2-40B4-BE49-F238E27FC236}">
              <a16:creationId xmlns:a16="http://schemas.microsoft.com/office/drawing/2014/main" id="{00000000-0008-0000-0300-00001C010000}"/>
            </a:ext>
          </a:extLst>
        </xdr:cNvPr>
        <xdr:cNvSpPr/>
      </xdr:nvSpPr>
      <xdr:spPr>
        <a:xfrm>
          <a:off x="14351000" y="15009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88</xdr:row>
      <xdr:rowOff>8766</xdr:rowOff>
    </xdr:from>
    <xdr:ext cx="762000" cy="259045"/>
    <xdr:sp macro="" textlink="">
      <xdr:nvSpPr>
        <xdr:cNvPr id="285" name="テキスト ボックス 284">
          <a:extLst>
            <a:ext uri="{FF2B5EF4-FFF2-40B4-BE49-F238E27FC236}">
              <a16:creationId xmlns:a16="http://schemas.microsoft.com/office/drawing/2014/main" id="{00000000-0008-0000-0300-00001D010000}"/>
            </a:ext>
          </a:extLst>
        </xdr:cNvPr>
        <xdr:cNvSpPr txBox="1"/>
      </xdr:nvSpPr>
      <xdr:spPr>
        <a:xfrm>
          <a:off x="14020800" y="15096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53622</xdr:rowOff>
    </xdr:from>
    <xdr:to>
      <xdr:col>64</xdr:col>
      <xdr:colOff>152400</xdr:colOff>
      <xdr:row>87</xdr:row>
      <xdr:rowOff>155222</xdr:rowOff>
    </xdr:to>
    <xdr:sp macro="" textlink="">
      <xdr:nvSpPr>
        <xdr:cNvPr id="286" name="楕円 285">
          <a:extLst>
            <a:ext uri="{FF2B5EF4-FFF2-40B4-BE49-F238E27FC236}">
              <a16:creationId xmlns:a16="http://schemas.microsoft.com/office/drawing/2014/main" id="{00000000-0008-0000-0300-00001E010000}"/>
            </a:ext>
          </a:extLst>
        </xdr:cNvPr>
        <xdr:cNvSpPr/>
      </xdr:nvSpPr>
      <xdr:spPr>
        <a:xfrm>
          <a:off x="13462000" y="14969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139999</xdr:rowOff>
    </xdr:from>
    <xdr:ext cx="762000" cy="259045"/>
    <xdr:sp macro="" textlink="">
      <xdr:nvSpPr>
        <xdr:cNvPr id="287" name="テキスト ボックス 286">
          <a:extLst>
            <a:ext uri="{FF2B5EF4-FFF2-40B4-BE49-F238E27FC236}">
              <a16:creationId xmlns:a16="http://schemas.microsoft.com/office/drawing/2014/main" id="{00000000-0008-0000-0300-00001F010000}"/>
            </a:ext>
          </a:extLst>
        </xdr:cNvPr>
        <xdr:cNvSpPr txBox="1"/>
      </xdr:nvSpPr>
      <xdr:spPr>
        <a:xfrm>
          <a:off x="13131800" y="15056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9" name="テキスト ボックス 288">
          <a:extLst>
            <a:ext uri="{FF2B5EF4-FFF2-40B4-BE49-F238E27FC236}">
              <a16:creationId xmlns:a16="http://schemas.microsoft.com/office/drawing/2014/main" id="{00000000-0008-0000-0300-000021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90" name="テキスト ボックス 289">
          <a:extLst>
            <a:ext uri="{FF2B5EF4-FFF2-40B4-BE49-F238E27FC236}">
              <a16:creationId xmlns:a16="http://schemas.microsoft.com/office/drawing/2014/main" id="{00000000-0008-0000-0300-000022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[8.76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6" name="正方形/長方形 295">
          <a:extLst>
            <a:ext uri="{FF2B5EF4-FFF2-40B4-BE49-F238E27FC236}">
              <a16:creationId xmlns:a16="http://schemas.microsoft.com/office/drawing/2014/main" id="{00000000-0008-0000-0300-000028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7" name="正方形/長方形 296">
          <a:extLst>
            <a:ext uri="{FF2B5EF4-FFF2-40B4-BE49-F238E27FC236}">
              <a16:creationId xmlns:a16="http://schemas.microsoft.com/office/drawing/2014/main" id="{00000000-0008-0000-0300-000029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8" name="正方形/長方形 297">
          <a:extLst>
            <a:ext uri="{FF2B5EF4-FFF2-40B4-BE49-F238E27FC236}">
              <a16:creationId xmlns:a16="http://schemas.microsoft.com/office/drawing/2014/main" id="{00000000-0008-0000-0300-00002A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9" name="正方形/長方形 298">
          <a:extLst>
            <a:ext uri="{FF2B5EF4-FFF2-40B4-BE49-F238E27FC236}">
              <a16:creationId xmlns:a16="http://schemas.microsoft.com/office/drawing/2014/main" id="{00000000-0008-0000-0300-00002B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300" name="テキスト ボックス 299">
          <a:extLst>
            <a:ext uri="{FF2B5EF4-FFF2-40B4-BE49-F238E27FC236}">
              <a16:creationId xmlns:a16="http://schemas.microsoft.com/office/drawing/2014/main" id="{00000000-0008-0000-0300-00002C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050">
              <a:solidFill>
                <a:schemeClr val="dk1"/>
              </a:solidFill>
              <a:effectLst/>
              <a:latin typeface="+mn-lt"/>
              <a:ea typeface="+mn-ea"/>
              <a:cs typeface="+mn-cs"/>
            </a:rPr>
            <a:t>　人口</a:t>
          </a:r>
          <a:r>
            <a:rPr kumimoji="1" lang="en-US" altLang="ja-JP" sz="1050">
              <a:solidFill>
                <a:schemeClr val="dk1"/>
              </a:solidFill>
              <a:effectLst/>
              <a:latin typeface="+mn-lt"/>
              <a:ea typeface="+mn-ea"/>
              <a:cs typeface="+mn-cs"/>
            </a:rPr>
            <a:t>1,000</a:t>
          </a:r>
          <a:r>
            <a:rPr kumimoji="1" lang="ja-JP" altLang="ja-JP" sz="1050">
              <a:solidFill>
                <a:schemeClr val="dk1"/>
              </a:solidFill>
              <a:effectLst/>
              <a:latin typeface="+mn-lt"/>
              <a:ea typeface="+mn-ea"/>
              <a:cs typeface="+mn-cs"/>
            </a:rPr>
            <a:t>人当たり職員数は、前年度と比較して</a:t>
          </a:r>
          <a:r>
            <a:rPr kumimoji="1" lang="en-US" altLang="ja-JP" sz="1050">
              <a:solidFill>
                <a:schemeClr val="dk1"/>
              </a:solidFill>
              <a:effectLst/>
              <a:latin typeface="+mn-lt"/>
              <a:ea typeface="+mn-ea"/>
              <a:cs typeface="+mn-cs"/>
            </a:rPr>
            <a:t>0.01</a:t>
          </a:r>
          <a:r>
            <a:rPr kumimoji="1" lang="ja-JP" altLang="ja-JP" sz="1050">
              <a:solidFill>
                <a:schemeClr val="dk1"/>
              </a:solidFill>
              <a:effectLst/>
              <a:latin typeface="+mn-lt"/>
              <a:ea typeface="+mn-ea"/>
              <a:cs typeface="+mn-cs"/>
            </a:rPr>
            <a:t>ポイント減少した。短時間勤務再任用職員の増加に伴う人員配置の見直しによる職員数の減少が要因と考えられる。類似団体平均を下回って推移しており、今後も社会環境の変化による行政需要の動向などを見極めながら、職員数の削減と効率的な職員の配置実現に向けて取り組んでいく。</a:t>
          </a:r>
          <a:endParaRPr lang="ja-JP" altLang="ja-JP" sz="1200">
            <a:effectLst/>
          </a:endParaRPr>
        </a:p>
      </xdr:txBody>
    </xdr:sp>
    <xdr:clientData/>
  </xdr:twoCellAnchor>
  <xdr:oneCellAnchor>
    <xdr:from>
      <xdr:col>61</xdr:col>
      <xdr:colOff>6350</xdr:colOff>
      <xdr:row>54</xdr:row>
      <xdr:rowOff>139700</xdr:rowOff>
    </xdr:from>
    <xdr:ext cx="349839" cy="225703"/>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31750</xdr:rowOff>
    </xdr:from>
    <xdr:to>
      <xdr:col>85</xdr:col>
      <xdr:colOff>95250</xdr:colOff>
      <xdr:row>67</xdr:row>
      <xdr:rowOff>31750</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60977</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64</xdr:row>
      <xdr:rowOff>63500</xdr:rowOff>
    </xdr:from>
    <xdr:to>
      <xdr:col>85</xdr:col>
      <xdr:colOff>95250</xdr:colOff>
      <xdr:row>64</xdr:row>
      <xdr:rowOff>63500</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92727</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95250</xdr:rowOff>
    </xdr:from>
    <xdr:to>
      <xdr:col>85</xdr:col>
      <xdr:colOff>95250</xdr:colOff>
      <xdr:row>61</xdr:row>
      <xdr:rowOff>95250</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60</xdr:row>
      <xdr:rowOff>124477</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127000</xdr:rowOff>
    </xdr:from>
    <xdr:to>
      <xdr:col>85</xdr:col>
      <xdr:colOff>95250</xdr:colOff>
      <xdr:row>58</xdr:row>
      <xdr:rowOff>127000</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156227</xdr:rowOff>
    </xdr:from>
    <xdr:ext cx="762000" cy="259045"/>
    <xdr:sp macro="" textlink="">
      <xdr:nvSpPr>
        <xdr:cNvPr id="311" name="テキスト ボックス 310">
          <a:extLst>
            <a:ext uri="{FF2B5EF4-FFF2-40B4-BE49-F238E27FC236}">
              <a16:creationId xmlns:a16="http://schemas.microsoft.com/office/drawing/2014/main" id="{00000000-0008-0000-0300-000037010000}"/>
            </a:ext>
          </a:extLst>
        </xdr:cNvPr>
        <xdr:cNvSpPr txBox="1"/>
      </xdr:nvSpPr>
      <xdr:spPr>
        <a:xfrm>
          <a:off x="1206500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13" name="定員管理の状況グラフ枠">
          <a:extLst>
            <a:ext uri="{FF2B5EF4-FFF2-40B4-BE49-F238E27FC236}">
              <a16:creationId xmlns:a16="http://schemas.microsoft.com/office/drawing/2014/main" id="{00000000-0008-0000-0300-000039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60</xdr:row>
      <xdr:rowOff>86208</xdr:rowOff>
    </xdr:from>
    <xdr:to>
      <xdr:col>81</xdr:col>
      <xdr:colOff>44450</xdr:colOff>
      <xdr:row>67</xdr:row>
      <xdr:rowOff>98349</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flipV="1">
          <a:off x="17018000" y="10373208"/>
          <a:ext cx="0" cy="121229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70426</xdr:rowOff>
    </xdr:from>
    <xdr:ext cx="762000" cy="259045"/>
    <xdr:sp macro="" textlink="">
      <xdr:nvSpPr>
        <xdr:cNvPr id="315" name="定員管理の状況最小値テキスト">
          <a:extLst>
            <a:ext uri="{FF2B5EF4-FFF2-40B4-BE49-F238E27FC236}">
              <a16:creationId xmlns:a16="http://schemas.microsoft.com/office/drawing/2014/main" id="{00000000-0008-0000-0300-00003B010000}"/>
            </a:ext>
          </a:extLst>
        </xdr:cNvPr>
        <xdr:cNvSpPr txBox="1"/>
      </xdr:nvSpPr>
      <xdr:spPr>
        <a:xfrm>
          <a:off x="17106900" y="115575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98349</xdr:rowOff>
    </xdr:from>
    <xdr:to>
      <xdr:col>81</xdr:col>
      <xdr:colOff>133350</xdr:colOff>
      <xdr:row>67</xdr:row>
      <xdr:rowOff>98349</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6929100" y="115854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1135</xdr:rowOff>
    </xdr:from>
    <xdr:ext cx="762000" cy="259045"/>
    <xdr:sp macro="" textlink="">
      <xdr:nvSpPr>
        <xdr:cNvPr id="317" name="定員管理の状況最大値テキスト">
          <a:extLst>
            <a:ext uri="{FF2B5EF4-FFF2-40B4-BE49-F238E27FC236}">
              <a16:creationId xmlns:a16="http://schemas.microsoft.com/office/drawing/2014/main" id="{00000000-0008-0000-0300-00003D010000}"/>
            </a:ext>
          </a:extLst>
        </xdr:cNvPr>
        <xdr:cNvSpPr txBox="1"/>
      </xdr:nvSpPr>
      <xdr:spPr>
        <a:xfrm>
          <a:off x="17106900" y="101166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60</xdr:row>
      <xdr:rowOff>86208</xdr:rowOff>
    </xdr:from>
    <xdr:to>
      <xdr:col>81</xdr:col>
      <xdr:colOff>133350</xdr:colOff>
      <xdr:row>60</xdr:row>
      <xdr:rowOff>86208</xdr:rowOff>
    </xdr:to>
    <xdr:cxnSp macro="">
      <xdr:nvCxnSpPr>
        <xdr:cNvPr id="318" name="直線コネクタ 317">
          <a:extLst>
            <a:ext uri="{FF2B5EF4-FFF2-40B4-BE49-F238E27FC236}">
              <a16:creationId xmlns:a16="http://schemas.microsoft.com/office/drawing/2014/main" id="{00000000-0008-0000-0300-00003E010000}"/>
            </a:ext>
          </a:extLst>
        </xdr:cNvPr>
        <xdr:cNvCxnSpPr/>
      </xdr:nvCxnSpPr>
      <xdr:spPr>
        <a:xfrm>
          <a:off x="16929100" y="103732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61</xdr:row>
      <xdr:rowOff>35408</xdr:rowOff>
    </xdr:from>
    <xdr:to>
      <xdr:col>81</xdr:col>
      <xdr:colOff>44450</xdr:colOff>
      <xdr:row>61</xdr:row>
      <xdr:rowOff>35890</xdr:rowOff>
    </xdr:to>
    <xdr:cxnSp macro="">
      <xdr:nvCxnSpPr>
        <xdr:cNvPr id="319" name="直線コネクタ 318">
          <a:extLst>
            <a:ext uri="{FF2B5EF4-FFF2-40B4-BE49-F238E27FC236}">
              <a16:creationId xmlns:a16="http://schemas.microsoft.com/office/drawing/2014/main" id="{00000000-0008-0000-0300-00003F010000}"/>
            </a:ext>
          </a:extLst>
        </xdr:cNvPr>
        <xdr:cNvCxnSpPr/>
      </xdr:nvCxnSpPr>
      <xdr:spPr>
        <a:xfrm flipV="1">
          <a:off x="16179800" y="10493858"/>
          <a:ext cx="838200" cy="4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61</xdr:row>
      <xdr:rowOff>69613</xdr:rowOff>
    </xdr:from>
    <xdr:ext cx="762000" cy="259045"/>
    <xdr:sp macro="" textlink="">
      <xdr:nvSpPr>
        <xdr:cNvPr id="320" name="定員管理の状況平均値テキスト">
          <a:extLst>
            <a:ext uri="{FF2B5EF4-FFF2-40B4-BE49-F238E27FC236}">
              <a16:creationId xmlns:a16="http://schemas.microsoft.com/office/drawing/2014/main" id="{00000000-0008-0000-0300-000040010000}"/>
            </a:ext>
          </a:extLst>
        </xdr:cNvPr>
        <xdr:cNvSpPr txBox="1"/>
      </xdr:nvSpPr>
      <xdr:spPr>
        <a:xfrm>
          <a:off x="17106900" y="1052806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97536</xdr:rowOff>
    </xdr:from>
    <xdr:to>
      <xdr:col>81</xdr:col>
      <xdr:colOff>95250</xdr:colOff>
      <xdr:row>62</xdr:row>
      <xdr:rowOff>27686</xdr:rowOff>
    </xdr:to>
    <xdr:sp macro="" textlink="">
      <xdr:nvSpPr>
        <xdr:cNvPr id="321" name="フローチャート: 判断 320">
          <a:extLst>
            <a:ext uri="{FF2B5EF4-FFF2-40B4-BE49-F238E27FC236}">
              <a16:creationId xmlns:a16="http://schemas.microsoft.com/office/drawing/2014/main" id="{00000000-0008-0000-0300-000041010000}"/>
            </a:ext>
          </a:extLst>
        </xdr:cNvPr>
        <xdr:cNvSpPr/>
      </xdr:nvSpPr>
      <xdr:spPr>
        <a:xfrm>
          <a:off x="16967200" y="105559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61</xdr:row>
      <xdr:rowOff>32512</xdr:rowOff>
    </xdr:from>
    <xdr:to>
      <xdr:col>77</xdr:col>
      <xdr:colOff>44450</xdr:colOff>
      <xdr:row>61</xdr:row>
      <xdr:rowOff>35890</xdr:rowOff>
    </xdr:to>
    <xdr:cxnSp macro="">
      <xdr:nvCxnSpPr>
        <xdr:cNvPr id="322" name="直線コネクタ 321">
          <a:extLst>
            <a:ext uri="{FF2B5EF4-FFF2-40B4-BE49-F238E27FC236}">
              <a16:creationId xmlns:a16="http://schemas.microsoft.com/office/drawing/2014/main" id="{00000000-0008-0000-0300-000042010000}"/>
            </a:ext>
          </a:extLst>
        </xdr:cNvPr>
        <xdr:cNvCxnSpPr/>
      </xdr:nvCxnSpPr>
      <xdr:spPr>
        <a:xfrm>
          <a:off x="15290800" y="10490962"/>
          <a:ext cx="889000" cy="33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61</xdr:row>
      <xdr:rowOff>85471</xdr:rowOff>
    </xdr:from>
    <xdr:to>
      <xdr:col>77</xdr:col>
      <xdr:colOff>95250</xdr:colOff>
      <xdr:row>62</xdr:row>
      <xdr:rowOff>15621</xdr:rowOff>
    </xdr:to>
    <xdr:sp macro="" textlink="">
      <xdr:nvSpPr>
        <xdr:cNvPr id="323" name="フローチャート: 判断 322">
          <a:extLst>
            <a:ext uri="{FF2B5EF4-FFF2-40B4-BE49-F238E27FC236}">
              <a16:creationId xmlns:a16="http://schemas.microsoft.com/office/drawing/2014/main" id="{00000000-0008-0000-0300-000043010000}"/>
            </a:ext>
          </a:extLst>
        </xdr:cNvPr>
        <xdr:cNvSpPr/>
      </xdr:nvSpPr>
      <xdr:spPr>
        <a:xfrm>
          <a:off x="16129000" y="105439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62</xdr:row>
      <xdr:rowOff>398</xdr:rowOff>
    </xdr:from>
    <xdr:ext cx="736600" cy="259045"/>
    <xdr:sp macro="" textlink="">
      <xdr:nvSpPr>
        <xdr:cNvPr id="324" name="テキスト ボックス 323">
          <a:extLst>
            <a:ext uri="{FF2B5EF4-FFF2-40B4-BE49-F238E27FC236}">
              <a16:creationId xmlns:a16="http://schemas.microsoft.com/office/drawing/2014/main" id="{00000000-0008-0000-0300-000044010000}"/>
            </a:ext>
          </a:extLst>
        </xdr:cNvPr>
        <xdr:cNvSpPr txBox="1"/>
      </xdr:nvSpPr>
      <xdr:spPr>
        <a:xfrm>
          <a:off x="15798800" y="1063029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61</xdr:row>
      <xdr:rowOff>32512</xdr:rowOff>
    </xdr:from>
    <xdr:to>
      <xdr:col>72</xdr:col>
      <xdr:colOff>203200</xdr:colOff>
      <xdr:row>61</xdr:row>
      <xdr:rowOff>54711</xdr:rowOff>
    </xdr:to>
    <xdr:cxnSp macro="">
      <xdr:nvCxnSpPr>
        <xdr:cNvPr id="325" name="直線コネクタ 324">
          <a:extLst>
            <a:ext uri="{FF2B5EF4-FFF2-40B4-BE49-F238E27FC236}">
              <a16:creationId xmlns:a16="http://schemas.microsoft.com/office/drawing/2014/main" id="{00000000-0008-0000-0300-000045010000}"/>
            </a:ext>
          </a:extLst>
        </xdr:cNvPr>
        <xdr:cNvCxnSpPr/>
      </xdr:nvCxnSpPr>
      <xdr:spPr>
        <a:xfrm flipV="1">
          <a:off x="14401800" y="10490962"/>
          <a:ext cx="889000" cy="221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61</xdr:row>
      <xdr:rowOff>82093</xdr:rowOff>
    </xdr:from>
    <xdr:to>
      <xdr:col>73</xdr:col>
      <xdr:colOff>44450</xdr:colOff>
      <xdr:row>62</xdr:row>
      <xdr:rowOff>12243</xdr:rowOff>
    </xdr:to>
    <xdr:sp macro="" textlink="">
      <xdr:nvSpPr>
        <xdr:cNvPr id="326" name="フローチャート: 判断 325">
          <a:extLst>
            <a:ext uri="{FF2B5EF4-FFF2-40B4-BE49-F238E27FC236}">
              <a16:creationId xmlns:a16="http://schemas.microsoft.com/office/drawing/2014/main" id="{00000000-0008-0000-0300-000046010000}"/>
            </a:ext>
          </a:extLst>
        </xdr:cNvPr>
        <xdr:cNvSpPr/>
      </xdr:nvSpPr>
      <xdr:spPr>
        <a:xfrm>
          <a:off x="15240000" y="105405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168470</xdr:rowOff>
    </xdr:from>
    <xdr:ext cx="762000" cy="259045"/>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4909800" y="10626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61</xdr:row>
      <xdr:rowOff>47955</xdr:rowOff>
    </xdr:from>
    <xdr:to>
      <xdr:col>68</xdr:col>
      <xdr:colOff>152400</xdr:colOff>
      <xdr:row>61</xdr:row>
      <xdr:rowOff>54711</xdr:rowOff>
    </xdr:to>
    <xdr:cxnSp macro="">
      <xdr:nvCxnSpPr>
        <xdr:cNvPr id="328" name="直線コネクタ 327">
          <a:extLst>
            <a:ext uri="{FF2B5EF4-FFF2-40B4-BE49-F238E27FC236}">
              <a16:creationId xmlns:a16="http://schemas.microsoft.com/office/drawing/2014/main" id="{00000000-0008-0000-0300-000048010000}"/>
            </a:ext>
          </a:extLst>
        </xdr:cNvPr>
        <xdr:cNvCxnSpPr/>
      </xdr:nvCxnSpPr>
      <xdr:spPr>
        <a:xfrm>
          <a:off x="13512800" y="10506405"/>
          <a:ext cx="889000" cy="67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61</xdr:row>
      <xdr:rowOff>76302</xdr:rowOff>
    </xdr:from>
    <xdr:to>
      <xdr:col>68</xdr:col>
      <xdr:colOff>203200</xdr:colOff>
      <xdr:row>62</xdr:row>
      <xdr:rowOff>6452</xdr:rowOff>
    </xdr:to>
    <xdr:sp macro="" textlink="">
      <xdr:nvSpPr>
        <xdr:cNvPr id="329" name="フローチャート: 判断 328">
          <a:extLst>
            <a:ext uri="{FF2B5EF4-FFF2-40B4-BE49-F238E27FC236}">
              <a16:creationId xmlns:a16="http://schemas.microsoft.com/office/drawing/2014/main" id="{00000000-0008-0000-0300-000049010000}"/>
            </a:ext>
          </a:extLst>
        </xdr:cNvPr>
        <xdr:cNvSpPr/>
      </xdr:nvSpPr>
      <xdr:spPr>
        <a:xfrm>
          <a:off x="14351000" y="10534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162679</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4020800" y="106211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75819</xdr:rowOff>
    </xdr:from>
    <xdr:to>
      <xdr:col>64</xdr:col>
      <xdr:colOff>152400</xdr:colOff>
      <xdr:row>62</xdr:row>
      <xdr:rowOff>5969</xdr:rowOff>
    </xdr:to>
    <xdr:sp macro="" textlink="">
      <xdr:nvSpPr>
        <xdr:cNvPr id="331" name="フローチャート: 判断 330">
          <a:extLst>
            <a:ext uri="{FF2B5EF4-FFF2-40B4-BE49-F238E27FC236}">
              <a16:creationId xmlns:a16="http://schemas.microsoft.com/office/drawing/2014/main" id="{00000000-0008-0000-0300-00004B010000}"/>
            </a:ext>
          </a:extLst>
        </xdr:cNvPr>
        <xdr:cNvSpPr/>
      </xdr:nvSpPr>
      <xdr:spPr>
        <a:xfrm>
          <a:off x="13462000" y="10534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162196</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3131800" y="106206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156058</xdr:rowOff>
    </xdr:from>
    <xdr:to>
      <xdr:col>81</xdr:col>
      <xdr:colOff>95250</xdr:colOff>
      <xdr:row>61</xdr:row>
      <xdr:rowOff>86208</xdr:rowOff>
    </xdr:to>
    <xdr:sp macro="" textlink="">
      <xdr:nvSpPr>
        <xdr:cNvPr id="338" name="楕円 337">
          <a:extLst>
            <a:ext uri="{FF2B5EF4-FFF2-40B4-BE49-F238E27FC236}">
              <a16:creationId xmlns:a16="http://schemas.microsoft.com/office/drawing/2014/main" id="{00000000-0008-0000-0300-000052010000}"/>
            </a:ext>
          </a:extLst>
        </xdr:cNvPr>
        <xdr:cNvSpPr/>
      </xdr:nvSpPr>
      <xdr:spPr>
        <a:xfrm>
          <a:off x="16967200" y="104430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60</xdr:row>
      <xdr:rowOff>77335</xdr:rowOff>
    </xdr:from>
    <xdr:ext cx="762000" cy="259045"/>
    <xdr:sp macro="" textlink="">
      <xdr:nvSpPr>
        <xdr:cNvPr id="339" name="定員管理の状況該当値テキスト">
          <a:extLst>
            <a:ext uri="{FF2B5EF4-FFF2-40B4-BE49-F238E27FC236}">
              <a16:creationId xmlns:a16="http://schemas.microsoft.com/office/drawing/2014/main" id="{00000000-0008-0000-0300-000053010000}"/>
            </a:ext>
          </a:extLst>
        </xdr:cNvPr>
        <xdr:cNvSpPr txBox="1"/>
      </xdr:nvSpPr>
      <xdr:spPr>
        <a:xfrm>
          <a:off x="17106900" y="103643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60</xdr:row>
      <xdr:rowOff>156540</xdr:rowOff>
    </xdr:from>
    <xdr:to>
      <xdr:col>77</xdr:col>
      <xdr:colOff>95250</xdr:colOff>
      <xdr:row>61</xdr:row>
      <xdr:rowOff>86690</xdr:rowOff>
    </xdr:to>
    <xdr:sp macro="" textlink="">
      <xdr:nvSpPr>
        <xdr:cNvPr id="340" name="楕円 339">
          <a:extLst>
            <a:ext uri="{FF2B5EF4-FFF2-40B4-BE49-F238E27FC236}">
              <a16:creationId xmlns:a16="http://schemas.microsoft.com/office/drawing/2014/main" id="{00000000-0008-0000-0300-000054010000}"/>
            </a:ext>
          </a:extLst>
        </xdr:cNvPr>
        <xdr:cNvSpPr/>
      </xdr:nvSpPr>
      <xdr:spPr>
        <a:xfrm>
          <a:off x="16129000" y="10443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96867</xdr:rowOff>
    </xdr:from>
    <xdr:ext cx="736600" cy="259045"/>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5798800" y="102124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60</xdr:row>
      <xdr:rowOff>153162</xdr:rowOff>
    </xdr:from>
    <xdr:to>
      <xdr:col>73</xdr:col>
      <xdr:colOff>44450</xdr:colOff>
      <xdr:row>61</xdr:row>
      <xdr:rowOff>83312</xdr:rowOff>
    </xdr:to>
    <xdr:sp macro="" textlink="">
      <xdr:nvSpPr>
        <xdr:cNvPr id="342" name="楕円 341">
          <a:extLst>
            <a:ext uri="{FF2B5EF4-FFF2-40B4-BE49-F238E27FC236}">
              <a16:creationId xmlns:a16="http://schemas.microsoft.com/office/drawing/2014/main" id="{00000000-0008-0000-0300-000056010000}"/>
            </a:ext>
          </a:extLst>
        </xdr:cNvPr>
        <xdr:cNvSpPr/>
      </xdr:nvSpPr>
      <xdr:spPr>
        <a:xfrm>
          <a:off x="15240000" y="104401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93489</xdr:rowOff>
    </xdr:from>
    <xdr:ext cx="762000" cy="259045"/>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4909800" y="102090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61</xdr:row>
      <xdr:rowOff>3911</xdr:rowOff>
    </xdr:from>
    <xdr:to>
      <xdr:col>68</xdr:col>
      <xdr:colOff>203200</xdr:colOff>
      <xdr:row>61</xdr:row>
      <xdr:rowOff>105511</xdr:rowOff>
    </xdr:to>
    <xdr:sp macro="" textlink="">
      <xdr:nvSpPr>
        <xdr:cNvPr id="344" name="楕円 343">
          <a:extLst>
            <a:ext uri="{FF2B5EF4-FFF2-40B4-BE49-F238E27FC236}">
              <a16:creationId xmlns:a16="http://schemas.microsoft.com/office/drawing/2014/main" id="{00000000-0008-0000-0300-000058010000}"/>
            </a:ext>
          </a:extLst>
        </xdr:cNvPr>
        <xdr:cNvSpPr/>
      </xdr:nvSpPr>
      <xdr:spPr>
        <a:xfrm>
          <a:off x="14351000" y="104623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115688</xdr:rowOff>
    </xdr:from>
    <xdr:ext cx="762000" cy="259045"/>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4020800" y="102312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168605</xdr:rowOff>
    </xdr:from>
    <xdr:to>
      <xdr:col>64</xdr:col>
      <xdr:colOff>152400</xdr:colOff>
      <xdr:row>61</xdr:row>
      <xdr:rowOff>98755</xdr:rowOff>
    </xdr:to>
    <xdr:sp macro="" textlink="">
      <xdr:nvSpPr>
        <xdr:cNvPr id="346" name="楕円 345">
          <a:extLst>
            <a:ext uri="{FF2B5EF4-FFF2-40B4-BE49-F238E27FC236}">
              <a16:creationId xmlns:a16="http://schemas.microsoft.com/office/drawing/2014/main" id="{00000000-0008-0000-0300-00005A010000}"/>
            </a:ext>
          </a:extLst>
        </xdr:cNvPr>
        <xdr:cNvSpPr/>
      </xdr:nvSpPr>
      <xdr:spPr>
        <a:xfrm>
          <a:off x="13462000" y="10455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108932</xdr:rowOff>
    </xdr:from>
    <xdr:ext cx="762000" cy="259045"/>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3131800" y="102244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9" name="テキスト ボックス 348">
          <a:extLst>
            <a:ext uri="{FF2B5EF4-FFF2-40B4-BE49-F238E27FC236}">
              <a16:creationId xmlns:a16="http://schemas.microsoft.com/office/drawing/2014/main" id="{00000000-0008-0000-0300-00005D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0" name="テキスト ボックス 349">
          <a:extLst>
            <a:ext uri="{FF2B5EF4-FFF2-40B4-BE49-F238E27FC236}">
              <a16:creationId xmlns:a16="http://schemas.microsoft.com/office/drawing/2014/main" id="{00000000-0008-0000-0300-00005E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[7.8%]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8" name="正方形/長方形 357">
          <a:extLst>
            <a:ext uri="{FF2B5EF4-FFF2-40B4-BE49-F238E27FC236}">
              <a16:creationId xmlns:a16="http://schemas.microsoft.com/office/drawing/2014/main" id="{00000000-0008-0000-0300-000066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9" name="正方形/長方形 358">
          <a:extLst>
            <a:ext uri="{FF2B5EF4-FFF2-40B4-BE49-F238E27FC236}">
              <a16:creationId xmlns:a16="http://schemas.microsoft.com/office/drawing/2014/main" id="{00000000-0008-0000-0300-000067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ysClr val="windowText" lastClr="000000"/>
              </a:solidFill>
              <a:effectLst/>
              <a:latin typeface="+mn-lt"/>
              <a:ea typeface="+mn-ea"/>
              <a:cs typeface="+mn-cs"/>
            </a:rPr>
            <a:t>　実質公債費比率は、</a:t>
          </a:r>
          <a:r>
            <a:rPr kumimoji="1" lang="ja-JP" altLang="en-US" sz="1100">
              <a:solidFill>
                <a:sysClr val="windowText" lastClr="000000"/>
              </a:solidFill>
              <a:effectLst/>
              <a:latin typeface="+mn-lt"/>
              <a:ea typeface="+mn-ea"/>
              <a:cs typeface="+mn-cs"/>
            </a:rPr>
            <a:t>固定資産税（償却資産）の増収により標準税収入額等が増加し</a:t>
          </a:r>
          <a:r>
            <a:rPr kumimoji="1" lang="ja-JP" altLang="ja-JP" sz="1100">
              <a:solidFill>
                <a:sysClr val="windowText" lastClr="000000"/>
              </a:solidFill>
              <a:effectLst/>
              <a:latin typeface="+mn-lt"/>
              <a:ea typeface="+mn-ea"/>
              <a:cs typeface="+mn-cs"/>
            </a:rPr>
            <a:t>たことや、</a:t>
          </a:r>
          <a:r>
            <a:rPr kumimoji="1" lang="ja-JP" altLang="en-US" sz="1100">
              <a:solidFill>
                <a:sysClr val="windowText" lastClr="000000"/>
              </a:solidFill>
              <a:effectLst/>
              <a:latin typeface="+mn-lt"/>
              <a:ea typeface="+mn-ea"/>
              <a:cs typeface="+mn-cs"/>
            </a:rPr>
            <a:t>平成</a:t>
          </a:r>
          <a:r>
            <a:rPr kumimoji="1" lang="en-US" altLang="ja-JP" sz="1100">
              <a:solidFill>
                <a:sysClr val="windowText" lastClr="000000"/>
              </a:solidFill>
              <a:effectLst/>
              <a:latin typeface="+mn-lt"/>
              <a:ea typeface="+mn-ea"/>
              <a:cs typeface="+mn-cs"/>
            </a:rPr>
            <a:t>24</a:t>
          </a:r>
          <a:r>
            <a:rPr kumimoji="1" lang="ja-JP" altLang="ja-JP" sz="1100">
              <a:solidFill>
                <a:sysClr val="windowText" lastClr="000000"/>
              </a:solidFill>
              <a:effectLst/>
              <a:latin typeface="+mn-lt"/>
              <a:ea typeface="+mn-ea"/>
              <a:cs typeface="+mn-cs"/>
            </a:rPr>
            <a:t>年度に実施した</a:t>
          </a:r>
          <a:r>
            <a:rPr kumimoji="1" lang="ja-JP" altLang="en-US" sz="1100">
              <a:solidFill>
                <a:sysClr val="windowText" lastClr="000000"/>
              </a:solidFill>
              <a:effectLst/>
              <a:latin typeface="+mn-lt"/>
              <a:ea typeface="+mn-ea"/>
              <a:cs typeface="+mn-cs"/>
            </a:rPr>
            <a:t>学校教育施設等整備事業</a:t>
          </a:r>
          <a:r>
            <a:rPr kumimoji="1" lang="ja-JP" altLang="ja-JP" sz="1100">
              <a:solidFill>
                <a:sysClr val="windowText" lastClr="000000"/>
              </a:solidFill>
              <a:effectLst/>
              <a:latin typeface="+mn-lt"/>
              <a:ea typeface="+mn-ea"/>
              <a:cs typeface="+mn-cs"/>
            </a:rPr>
            <a:t>に係る起債の元金償還が</a:t>
          </a:r>
          <a:r>
            <a:rPr kumimoji="1" lang="ja-JP" altLang="en-US" sz="1100">
              <a:solidFill>
                <a:sysClr val="windowText" lastClr="000000"/>
              </a:solidFill>
              <a:effectLst/>
              <a:latin typeface="+mn-lt"/>
              <a:ea typeface="+mn-ea"/>
              <a:cs typeface="+mn-cs"/>
            </a:rPr>
            <a:t>終了</a:t>
          </a:r>
          <a:r>
            <a:rPr kumimoji="1" lang="ja-JP" altLang="ja-JP" sz="1100">
              <a:solidFill>
                <a:sysClr val="windowText" lastClr="000000"/>
              </a:solidFill>
              <a:effectLst/>
              <a:latin typeface="+mn-lt"/>
              <a:ea typeface="+mn-ea"/>
              <a:cs typeface="+mn-cs"/>
            </a:rPr>
            <a:t>したこと等により、前年度比</a:t>
          </a:r>
          <a:r>
            <a:rPr kumimoji="1" lang="en-US" altLang="ja-JP" sz="1100">
              <a:solidFill>
                <a:sysClr val="windowText" lastClr="000000"/>
              </a:solidFill>
              <a:effectLst/>
              <a:latin typeface="+mn-lt"/>
              <a:ea typeface="+mn-ea"/>
              <a:cs typeface="+mn-cs"/>
            </a:rPr>
            <a:t>0.5</a:t>
          </a:r>
          <a:r>
            <a:rPr kumimoji="1" lang="ja-JP" altLang="ja-JP" sz="1100">
              <a:solidFill>
                <a:sysClr val="windowText" lastClr="000000"/>
              </a:solidFill>
              <a:effectLst/>
              <a:latin typeface="+mn-lt"/>
              <a:ea typeface="+mn-ea"/>
              <a:cs typeface="+mn-cs"/>
            </a:rPr>
            <a:t>ポイント</a:t>
          </a:r>
          <a:r>
            <a:rPr kumimoji="1" lang="ja-JP" altLang="en-US" sz="1100">
              <a:solidFill>
                <a:sysClr val="windowText" lastClr="000000"/>
              </a:solidFill>
              <a:effectLst/>
              <a:latin typeface="+mn-lt"/>
              <a:ea typeface="+mn-ea"/>
              <a:cs typeface="+mn-cs"/>
            </a:rPr>
            <a:t>減</a:t>
          </a:r>
          <a:r>
            <a:rPr kumimoji="1" lang="ja-JP" altLang="ja-JP" sz="1100">
              <a:solidFill>
                <a:sysClr val="windowText" lastClr="000000"/>
              </a:solidFill>
              <a:effectLst/>
              <a:latin typeface="+mn-lt"/>
              <a:ea typeface="+mn-ea"/>
              <a:cs typeface="+mn-cs"/>
            </a:rPr>
            <a:t>の</a:t>
          </a:r>
          <a:r>
            <a:rPr kumimoji="1" lang="en-US" altLang="ja-JP" sz="1100">
              <a:solidFill>
                <a:sysClr val="windowText" lastClr="000000"/>
              </a:solidFill>
              <a:effectLst/>
              <a:latin typeface="+mn-lt"/>
              <a:ea typeface="+mn-ea"/>
              <a:cs typeface="+mn-cs"/>
            </a:rPr>
            <a:t>7.8</a:t>
          </a:r>
          <a:r>
            <a:rPr kumimoji="1" lang="ja-JP" altLang="ja-JP" sz="1100">
              <a:solidFill>
                <a:sysClr val="windowText" lastClr="000000"/>
              </a:solidFill>
              <a:effectLst/>
              <a:latin typeface="+mn-lt"/>
              <a:ea typeface="+mn-ea"/>
              <a:cs typeface="+mn-cs"/>
            </a:rPr>
            <a:t>％となり、類似団体平均で</a:t>
          </a:r>
          <a:r>
            <a:rPr kumimoji="1" lang="en-US" altLang="ja-JP" sz="1100">
              <a:solidFill>
                <a:sysClr val="windowText" lastClr="000000"/>
              </a:solidFill>
              <a:effectLst/>
              <a:latin typeface="+mn-lt"/>
              <a:ea typeface="+mn-ea"/>
              <a:cs typeface="+mn-cs"/>
            </a:rPr>
            <a:t>0.3</a:t>
          </a:r>
          <a:r>
            <a:rPr kumimoji="1" lang="ja-JP" altLang="ja-JP" sz="1100">
              <a:solidFill>
                <a:sysClr val="windowText" lastClr="000000"/>
              </a:solidFill>
              <a:effectLst/>
              <a:latin typeface="+mn-lt"/>
              <a:ea typeface="+mn-ea"/>
              <a:cs typeface="+mn-cs"/>
            </a:rPr>
            <a:t>ポイント</a:t>
          </a:r>
          <a:r>
            <a:rPr kumimoji="1" lang="ja-JP" altLang="en-US" sz="1100">
              <a:solidFill>
                <a:sysClr val="windowText" lastClr="000000"/>
              </a:solidFill>
              <a:effectLst/>
              <a:latin typeface="+mn-lt"/>
              <a:ea typeface="+mn-ea"/>
              <a:cs typeface="+mn-cs"/>
            </a:rPr>
            <a:t>下回った</a:t>
          </a:r>
          <a:r>
            <a:rPr kumimoji="1" lang="ja-JP" altLang="ja-JP" sz="1100">
              <a:solidFill>
                <a:sysClr val="windowText" lastClr="000000"/>
              </a:solidFill>
              <a:effectLst/>
              <a:latin typeface="+mn-lt"/>
              <a:ea typeface="+mn-ea"/>
              <a:cs typeface="+mn-cs"/>
            </a:rPr>
            <a:t>。</a:t>
          </a:r>
          <a:endParaRPr lang="ja-JP" altLang="ja-JP" sz="1400">
            <a:solidFill>
              <a:sysClr val="windowText" lastClr="000000"/>
            </a:solidFill>
            <a:effectLst/>
          </a:endParaRPr>
        </a:p>
        <a:p>
          <a:r>
            <a:rPr kumimoji="1" lang="ja-JP" altLang="ja-JP" sz="1100">
              <a:solidFill>
                <a:sysClr val="windowText" lastClr="000000"/>
              </a:solidFill>
              <a:effectLst/>
              <a:latin typeface="+mn-lt"/>
              <a:ea typeface="+mn-ea"/>
              <a:cs typeface="+mn-cs"/>
            </a:rPr>
            <a:t>　今後は、令和</a:t>
          </a:r>
          <a:r>
            <a:rPr kumimoji="1" lang="en-US" altLang="ja-JP" sz="1100">
              <a:solidFill>
                <a:sysClr val="windowText" lastClr="000000"/>
              </a:solidFill>
              <a:effectLst/>
              <a:latin typeface="+mn-lt"/>
              <a:ea typeface="+mn-ea"/>
              <a:cs typeface="+mn-cs"/>
            </a:rPr>
            <a:t>9</a:t>
          </a:r>
          <a:r>
            <a:rPr kumimoji="1" lang="ja-JP" altLang="ja-JP" sz="1100">
              <a:solidFill>
                <a:sysClr val="windowText" lastClr="000000"/>
              </a:solidFill>
              <a:effectLst/>
              <a:latin typeface="+mn-lt"/>
              <a:ea typeface="+mn-ea"/>
              <a:cs typeface="+mn-cs"/>
            </a:rPr>
            <a:t>年度から統合小学校建設事業に係る元金償還が開始することにより、上昇傾向で推移することが見込まれるため、更なる債権管理の適正化が必要となっている。</a:t>
          </a:r>
          <a:endParaRPr lang="ja-JP" altLang="ja-JP" sz="1400">
            <a:solidFill>
              <a:sysClr val="windowText" lastClr="000000"/>
            </a:solidFill>
            <a:effectLst/>
          </a:endParaRPr>
        </a:p>
      </xdr:txBody>
    </xdr:sp>
    <xdr:clientData/>
  </xdr:twoCellAnchor>
  <xdr:oneCellAnchor>
    <xdr:from>
      <xdr:col>61</xdr:col>
      <xdr:colOff>6350</xdr:colOff>
      <xdr:row>32</xdr:row>
      <xdr:rowOff>101600</xdr:rowOff>
    </xdr:from>
    <xdr:ext cx="298543" cy="225703"/>
    <xdr:sp macro="" textlink="">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2" name="直線コネクタ 361">
          <a:extLst>
            <a:ext uri="{FF2B5EF4-FFF2-40B4-BE49-F238E27FC236}">
              <a16:creationId xmlns:a16="http://schemas.microsoft.com/office/drawing/2014/main" id="{00000000-0008-0000-0300-00006A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22877</xdr:rowOff>
    </xdr:from>
    <xdr:ext cx="762000" cy="259045"/>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54627</xdr:rowOff>
    </xdr:from>
    <xdr:ext cx="762000" cy="259045"/>
    <xdr:sp macro="" textlink="">
      <xdr:nvSpPr>
        <xdr:cNvPr id="367" name="テキスト ボックス 366">
          <a:extLst>
            <a:ext uri="{FF2B5EF4-FFF2-40B4-BE49-F238E27FC236}">
              <a16:creationId xmlns:a16="http://schemas.microsoft.com/office/drawing/2014/main" id="{00000000-0008-0000-0300-00006F010000}"/>
            </a:ext>
          </a:extLst>
        </xdr:cNvPr>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86377</xdr:rowOff>
    </xdr:from>
    <xdr:ext cx="762000" cy="259045"/>
    <xdr:sp macro="" textlink="">
      <xdr:nvSpPr>
        <xdr:cNvPr id="369" name="テキスト ボックス 368">
          <a:extLst>
            <a:ext uri="{FF2B5EF4-FFF2-40B4-BE49-F238E27FC236}">
              <a16:creationId xmlns:a16="http://schemas.microsoft.com/office/drawing/2014/main" id="{00000000-0008-0000-0300-000071010000}"/>
            </a:ext>
          </a:extLst>
        </xdr:cNvPr>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118127</xdr:rowOff>
    </xdr:from>
    <xdr:ext cx="762000" cy="259045"/>
    <xdr:sp macro="" textlink="">
      <xdr:nvSpPr>
        <xdr:cNvPr id="371" name="テキスト ボックス 370">
          <a:extLst>
            <a:ext uri="{FF2B5EF4-FFF2-40B4-BE49-F238E27FC236}">
              <a16:creationId xmlns:a16="http://schemas.microsoft.com/office/drawing/2014/main" id="{00000000-0008-0000-0300-000073010000}"/>
            </a:ext>
          </a:extLst>
        </xdr:cNvPr>
        <xdr:cNvSpPr txBox="1"/>
      </xdr:nvSpPr>
      <xdr:spPr>
        <a:xfrm>
          <a:off x="12065000" y="611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3" name="公債費負担の状況グラフ枠">
          <a:extLst>
            <a:ext uri="{FF2B5EF4-FFF2-40B4-BE49-F238E27FC236}">
              <a16:creationId xmlns:a16="http://schemas.microsoft.com/office/drawing/2014/main" id="{00000000-0008-0000-0300-000075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88900</xdr:rowOff>
    </xdr:from>
    <xdr:to>
      <xdr:col>81</xdr:col>
      <xdr:colOff>44450</xdr:colOff>
      <xdr:row>45</xdr:row>
      <xdr:rowOff>12954</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flipV="1">
          <a:off x="17018000" y="6261100"/>
          <a:ext cx="0" cy="146710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44</xdr:row>
      <xdr:rowOff>156481</xdr:rowOff>
    </xdr:from>
    <xdr:ext cx="762000" cy="259045"/>
    <xdr:sp macro="" textlink="">
      <xdr:nvSpPr>
        <xdr:cNvPr id="375" name="公債費負担の状況最小値テキスト">
          <a:extLst>
            <a:ext uri="{FF2B5EF4-FFF2-40B4-BE49-F238E27FC236}">
              <a16:creationId xmlns:a16="http://schemas.microsoft.com/office/drawing/2014/main" id="{00000000-0008-0000-0300-000077010000}"/>
            </a:ext>
          </a:extLst>
        </xdr:cNvPr>
        <xdr:cNvSpPr txBox="1"/>
      </xdr:nvSpPr>
      <xdr:spPr>
        <a:xfrm>
          <a:off x="17106900" y="77002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12954</xdr:rowOff>
    </xdr:from>
    <xdr:to>
      <xdr:col>81</xdr:col>
      <xdr:colOff>133350</xdr:colOff>
      <xdr:row>45</xdr:row>
      <xdr:rowOff>12954</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a:off x="16929100" y="77282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3827</xdr:rowOff>
    </xdr:from>
    <xdr:ext cx="762000" cy="259045"/>
    <xdr:sp macro="" textlink="">
      <xdr:nvSpPr>
        <xdr:cNvPr id="377" name="公債費負担の状況最大値テキスト">
          <a:extLst>
            <a:ext uri="{FF2B5EF4-FFF2-40B4-BE49-F238E27FC236}">
              <a16:creationId xmlns:a16="http://schemas.microsoft.com/office/drawing/2014/main" id="{00000000-0008-0000-0300-000079010000}"/>
            </a:ext>
          </a:extLst>
        </xdr:cNvPr>
        <xdr:cNvSpPr txBox="1"/>
      </xdr:nvSpPr>
      <xdr:spPr>
        <a:xfrm>
          <a:off x="17106900" y="6004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88900</xdr:rowOff>
    </xdr:from>
    <xdr:to>
      <xdr:col>81</xdr:col>
      <xdr:colOff>133350</xdr:colOff>
      <xdr:row>36</xdr:row>
      <xdr:rowOff>88900</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6929100" y="6261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40</xdr:row>
      <xdr:rowOff>155956</xdr:rowOff>
    </xdr:from>
    <xdr:to>
      <xdr:col>81</xdr:col>
      <xdr:colOff>44450</xdr:colOff>
      <xdr:row>41</xdr:row>
      <xdr:rowOff>32766</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flipV="1">
          <a:off x="16179800" y="7013956"/>
          <a:ext cx="8382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106189</xdr:rowOff>
    </xdr:from>
    <xdr:ext cx="762000" cy="259045"/>
    <xdr:sp macro="" textlink="">
      <xdr:nvSpPr>
        <xdr:cNvPr id="380" name="公債費負担の状況平均値テキスト">
          <a:extLst>
            <a:ext uri="{FF2B5EF4-FFF2-40B4-BE49-F238E27FC236}">
              <a16:creationId xmlns:a16="http://schemas.microsoft.com/office/drawing/2014/main" id="{00000000-0008-0000-0300-00007C010000}"/>
            </a:ext>
          </a:extLst>
        </xdr:cNvPr>
        <xdr:cNvSpPr txBox="1"/>
      </xdr:nvSpPr>
      <xdr:spPr>
        <a:xfrm>
          <a:off x="17106900" y="696418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134112</xdr:rowOff>
    </xdr:from>
    <xdr:to>
      <xdr:col>81</xdr:col>
      <xdr:colOff>95250</xdr:colOff>
      <xdr:row>41</xdr:row>
      <xdr:rowOff>64262</xdr:rowOff>
    </xdr:to>
    <xdr:sp macro="" textlink="">
      <xdr:nvSpPr>
        <xdr:cNvPr id="381" name="フローチャート: 判断 380">
          <a:extLst>
            <a:ext uri="{FF2B5EF4-FFF2-40B4-BE49-F238E27FC236}">
              <a16:creationId xmlns:a16="http://schemas.microsoft.com/office/drawing/2014/main" id="{00000000-0008-0000-0300-00007D010000}"/>
            </a:ext>
          </a:extLst>
        </xdr:cNvPr>
        <xdr:cNvSpPr/>
      </xdr:nvSpPr>
      <xdr:spPr>
        <a:xfrm>
          <a:off x="16967200" y="6992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40</xdr:row>
      <xdr:rowOff>127000</xdr:rowOff>
    </xdr:from>
    <xdr:to>
      <xdr:col>77</xdr:col>
      <xdr:colOff>44450</xdr:colOff>
      <xdr:row>41</xdr:row>
      <xdr:rowOff>32766</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a:off x="15290800" y="6985000"/>
          <a:ext cx="889000" cy="77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40</xdr:row>
      <xdr:rowOff>134112</xdr:rowOff>
    </xdr:from>
    <xdr:to>
      <xdr:col>77</xdr:col>
      <xdr:colOff>95250</xdr:colOff>
      <xdr:row>41</xdr:row>
      <xdr:rowOff>64262</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6129000" y="6992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39</xdr:row>
      <xdr:rowOff>74439</xdr:rowOff>
    </xdr:from>
    <xdr:ext cx="736600" cy="259045"/>
    <xdr:sp macro="" textlink="">
      <xdr:nvSpPr>
        <xdr:cNvPr id="384" name="テキスト ボックス 383">
          <a:extLst>
            <a:ext uri="{FF2B5EF4-FFF2-40B4-BE49-F238E27FC236}">
              <a16:creationId xmlns:a16="http://schemas.microsoft.com/office/drawing/2014/main" id="{00000000-0008-0000-0300-000080010000}"/>
            </a:ext>
          </a:extLst>
        </xdr:cNvPr>
        <xdr:cNvSpPr txBox="1"/>
      </xdr:nvSpPr>
      <xdr:spPr>
        <a:xfrm>
          <a:off x="15798800" y="67609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40</xdr:row>
      <xdr:rowOff>69088</xdr:rowOff>
    </xdr:from>
    <xdr:to>
      <xdr:col>72</xdr:col>
      <xdr:colOff>203200</xdr:colOff>
      <xdr:row>40</xdr:row>
      <xdr:rowOff>127000</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a:off x="14401800" y="6927088"/>
          <a:ext cx="889000" cy="579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40</xdr:row>
      <xdr:rowOff>124460</xdr:rowOff>
    </xdr:from>
    <xdr:to>
      <xdr:col>73</xdr:col>
      <xdr:colOff>44450</xdr:colOff>
      <xdr:row>41</xdr:row>
      <xdr:rowOff>54610</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5240000" y="6982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39387</xdr:rowOff>
    </xdr:from>
    <xdr:ext cx="762000" cy="25904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4909800" y="7068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39</xdr:row>
      <xdr:rowOff>163322</xdr:rowOff>
    </xdr:from>
    <xdr:to>
      <xdr:col>68</xdr:col>
      <xdr:colOff>152400</xdr:colOff>
      <xdr:row>40</xdr:row>
      <xdr:rowOff>69088</xdr:rowOff>
    </xdr:to>
    <xdr:cxnSp macro="">
      <xdr:nvCxnSpPr>
        <xdr:cNvPr id="388" name="直線コネクタ 387">
          <a:extLst>
            <a:ext uri="{FF2B5EF4-FFF2-40B4-BE49-F238E27FC236}">
              <a16:creationId xmlns:a16="http://schemas.microsoft.com/office/drawing/2014/main" id="{00000000-0008-0000-0300-000084010000}"/>
            </a:ext>
          </a:extLst>
        </xdr:cNvPr>
        <xdr:cNvCxnSpPr/>
      </xdr:nvCxnSpPr>
      <xdr:spPr>
        <a:xfrm>
          <a:off x="13512800" y="6849872"/>
          <a:ext cx="889000" cy="77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40</xdr:row>
      <xdr:rowOff>124460</xdr:rowOff>
    </xdr:from>
    <xdr:to>
      <xdr:col>68</xdr:col>
      <xdr:colOff>203200</xdr:colOff>
      <xdr:row>41</xdr:row>
      <xdr:rowOff>54610</xdr:rowOff>
    </xdr:to>
    <xdr:sp macro="" textlink="">
      <xdr:nvSpPr>
        <xdr:cNvPr id="389" name="フローチャート: 判断 388">
          <a:extLst>
            <a:ext uri="{FF2B5EF4-FFF2-40B4-BE49-F238E27FC236}">
              <a16:creationId xmlns:a16="http://schemas.microsoft.com/office/drawing/2014/main" id="{00000000-0008-0000-0300-000085010000}"/>
            </a:ext>
          </a:extLst>
        </xdr:cNvPr>
        <xdr:cNvSpPr/>
      </xdr:nvSpPr>
      <xdr:spPr>
        <a:xfrm>
          <a:off x="14351000" y="6982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39387</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4020800" y="7068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114808</xdr:rowOff>
    </xdr:from>
    <xdr:to>
      <xdr:col>64</xdr:col>
      <xdr:colOff>152400</xdr:colOff>
      <xdr:row>41</xdr:row>
      <xdr:rowOff>44958</xdr:rowOff>
    </xdr:to>
    <xdr:sp macro="" textlink="">
      <xdr:nvSpPr>
        <xdr:cNvPr id="391" name="フローチャート: 判断 390">
          <a:extLst>
            <a:ext uri="{FF2B5EF4-FFF2-40B4-BE49-F238E27FC236}">
              <a16:creationId xmlns:a16="http://schemas.microsoft.com/office/drawing/2014/main" id="{00000000-0008-0000-0300-000087010000}"/>
            </a:ext>
          </a:extLst>
        </xdr:cNvPr>
        <xdr:cNvSpPr/>
      </xdr:nvSpPr>
      <xdr:spPr>
        <a:xfrm>
          <a:off x="13462000" y="6972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29735</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3131800" y="70591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105156</xdr:rowOff>
    </xdr:from>
    <xdr:to>
      <xdr:col>81</xdr:col>
      <xdr:colOff>95250</xdr:colOff>
      <xdr:row>41</xdr:row>
      <xdr:rowOff>35306</xdr:rowOff>
    </xdr:to>
    <xdr:sp macro="" textlink="">
      <xdr:nvSpPr>
        <xdr:cNvPr id="398" name="楕円 397">
          <a:extLst>
            <a:ext uri="{FF2B5EF4-FFF2-40B4-BE49-F238E27FC236}">
              <a16:creationId xmlns:a16="http://schemas.microsoft.com/office/drawing/2014/main" id="{00000000-0008-0000-0300-00008E010000}"/>
            </a:ext>
          </a:extLst>
        </xdr:cNvPr>
        <xdr:cNvSpPr/>
      </xdr:nvSpPr>
      <xdr:spPr>
        <a:xfrm>
          <a:off x="16967200" y="69631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39</xdr:row>
      <xdr:rowOff>121683</xdr:rowOff>
    </xdr:from>
    <xdr:ext cx="762000" cy="259045"/>
    <xdr:sp macro="" textlink="">
      <xdr:nvSpPr>
        <xdr:cNvPr id="399" name="公債費負担の状況該当値テキスト">
          <a:extLst>
            <a:ext uri="{FF2B5EF4-FFF2-40B4-BE49-F238E27FC236}">
              <a16:creationId xmlns:a16="http://schemas.microsoft.com/office/drawing/2014/main" id="{00000000-0008-0000-0300-00008F010000}"/>
            </a:ext>
          </a:extLst>
        </xdr:cNvPr>
        <xdr:cNvSpPr txBox="1"/>
      </xdr:nvSpPr>
      <xdr:spPr>
        <a:xfrm>
          <a:off x="17106900" y="68082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40</xdr:row>
      <xdr:rowOff>153416</xdr:rowOff>
    </xdr:from>
    <xdr:to>
      <xdr:col>77</xdr:col>
      <xdr:colOff>95250</xdr:colOff>
      <xdr:row>41</xdr:row>
      <xdr:rowOff>83566</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6129000" y="70114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68343</xdr:rowOff>
    </xdr:from>
    <xdr:ext cx="736600" cy="259045"/>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5798800" y="70977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40</xdr:row>
      <xdr:rowOff>76200</xdr:rowOff>
    </xdr:from>
    <xdr:to>
      <xdr:col>73</xdr:col>
      <xdr:colOff>44450</xdr:colOff>
      <xdr:row>41</xdr:row>
      <xdr:rowOff>6350</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5240000" y="693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39</xdr:row>
      <xdr:rowOff>16527</xdr:rowOff>
    </xdr:from>
    <xdr:ext cx="7620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4909800" y="6703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40</xdr:row>
      <xdr:rowOff>18288</xdr:rowOff>
    </xdr:from>
    <xdr:to>
      <xdr:col>68</xdr:col>
      <xdr:colOff>203200</xdr:colOff>
      <xdr:row>40</xdr:row>
      <xdr:rowOff>119888</xdr:rowOff>
    </xdr:to>
    <xdr:sp macro="" textlink="">
      <xdr:nvSpPr>
        <xdr:cNvPr id="404" name="楕円 403">
          <a:extLst>
            <a:ext uri="{FF2B5EF4-FFF2-40B4-BE49-F238E27FC236}">
              <a16:creationId xmlns:a16="http://schemas.microsoft.com/office/drawing/2014/main" id="{00000000-0008-0000-0300-000094010000}"/>
            </a:ext>
          </a:extLst>
        </xdr:cNvPr>
        <xdr:cNvSpPr/>
      </xdr:nvSpPr>
      <xdr:spPr>
        <a:xfrm>
          <a:off x="14351000" y="68762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38</xdr:row>
      <xdr:rowOff>130065</xdr:rowOff>
    </xdr:from>
    <xdr:ext cx="762000" cy="2590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4020800" y="66451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39</xdr:row>
      <xdr:rowOff>112522</xdr:rowOff>
    </xdr:from>
    <xdr:to>
      <xdr:col>64</xdr:col>
      <xdr:colOff>152400</xdr:colOff>
      <xdr:row>40</xdr:row>
      <xdr:rowOff>42672</xdr:rowOff>
    </xdr:to>
    <xdr:sp macro="" textlink="">
      <xdr:nvSpPr>
        <xdr:cNvPr id="406" name="楕円 405">
          <a:extLst>
            <a:ext uri="{FF2B5EF4-FFF2-40B4-BE49-F238E27FC236}">
              <a16:creationId xmlns:a16="http://schemas.microsoft.com/office/drawing/2014/main" id="{00000000-0008-0000-0300-000096010000}"/>
            </a:ext>
          </a:extLst>
        </xdr:cNvPr>
        <xdr:cNvSpPr/>
      </xdr:nvSpPr>
      <xdr:spPr>
        <a:xfrm>
          <a:off x="13462000" y="6799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38</xdr:row>
      <xdr:rowOff>52849</xdr:rowOff>
    </xdr:from>
    <xdr:ext cx="762000" cy="259045"/>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3131800" y="6567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0" name="テキスト ボックス 409">
          <a:extLst>
            <a:ext uri="{FF2B5EF4-FFF2-40B4-BE49-F238E27FC236}">
              <a16:creationId xmlns:a16="http://schemas.microsoft.com/office/drawing/2014/main" id="{00000000-0008-0000-0300-00009A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[73.2%]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000">
              <a:solidFill>
                <a:sysClr val="windowText" lastClr="000000"/>
              </a:solidFill>
              <a:effectLst/>
              <a:latin typeface="+mn-lt"/>
              <a:ea typeface="+mn-ea"/>
              <a:cs typeface="+mn-cs"/>
            </a:rPr>
            <a:t>　将来負担比率は、財政調整基金及び</a:t>
          </a:r>
          <a:r>
            <a:rPr kumimoji="1" lang="ja-JP" altLang="en-US" sz="1000">
              <a:solidFill>
                <a:sysClr val="windowText" lastClr="000000"/>
              </a:solidFill>
              <a:effectLst/>
              <a:latin typeface="+mn-lt"/>
              <a:ea typeface="+mn-ea"/>
              <a:cs typeface="+mn-cs"/>
            </a:rPr>
            <a:t>学校施設建設</a:t>
          </a:r>
          <a:r>
            <a:rPr kumimoji="1" lang="ja-JP" altLang="ja-JP" sz="1000">
              <a:solidFill>
                <a:sysClr val="windowText" lastClr="000000"/>
              </a:solidFill>
              <a:effectLst/>
              <a:latin typeface="+mn-lt"/>
              <a:ea typeface="+mn-ea"/>
              <a:cs typeface="+mn-cs"/>
            </a:rPr>
            <a:t>基金の取崩しによる充当可能基金の減少、学校教育施設等整備事業債の新規発行等による地方債現在高の増加により、前年度比</a:t>
          </a:r>
          <a:r>
            <a:rPr kumimoji="1" lang="en-US" altLang="ja-JP" sz="1000">
              <a:solidFill>
                <a:sysClr val="windowText" lastClr="000000"/>
              </a:solidFill>
              <a:effectLst/>
              <a:latin typeface="+mn-lt"/>
              <a:ea typeface="+mn-ea"/>
              <a:cs typeface="+mn-cs"/>
            </a:rPr>
            <a:t>15.1</a:t>
          </a:r>
          <a:r>
            <a:rPr kumimoji="1" lang="ja-JP" altLang="ja-JP" sz="1000">
              <a:solidFill>
                <a:sysClr val="windowText" lastClr="000000"/>
              </a:solidFill>
              <a:effectLst/>
              <a:latin typeface="+mn-lt"/>
              <a:ea typeface="+mn-ea"/>
              <a:cs typeface="+mn-cs"/>
            </a:rPr>
            <a:t>ポイント増の</a:t>
          </a:r>
          <a:r>
            <a:rPr kumimoji="1" lang="en-US" altLang="ja-JP" sz="1000">
              <a:solidFill>
                <a:sysClr val="windowText" lastClr="000000"/>
              </a:solidFill>
              <a:effectLst/>
              <a:latin typeface="+mn-lt"/>
              <a:ea typeface="+mn-ea"/>
              <a:cs typeface="+mn-cs"/>
            </a:rPr>
            <a:t>73.2</a:t>
          </a:r>
          <a:r>
            <a:rPr kumimoji="1" lang="ja-JP" altLang="ja-JP" sz="1000">
              <a:solidFill>
                <a:sysClr val="windowText" lastClr="000000"/>
              </a:solidFill>
              <a:effectLst/>
              <a:latin typeface="+mn-lt"/>
              <a:ea typeface="+mn-ea"/>
              <a:cs typeface="+mn-cs"/>
            </a:rPr>
            <a:t>％となり、類似団体平均を</a:t>
          </a:r>
          <a:r>
            <a:rPr kumimoji="1" lang="en-US" altLang="ja-JP" sz="1000">
              <a:solidFill>
                <a:sysClr val="windowText" lastClr="000000"/>
              </a:solidFill>
              <a:effectLst/>
              <a:latin typeface="+mn-lt"/>
              <a:ea typeface="+mn-ea"/>
              <a:cs typeface="+mn-cs"/>
            </a:rPr>
            <a:t>73.2</a:t>
          </a:r>
          <a:r>
            <a:rPr kumimoji="1" lang="ja-JP" altLang="ja-JP" sz="1000">
              <a:solidFill>
                <a:sysClr val="windowText" lastClr="000000"/>
              </a:solidFill>
              <a:effectLst/>
              <a:latin typeface="+mn-lt"/>
              <a:ea typeface="+mn-ea"/>
              <a:cs typeface="+mn-cs"/>
            </a:rPr>
            <a:t>ポイント上回っている。</a:t>
          </a:r>
          <a:endParaRPr lang="ja-JP" altLang="ja-JP" sz="1000">
            <a:solidFill>
              <a:sysClr val="windowText" lastClr="000000"/>
            </a:solidFill>
            <a:effectLst/>
          </a:endParaRPr>
        </a:p>
        <a:p>
          <a:r>
            <a:rPr kumimoji="1" lang="ja-JP" altLang="ja-JP" sz="1000">
              <a:solidFill>
                <a:sysClr val="windowText" lastClr="000000"/>
              </a:solidFill>
              <a:effectLst/>
              <a:latin typeface="+mn-lt"/>
              <a:ea typeface="+mn-ea"/>
              <a:cs typeface="+mn-cs"/>
            </a:rPr>
            <a:t>　公共下水道事業会計については、今後の事業推進による下水道事業債の残高の増加に伴い、繰入見込額の増加が見込まれる。</a:t>
          </a:r>
          <a:endParaRPr lang="ja-JP" altLang="ja-JP" sz="1000">
            <a:solidFill>
              <a:sysClr val="windowText" lastClr="000000"/>
            </a:solidFill>
            <a:effectLst/>
          </a:endParaRPr>
        </a:p>
        <a:p>
          <a:r>
            <a:rPr kumimoji="1" lang="ja-JP" altLang="ja-JP" sz="1000">
              <a:solidFill>
                <a:sysClr val="windowText" lastClr="000000"/>
              </a:solidFill>
              <a:effectLst/>
              <a:latin typeface="+mn-lt"/>
              <a:ea typeface="+mn-ea"/>
              <a:cs typeface="+mn-cs"/>
            </a:rPr>
            <a:t>　今後は、事業の実施について緊急性や優先順位を見極めながら行い、起債残高を圧縮すること、下水道使用料を見直し経営改善することが必要である。</a:t>
          </a:r>
          <a:endParaRPr lang="ja-JP" altLang="ja-JP" sz="1000">
            <a:solidFill>
              <a:sysClr val="windowText" lastClr="000000"/>
            </a:solidFill>
            <a:effectLst/>
          </a:endParaRPr>
        </a:p>
      </xdr:txBody>
    </xdr:sp>
    <xdr:clientData/>
  </xdr:twoCellAnchor>
  <xdr:oneCellAnchor>
    <xdr:from>
      <xdr:col>61</xdr:col>
      <xdr:colOff>6350</xdr:colOff>
      <xdr:row>10</xdr:row>
      <xdr:rowOff>63500</xdr:rowOff>
    </xdr:from>
    <xdr:ext cx="298543" cy="225703"/>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2" name="直線コネクタ 421">
          <a:extLst>
            <a:ext uri="{FF2B5EF4-FFF2-40B4-BE49-F238E27FC236}">
              <a16:creationId xmlns:a16="http://schemas.microsoft.com/office/drawing/2014/main" id="{00000000-0008-0000-0300-0000A6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22</xdr:row>
      <xdr:rowOff>127000</xdr:rowOff>
    </xdr:from>
    <xdr:to>
      <xdr:col>85</xdr:col>
      <xdr:colOff>95250</xdr:colOff>
      <xdr:row>22</xdr:row>
      <xdr:rowOff>127000</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389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21</xdr:row>
      <xdr:rowOff>156227</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375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158750</xdr:rowOff>
    </xdr:from>
    <xdr:to>
      <xdr:col>85</xdr:col>
      <xdr:colOff>95250</xdr:colOff>
      <xdr:row>19</xdr:row>
      <xdr:rowOff>158750</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41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19</xdr:row>
      <xdr:rowOff>16527</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327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19050</xdr:rowOff>
    </xdr:from>
    <xdr:to>
      <xdr:col>85</xdr:col>
      <xdr:colOff>95250</xdr:colOff>
      <xdr:row>17</xdr:row>
      <xdr:rowOff>19050</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293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48277</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279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14</xdr:row>
      <xdr:rowOff>50800</xdr:rowOff>
    </xdr:from>
    <xdr:to>
      <xdr:col>85</xdr:col>
      <xdr:colOff>95250</xdr:colOff>
      <xdr:row>14</xdr:row>
      <xdr:rowOff>50800</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245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13</xdr:row>
      <xdr:rowOff>80027</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230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3" name="将来負担の状況グラフ枠">
          <a:extLst>
            <a:ext uri="{FF2B5EF4-FFF2-40B4-BE49-F238E27FC236}">
              <a16:creationId xmlns:a16="http://schemas.microsoft.com/office/drawing/2014/main" id="{00000000-0008-0000-0300-0000B1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14</xdr:row>
      <xdr:rowOff>50800</xdr:rowOff>
    </xdr:from>
    <xdr:to>
      <xdr:col>81</xdr:col>
      <xdr:colOff>44450</xdr:colOff>
      <xdr:row>23</xdr:row>
      <xdr:rowOff>66548</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flipV="1">
          <a:off x="17018000" y="2451100"/>
          <a:ext cx="0" cy="155879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38625</xdr:rowOff>
    </xdr:from>
    <xdr:ext cx="762000" cy="259045"/>
    <xdr:sp macro="" textlink="">
      <xdr:nvSpPr>
        <xdr:cNvPr id="435" name="将来負担の状況最小値テキスト">
          <a:extLst>
            <a:ext uri="{FF2B5EF4-FFF2-40B4-BE49-F238E27FC236}">
              <a16:creationId xmlns:a16="http://schemas.microsoft.com/office/drawing/2014/main" id="{00000000-0008-0000-0300-0000B3010000}"/>
            </a:ext>
          </a:extLst>
        </xdr:cNvPr>
        <xdr:cNvSpPr txBox="1"/>
      </xdr:nvSpPr>
      <xdr:spPr>
        <a:xfrm>
          <a:off x="17106900" y="39819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66548</xdr:rowOff>
    </xdr:from>
    <xdr:to>
      <xdr:col>81</xdr:col>
      <xdr:colOff>133350</xdr:colOff>
      <xdr:row>23</xdr:row>
      <xdr:rowOff>66548</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6929100" y="40098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86377</xdr:rowOff>
    </xdr:from>
    <xdr:ext cx="762000" cy="259045"/>
    <xdr:sp macro="" textlink="">
      <xdr:nvSpPr>
        <xdr:cNvPr id="437" name="将来負担の状況最大値テキスト">
          <a:extLst>
            <a:ext uri="{FF2B5EF4-FFF2-40B4-BE49-F238E27FC236}">
              <a16:creationId xmlns:a16="http://schemas.microsoft.com/office/drawing/2014/main" id="{00000000-0008-0000-0300-0000B5010000}"/>
            </a:ext>
          </a:extLst>
        </xdr:cNvPr>
        <xdr:cNvSpPr txBox="1"/>
      </xdr:nvSpPr>
      <xdr:spPr>
        <a:xfrm>
          <a:off x="17106900" y="214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14</xdr:row>
      <xdr:rowOff>50800</xdr:rowOff>
    </xdr:from>
    <xdr:to>
      <xdr:col>81</xdr:col>
      <xdr:colOff>133350</xdr:colOff>
      <xdr:row>14</xdr:row>
      <xdr:rowOff>50800</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6929100" y="2451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17</xdr:row>
      <xdr:rowOff>97231</xdr:rowOff>
    </xdr:from>
    <xdr:to>
      <xdr:col>81</xdr:col>
      <xdr:colOff>44450</xdr:colOff>
      <xdr:row>18</xdr:row>
      <xdr:rowOff>71526</xdr:rowOff>
    </xdr:to>
    <xdr:cxnSp macro="">
      <xdr:nvCxnSpPr>
        <xdr:cNvPr id="439" name="直線コネクタ 438">
          <a:extLst>
            <a:ext uri="{FF2B5EF4-FFF2-40B4-BE49-F238E27FC236}">
              <a16:creationId xmlns:a16="http://schemas.microsoft.com/office/drawing/2014/main" id="{00000000-0008-0000-0300-0000B7010000}"/>
            </a:ext>
          </a:extLst>
        </xdr:cNvPr>
        <xdr:cNvCxnSpPr/>
      </xdr:nvCxnSpPr>
      <xdr:spPr>
        <a:xfrm>
          <a:off x="16179800" y="3011881"/>
          <a:ext cx="838200" cy="1457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29227</xdr:rowOff>
    </xdr:from>
    <xdr:ext cx="762000" cy="259045"/>
    <xdr:sp macro="" textlink="">
      <xdr:nvSpPr>
        <xdr:cNvPr id="440" name="将来負担の状況平均値テキスト">
          <a:extLst>
            <a:ext uri="{FF2B5EF4-FFF2-40B4-BE49-F238E27FC236}">
              <a16:creationId xmlns:a16="http://schemas.microsoft.com/office/drawing/2014/main" id="{00000000-0008-0000-0300-0000B8010000}"/>
            </a:ext>
          </a:extLst>
        </xdr:cNvPr>
        <xdr:cNvSpPr txBox="1"/>
      </xdr:nvSpPr>
      <xdr:spPr>
        <a:xfrm>
          <a:off x="17106900" y="22580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14</xdr:row>
      <xdr:rowOff>0</xdr:rowOff>
    </xdr:from>
    <xdr:to>
      <xdr:col>81</xdr:col>
      <xdr:colOff>95250</xdr:colOff>
      <xdr:row>14</xdr:row>
      <xdr:rowOff>101600</xdr:rowOff>
    </xdr:to>
    <xdr:sp macro="" textlink="">
      <xdr:nvSpPr>
        <xdr:cNvPr id="441" name="フローチャート: 判断 440">
          <a:extLst>
            <a:ext uri="{FF2B5EF4-FFF2-40B4-BE49-F238E27FC236}">
              <a16:creationId xmlns:a16="http://schemas.microsoft.com/office/drawing/2014/main" id="{00000000-0008-0000-0300-0000B9010000}"/>
            </a:ext>
          </a:extLst>
        </xdr:cNvPr>
        <xdr:cNvSpPr/>
      </xdr:nvSpPr>
      <xdr:spPr>
        <a:xfrm>
          <a:off x="16967200" y="240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17</xdr:row>
      <xdr:rowOff>78892</xdr:rowOff>
    </xdr:from>
    <xdr:to>
      <xdr:col>77</xdr:col>
      <xdr:colOff>44450</xdr:colOff>
      <xdr:row>17</xdr:row>
      <xdr:rowOff>97231</xdr:rowOff>
    </xdr:to>
    <xdr:cxnSp macro="">
      <xdr:nvCxnSpPr>
        <xdr:cNvPr id="442" name="直線コネクタ 441">
          <a:extLst>
            <a:ext uri="{FF2B5EF4-FFF2-40B4-BE49-F238E27FC236}">
              <a16:creationId xmlns:a16="http://schemas.microsoft.com/office/drawing/2014/main" id="{00000000-0008-0000-0300-0000BA010000}"/>
            </a:ext>
          </a:extLst>
        </xdr:cNvPr>
        <xdr:cNvCxnSpPr/>
      </xdr:nvCxnSpPr>
      <xdr:spPr>
        <a:xfrm>
          <a:off x="15290800" y="2993542"/>
          <a:ext cx="889000" cy="183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14</xdr:row>
      <xdr:rowOff>0</xdr:rowOff>
    </xdr:from>
    <xdr:to>
      <xdr:col>77</xdr:col>
      <xdr:colOff>95250</xdr:colOff>
      <xdr:row>14</xdr:row>
      <xdr:rowOff>101600</xdr:rowOff>
    </xdr:to>
    <xdr:sp macro="" textlink="">
      <xdr:nvSpPr>
        <xdr:cNvPr id="443" name="フローチャート: 判断 442">
          <a:extLst>
            <a:ext uri="{FF2B5EF4-FFF2-40B4-BE49-F238E27FC236}">
              <a16:creationId xmlns:a16="http://schemas.microsoft.com/office/drawing/2014/main" id="{00000000-0008-0000-0300-0000BB010000}"/>
            </a:ext>
          </a:extLst>
        </xdr:cNvPr>
        <xdr:cNvSpPr/>
      </xdr:nvSpPr>
      <xdr:spPr>
        <a:xfrm>
          <a:off x="16129000" y="240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111777</xdr:rowOff>
    </xdr:from>
    <xdr:ext cx="736600" cy="259045"/>
    <xdr:sp macro="" textlink="">
      <xdr:nvSpPr>
        <xdr:cNvPr id="444" name="テキスト ボックス 443">
          <a:extLst>
            <a:ext uri="{FF2B5EF4-FFF2-40B4-BE49-F238E27FC236}">
              <a16:creationId xmlns:a16="http://schemas.microsoft.com/office/drawing/2014/main" id="{00000000-0008-0000-0300-0000BC010000}"/>
            </a:ext>
          </a:extLst>
        </xdr:cNvPr>
        <xdr:cNvSpPr txBox="1"/>
      </xdr:nvSpPr>
      <xdr:spPr>
        <a:xfrm>
          <a:off x="15798800" y="21691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17</xdr:row>
      <xdr:rowOff>78892</xdr:rowOff>
    </xdr:from>
    <xdr:to>
      <xdr:col>72</xdr:col>
      <xdr:colOff>203200</xdr:colOff>
      <xdr:row>18</xdr:row>
      <xdr:rowOff>6858</xdr:rowOff>
    </xdr:to>
    <xdr:cxnSp macro="">
      <xdr:nvCxnSpPr>
        <xdr:cNvPr id="445" name="直線コネクタ 444">
          <a:extLst>
            <a:ext uri="{FF2B5EF4-FFF2-40B4-BE49-F238E27FC236}">
              <a16:creationId xmlns:a16="http://schemas.microsoft.com/office/drawing/2014/main" id="{00000000-0008-0000-0300-0000BD010000}"/>
            </a:ext>
          </a:extLst>
        </xdr:cNvPr>
        <xdr:cNvCxnSpPr/>
      </xdr:nvCxnSpPr>
      <xdr:spPr>
        <a:xfrm flipV="1">
          <a:off x="14401800" y="2993542"/>
          <a:ext cx="889000" cy="994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14</xdr:row>
      <xdr:rowOff>0</xdr:rowOff>
    </xdr:from>
    <xdr:to>
      <xdr:col>73</xdr:col>
      <xdr:colOff>44450</xdr:colOff>
      <xdr:row>14</xdr:row>
      <xdr:rowOff>101600</xdr:rowOff>
    </xdr:to>
    <xdr:sp macro="" textlink="">
      <xdr:nvSpPr>
        <xdr:cNvPr id="446" name="フローチャート: 判断 445">
          <a:extLst>
            <a:ext uri="{FF2B5EF4-FFF2-40B4-BE49-F238E27FC236}">
              <a16:creationId xmlns:a16="http://schemas.microsoft.com/office/drawing/2014/main" id="{00000000-0008-0000-0300-0000BE010000}"/>
            </a:ext>
          </a:extLst>
        </xdr:cNvPr>
        <xdr:cNvSpPr/>
      </xdr:nvSpPr>
      <xdr:spPr>
        <a:xfrm>
          <a:off x="15240000" y="240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111777</xdr:rowOff>
    </xdr:from>
    <xdr:ext cx="762000" cy="259045"/>
    <xdr:sp macro="" textlink="">
      <xdr:nvSpPr>
        <xdr:cNvPr id="447" name="テキスト ボックス 446">
          <a:extLst>
            <a:ext uri="{FF2B5EF4-FFF2-40B4-BE49-F238E27FC236}">
              <a16:creationId xmlns:a16="http://schemas.microsoft.com/office/drawing/2014/main" id="{00000000-0008-0000-0300-0000BF010000}"/>
            </a:ext>
          </a:extLst>
        </xdr:cNvPr>
        <xdr:cNvSpPr txBox="1"/>
      </xdr:nvSpPr>
      <xdr:spPr>
        <a:xfrm>
          <a:off x="14909800" y="2169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18</xdr:row>
      <xdr:rowOff>6858</xdr:rowOff>
    </xdr:from>
    <xdr:to>
      <xdr:col>68</xdr:col>
      <xdr:colOff>152400</xdr:colOff>
      <xdr:row>19</xdr:row>
      <xdr:rowOff>83464</xdr:rowOff>
    </xdr:to>
    <xdr:cxnSp macro="">
      <xdr:nvCxnSpPr>
        <xdr:cNvPr id="448" name="直線コネクタ 447">
          <a:extLst>
            <a:ext uri="{FF2B5EF4-FFF2-40B4-BE49-F238E27FC236}">
              <a16:creationId xmlns:a16="http://schemas.microsoft.com/office/drawing/2014/main" id="{00000000-0008-0000-0300-0000C0010000}"/>
            </a:ext>
          </a:extLst>
        </xdr:cNvPr>
        <xdr:cNvCxnSpPr/>
      </xdr:nvCxnSpPr>
      <xdr:spPr>
        <a:xfrm flipV="1">
          <a:off x="13512800" y="3092958"/>
          <a:ext cx="889000" cy="2480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14</xdr:row>
      <xdr:rowOff>66599</xdr:rowOff>
    </xdr:from>
    <xdr:to>
      <xdr:col>68</xdr:col>
      <xdr:colOff>203200</xdr:colOff>
      <xdr:row>14</xdr:row>
      <xdr:rowOff>168199</xdr:rowOff>
    </xdr:to>
    <xdr:sp macro="" textlink="">
      <xdr:nvSpPr>
        <xdr:cNvPr id="449" name="フローチャート: 判断 448">
          <a:extLst>
            <a:ext uri="{FF2B5EF4-FFF2-40B4-BE49-F238E27FC236}">
              <a16:creationId xmlns:a16="http://schemas.microsoft.com/office/drawing/2014/main" id="{00000000-0008-0000-0300-0000C1010000}"/>
            </a:ext>
          </a:extLst>
        </xdr:cNvPr>
        <xdr:cNvSpPr/>
      </xdr:nvSpPr>
      <xdr:spPr>
        <a:xfrm>
          <a:off x="14351000" y="2466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13</xdr:row>
      <xdr:rowOff>6926</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4020800" y="22357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14</xdr:row>
      <xdr:rowOff>132232</xdr:rowOff>
    </xdr:from>
    <xdr:to>
      <xdr:col>64</xdr:col>
      <xdr:colOff>152400</xdr:colOff>
      <xdr:row>15</xdr:row>
      <xdr:rowOff>62382</xdr:rowOff>
    </xdr:to>
    <xdr:sp macro="" textlink="">
      <xdr:nvSpPr>
        <xdr:cNvPr id="451" name="フローチャート: 判断 450">
          <a:extLst>
            <a:ext uri="{FF2B5EF4-FFF2-40B4-BE49-F238E27FC236}">
              <a16:creationId xmlns:a16="http://schemas.microsoft.com/office/drawing/2014/main" id="{00000000-0008-0000-0300-0000C3010000}"/>
            </a:ext>
          </a:extLst>
        </xdr:cNvPr>
        <xdr:cNvSpPr/>
      </xdr:nvSpPr>
      <xdr:spPr>
        <a:xfrm>
          <a:off x="13462000" y="2532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13</xdr:row>
      <xdr:rowOff>72559</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3131800" y="23014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7" name="テキスト ボックス 456">
          <a:extLst>
            <a:ext uri="{FF2B5EF4-FFF2-40B4-BE49-F238E27FC236}">
              <a16:creationId xmlns:a16="http://schemas.microsoft.com/office/drawing/2014/main" id="{00000000-0008-0000-0300-0000C9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18</xdr:row>
      <xdr:rowOff>20726</xdr:rowOff>
    </xdr:from>
    <xdr:to>
      <xdr:col>81</xdr:col>
      <xdr:colOff>95250</xdr:colOff>
      <xdr:row>18</xdr:row>
      <xdr:rowOff>122326</xdr:rowOff>
    </xdr:to>
    <xdr:sp macro="" textlink="">
      <xdr:nvSpPr>
        <xdr:cNvPr id="458" name="楕円 457">
          <a:extLst>
            <a:ext uri="{FF2B5EF4-FFF2-40B4-BE49-F238E27FC236}">
              <a16:creationId xmlns:a16="http://schemas.microsoft.com/office/drawing/2014/main" id="{00000000-0008-0000-0300-0000CA010000}"/>
            </a:ext>
          </a:extLst>
        </xdr:cNvPr>
        <xdr:cNvSpPr/>
      </xdr:nvSpPr>
      <xdr:spPr>
        <a:xfrm>
          <a:off x="16967200" y="31068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17</xdr:row>
      <xdr:rowOff>164253</xdr:rowOff>
    </xdr:from>
    <xdr:ext cx="762000" cy="259045"/>
    <xdr:sp macro="" textlink="">
      <xdr:nvSpPr>
        <xdr:cNvPr id="459" name="将来負担の状況該当値テキスト">
          <a:extLst>
            <a:ext uri="{FF2B5EF4-FFF2-40B4-BE49-F238E27FC236}">
              <a16:creationId xmlns:a16="http://schemas.microsoft.com/office/drawing/2014/main" id="{00000000-0008-0000-0300-0000CB010000}"/>
            </a:ext>
          </a:extLst>
        </xdr:cNvPr>
        <xdr:cNvSpPr txBox="1"/>
      </xdr:nvSpPr>
      <xdr:spPr>
        <a:xfrm>
          <a:off x="17106900" y="30789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17</xdr:row>
      <xdr:rowOff>46431</xdr:rowOff>
    </xdr:from>
    <xdr:to>
      <xdr:col>77</xdr:col>
      <xdr:colOff>95250</xdr:colOff>
      <xdr:row>17</xdr:row>
      <xdr:rowOff>148031</xdr:rowOff>
    </xdr:to>
    <xdr:sp macro="" textlink="">
      <xdr:nvSpPr>
        <xdr:cNvPr id="460" name="楕円 459">
          <a:extLst>
            <a:ext uri="{FF2B5EF4-FFF2-40B4-BE49-F238E27FC236}">
              <a16:creationId xmlns:a16="http://schemas.microsoft.com/office/drawing/2014/main" id="{00000000-0008-0000-0300-0000CC010000}"/>
            </a:ext>
          </a:extLst>
        </xdr:cNvPr>
        <xdr:cNvSpPr/>
      </xdr:nvSpPr>
      <xdr:spPr>
        <a:xfrm>
          <a:off x="16129000" y="29610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17</xdr:row>
      <xdr:rowOff>132808</xdr:rowOff>
    </xdr:from>
    <xdr:ext cx="736600" cy="259045"/>
    <xdr:sp macro="" textlink="">
      <xdr:nvSpPr>
        <xdr:cNvPr id="461" name="テキスト ボックス 460">
          <a:extLst>
            <a:ext uri="{FF2B5EF4-FFF2-40B4-BE49-F238E27FC236}">
              <a16:creationId xmlns:a16="http://schemas.microsoft.com/office/drawing/2014/main" id="{00000000-0008-0000-0300-0000CD010000}"/>
            </a:ext>
          </a:extLst>
        </xdr:cNvPr>
        <xdr:cNvSpPr txBox="1"/>
      </xdr:nvSpPr>
      <xdr:spPr>
        <a:xfrm>
          <a:off x="15798800" y="304745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17</xdr:row>
      <xdr:rowOff>28092</xdr:rowOff>
    </xdr:from>
    <xdr:to>
      <xdr:col>73</xdr:col>
      <xdr:colOff>44450</xdr:colOff>
      <xdr:row>17</xdr:row>
      <xdr:rowOff>129692</xdr:rowOff>
    </xdr:to>
    <xdr:sp macro="" textlink="">
      <xdr:nvSpPr>
        <xdr:cNvPr id="462" name="楕円 461">
          <a:extLst>
            <a:ext uri="{FF2B5EF4-FFF2-40B4-BE49-F238E27FC236}">
              <a16:creationId xmlns:a16="http://schemas.microsoft.com/office/drawing/2014/main" id="{00000000-0008-0000-0300-0000CE010000}"/>
            </a:ext>
          </a:extLst>
        </xdr:cNvPr>
        <xdr:cNvSpPr/>
      </xdr:nvSpPr>
      <xdr:spPr>
        <a:xfrm>
          <a:off x="15240000" y="29427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17</xdr:row>
      <xdr:rowOff>114469</xdr:rowOff>
    </xdr:from>
    <xdr:ext cx="762000" cy="259045"/>
    <xdr:sp macro="" textlink="">
      <xdr:nvSpPr>
        <xdr:cNvPr id="463" name="テキスト ボックス 462">
          <a:extLst>
            <a:ext uri="{FF2B5EF4-FFF2-40B4-BE49-F238E27FC236}">
              <a16:creationId xmlns:a16="http://schemas.microsoft.com/office/drawing/2014/main" id="{00000000-0008-0000-0300-0000CF010000}"/>
            </a:ext>
          </a:extLst>
        </xdr:cNvPr>
        <xdr:cNvSpPr txBox="1"/>
      </xdr:nvSpPr>
      <xdr:spPr>
        <a:xfrm>
          <a:off x="14909800" y="30291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17</xdr:row>
      <xdr:rowOff>127508</xdr:rowOff>
    </xdr:from>
    <xdr:to>
      <xdr:col>68</xdr:col>
      <xdr:colOff>203200</xdr:colOff>
      <xdr:row>18</xdr:row>
      <xdr:rowOff>57658</xdr:rowOff>
    </xdr:to>
    <xdr:sp macro="" textlink="">
      <xdr:nvSpPr>
        <xdr:cNvPr id="464" name="楕円 463">
          <a:extLst>
            <a:ext uri="{FF2B5EF4-FFF2-40B4-BE49-F238E27FC236}">
              <a16:creationId xmlns:a16="http://schemas.microsoft.com/office/drawing/2014/main" id="{00000000-0008-0000-0300-0000D0010000}"/>
            </a:ext>
          </a:extLst>
        </xdr:cNvPr>
        <xdr:cNvSpPr/>
      </xdr:nvSpPr>
      <xdr:spPr>
        <a:xfrm>
          <a:off x="14351000" y="30421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18</xdr:row>
      <xdr:rowOff>42435</xdr:rowOff>
    </xdr:from>
    <xdr:ext cx="762000" cy="259045"/>
    <xdr:sp macro="" textlink="">
      <xdr:nvSpPr>
        <xdr:cNvPr id="465" name="テキスト ボックス 464">
          <a:extLst>
            <a:ext uri="{FF2B5EF4-FFF2-40B4-BE49-F238E27FC236}">
              <a16:creationId xmlns:a16="http://schemas.microsoft.com/office/drawing/2014/main" id="{00000000-0008-0000-0300-0000D1010000}"/>
            </a:ext>
          </a:extLst>
        </xdr:cNvPr>
        <xdr:cNvSpPr txBox="1"/>
      </xdr:nvSpPr>
      <xdr:spPr>
        <a:xfrm>
          <a:off x="14020800" y="31285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19</xdr:row>
      <xdr:rowOff>32664</xdr:rowOff>
    </xdr:from>
    <xdr:to>
      <xdr:col>64</xdr:col>
      <xdr:colOff>152400</xdr:colOff>
      <xdr:row>19</xdr:row>
      <xdr:rowOff>134264</xdr:rowOff>
    </xdr:to>
    <xdr:sp macro="" textlink="">
      <xdr:nvSpPr>
        <xdr:cNvPr id="466" name="楕円 465">
          <a:extLst>
            <a:ext uri="{FF2B5EF4-FFF2-40B4-BE49-F238E27FC236}">
              <a16:creationId xmlns:a16="http://schemas.microsoft.com/office/drawing/2014/main" id="{00000000-0008-0000-0300-0000D2010000}"/>
            </a:ext>
          </a:extLst>
        </xdr:cNvPr>
        <xdr:cNvSpPr/>
      </xdr:nvSpPr>
      <xdr:spPr>
        <a:xfrm>
          <a:off x="13462000" y="32902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19</xdr:row>
      <xdr:rowOff>119041</xdr:rowOff>
    </xdr:from>
    <xdr:ext cx="762000" cy="259045"/>
    <xdr:sp macro="" textlink="">
      <xdr:nvSpPr>
        <xdr:cNvPr id="467" name="テキスト ボックス 466">
          <a:extLst>
            <a:ext uri="{FF2B5EF4-FFF2-40B4-BE49-F238E27FC236}">
              <a16:creationId xmlns:a16="http://schemas.microsoft.com/office/drawing/2014/main" id="{00000000-0008-0000-0300-0000D3010000}"/>
            </a:ext>
          </a:extLst>
        </xdr:cNvPr>
        <xdr:cNvSpPr txBox="1"/>
      </xdr:nvSpPr>
      <xdr:spPr>
        <a:xfrm>
          <a:off x="13131800" y="33765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茨城県美浦村</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14,156
13,576
66.61
9,614,590
9,026,704
556,340
4,774,463
8,457,671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7.8
73.2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900">
              <a:solidFill>
                <a:sysClr val="windowText" lastClr="000000"/>
              </a:solidFill>
              <a:effectLst/>
              <a:latin typeface="+mn-lt"/>
              <a:ea typeface="+mn-ea"/>
              <a:cs typeface="+mn-cs"/>
            </a:rPr>
            <a:t>　人件費に係る経常収支比率は、令和</a:t>
          </a:r>
          <a:r>
            <a:rPr kumimoji="1" lang="en-US" altLang="ja-JP" sz="900">
              <a:solidFill>
                <a:sysClr val="windowText" lastClr="000000"/>
              </a:solidFill>
              <a:effectLst/>
              <a:latin typeface="+mn-lt"/>
              <a:ea typeface="+mn-ea"/>
              <a:cs typeface="+mn-cs"/>
            </a:rPr>
            <a:t>4</a:t>
          </a:r>
          <a:r>
            <a:rPr kumimoji="1" lang="ja-JP" altLang="ja-JP" sz="900">
              <a:solidFill>
                <a:sysClr val="windowText" lastClr="000000"/>
              </a:solidFill>
              <a:effectLst/>
              <a:latin typeface="+mn-lt"/>
              <a:ea typeface="+mn-ea"/>
              <a:cs typeface="+mn-cs"/>
            </a:rPr>
            <a:t>年度までは類似団体平均と比較して高い水準で推移していたが、令和</a:t>
          </a:r>
          <a:r>
            <a:rPr kumimoji="1" lang="en-US" altLang="ja-JP" sz="900">
              <a:solidFill>
                <a:sysClr val="windowText" lastClr="000000"/>
              </a:solidFill>
              <a:effectLst/>
              <a:latin typeface="+mn-lt"/>
              <a:ea typeface="+mn-ea"/>
              <a:cs typeface="+mn-cs"/>
            </a:rPr>
            <a:t>5</a:t>
          </a:r>
          <a:r>
            <a:rPr kumimoji="1" lang="ja-JP" altLang="ja-JP" sz="900">
              <a:solidFill>
                <a:sysClr val="windowText" lastClr="000000"/>
              </a:solidFill>
              <a:effectLst/>
              <a:latin typeface="+mn-lt"/>
              <a:ea typeface="+mn-ea"/>
              <a:cs typeface="+mn-cs"/>
            </a:rPr>
            <a:t>年度は前年度比</a:t>
          </a:r>
          <a:r>
            <a:rPr kumimoji="1" lang="en-US" altLang="ja-JP" sz="900">
              <a:solidFill>
                <a:sysClr val="windowText" lastClr="000000"/>
              </a:solidFill>
              <a:effectLst/>
              <a:latin typeface="+mn-lt"/>
              <a:ea typeface="+mn-ea"/>
              <a:cs typeface="+mn-cs"/>
            </a:rPr>
            <a:t>1.5</a:t>
          </a:r>
          <a:r>
            <a:rPr kumimoji="1" lang="ja-JP" altLang="ja-JP" sz="900">
              <a:solidFill>
                <a:sysClr val="windowText" lastClr="000000"/>
              </a:solidFill>
              <a:effectLst/>
              <a:latin typeface="+mn-lt"/>
              <a:ea typeface="+mn-ea"/>
              <a:cs typeface="+mn-cs"/>
            </a:rPr>
            <a:t>ポイント減の</a:t>
          </a:r>
          <a:r>
            <a:rPr kumimoji="1" lang="en-US" altLang="ja-JP" sz="900">
              <a:solidFill>
                <a:sysClr val="windowText" lastClr="000000"/>
              </a:solidFill>
              <a:effectLst/>
              <a:latin typeface="+mn-lt"/>
              <a:ea typeface="+mn-ea"/>
              <a:cs typeface="+mn-cs"/>
            </a:rPr>
            <a:t>24.6</a:t>
          </a:r>
          <a:r>
            <a:rPr kumimoji="1" lang="ja-JP" altLang="ja-JP" sz="900">
              <a:solidFill>
                <a:sysClr val="windowText" lastClr="000000"/>
              </a:solidFill>
              <a:effectLst/>
              <a:latin typeface="+mn-lt"/>
              <a:ea typeface="+mn-ea"/>
              <a:cs typeface="+mn-cs"/>
            </a:rPr>
            <a:t>％</a:t>
          </a:r>
          <a:r>
            <a:rPr kumimoji="1" lang="ja-JP" altLang="en-US" sz="900">
              <a:solidFill>
                <a:sysClr val="windowText" lastClr="000000"/>
              </a:solidFill>
              <a:effectLst/>
              <a:latin typeface="+mn-lt"/>
              <a:ea typeface="+mn-ea"/>
              <a:cs typeface="+mn-cs"/>
            </a:rPr>
            <a:t>、令和</a:t>
          </a:r>
          <a:r>
            <a:rPr kumimoji="1" lang="en-US" altLang="ja-JP" sz="900">
              <a:solidFill>
                <a:sysClr val="windowText" lastClr="000000"/>
              </a:solidFill>
              <a:effectLst/>
              <a:latin typeface="+mn-lt"/>
              <a:ea typeface="+mn-ea"/>
              <a:cs typeface="+mn-cs"/>
            </a:rPr>
            <a:t>6</a:t>
          </a:r>
          <a:r>
            <a:rPr kumimoji="1" lang="ja-JP" altLang="en-US" sz="900">
              <a:solidFill>
                <a:sysClr val="windowText" lastClr="000000"/>
              </a:solidFill>
              <a:effectLst/>
              <a:latin typeface="+mn-lt"/>
              <a:ea typeface="+mn-ea"/>
              <a:cs typeface="+mn-cs"/>
            </a:rPr>
            <a:t>年度は前年度比</a:t>
          </a:r>
          <a:r>
            <a:rPr kumimoji="1" lang="en-US" altLang="ja-JP" sz="900">
              <a:solidFill>
                <a:sysClr val="windowText" lastClr="000000"/>
              </a:solidFill>
              <a:effectLst/>
              <a:latin typeface="+mn-lt"/>
              <a:ea typeface="+mn-ea"/>
              <a:cs typeface="+mn-cs"/>
            </a:rPr>
            <a:t>0.7</a:t>
          </a:r>
          <a:r>
            <a:rPr kumimoji="1" lang="ja-JP" altLang="en-US" sz="900">
              <a:solidFill>
                <a:sysClr val="windowText" lastClr="000000"/>
              </a:solidFill>
              <a:effectLst/>
              <a:latin typeface="+mn-lt"/>
              <a:ea typeface="+mn-ea"/>
              <a:cs typeface="+mn-cs"/>
            </a:rPr>
            <a:t>ポイント増の</a:t>
          </a:r>
          <a:r>
            <a:rPr kumimoji="1" lang="en-US" altLang="ja-JP" sz="900">
              <a:solidFill>
                <a:sysClr val="windowText" lastClr="000000"/>
              </a:solidFill>
              <a:effectLst/>
              <a:latin typeface="+mn-lt"/>
              <a:ea typeface="+mn-ea"/>
              <a:cs typeface="+mn-cs"/>
            </a:rPr>
            <a:t>25.3</a:t>
          </a:r>
          <a:r>
            <a:rPr kumimoji="1" lang="ja-JP" altLang="en-US" sz="900">
              <a:solidFill>
                <a:sysClr val="windowText" lastClr="000000"/>
              </a:solidFill>
              <a:effectLst/>
              <a:latin typeface="+mn-lt"/>
              <a:ea typeface="+mn-ea"/>
              <a:cs typeface="+mn-cs"/>
            </a:rPr>
            <a:t>％で</a:t>
          </a:r>
          <a:r>
            <a:rPr kumimoji="1" lang="ja-JP" altLang="ja-JP" sz="900">
              <a:solidFill>
                <a:sysClr val="windowText" lastClr="000000"/>
              </a:solidFill>
              <a:effectLst/>
              <a:latin typeface="+mn-lt"/>
              <a:ea typeface="+mn-ea"/>
              <a:cs typeface="+mn-cs"/>
            </a:rPr>
            <a:t>、類似団体平均を下回った。</a:t>
          </a:r>
          <a:endParaRPr lang="ja-JP" altLang="ja-JP" sz="900">
            <a:solidFill>
              <a:sysClr val="windowText" lastClr="000000"/>
            </a:solidFill>
            <a:effectLst/>
          </a:endParaRPr>
        </a:p>
        <a:p>
          <a:r>
            <a:rPr kumimoji="1" lang="ja-JP" altLang="ja-JP" sz="900">
              <a:solidFill>
                <a:sysClr val="windowText" lastClr="000000"/>
              </a:solidFill>
              <a:effectLst/>
              <a:latin typeface="+mn-lt"/>
              <a:ea typeface="+mn-ea"/>
              <a:cs typeface="+mn-cs"/>
            </a:rPr>
            <a:t>　</a:t>
          </a:r>
          <a:r>
            <a:rPr kumimoji="1" lang="ja-JP" altLang="en-US" sz="900">
              <a:solidFill>
                <a:sysClr val="windowText" lastClr="000000"/>
              </a:solidFill>
              <a:effectLst/>
              <a:latin typeface="+mn-lt"/>
              <a:ea typeface="+mn-ea"/>
              <a:cs typeface="+mn-cs"/>
            </a:rPr>
            <a:t>この逆転状態</a:t>
          </a:r>
          <a:r>
            <a:rPr kumimoji="1" lang="ja-JP" altLang="ja-JP" sz="900">
              <a:solidFill>
                <a:sysClr val="windowText" lastClr="000000"/>
              </a:solidFill>
              <a:effectLst/>
              <a:latin typeface="+mn-lt"/>
              <a:ea typeface="+mn-ea"/>
              <a:cs typeface="+mn-cs"/>
            </a:rPr>
            <a:t>は</a:t>
          </a:r>
          <a:r>
            <a:rPr kumimoji="1" lang="ja-JP" altLang="en-US" sz="900">
              <a:solidFill>
                <a:sysClr val="windowText" lastClr="000000"/>
              </a:solidFill>
              <a:effectLst/>
              <a:latin typeface="+mn-lt"/>
              <a:ea typeface="+mn-ea"/>
              <a:cs typeface="+mn-cs"/>
            </a:rPr>
            <a:t>、</a:t>
          </a:r>
          <a:r>
            <a:rPr kumimoji="1" lang="ja-JP" altLang="ja-JP" sz="900">
              <a:solidFill>
                <a:sysClr val="windowText" lastClr="000000"/>
              </a:solidFill>
              <a:effectLst/>
              <a:latin typeface="+mn-lt"/>
              <a:ea typeface="+mn-ea"/>
              <a:cs typeface="+mn-cs"/>
            </a:rPr>
            <a:t>統合小学校建設事業により令和</a:t>
          </a:r>
          <a:r>
            <a:rPr kumimoji="1" lang="en-US" altLang="ja-JP" sz="900">
              <a:solidFill>
                <a:sysClr val="windowText" lastClr="000000"/>
              </a:solidFill>
              <a:effectLst/>
              <a:latin typeface="+mn-lt"/>
              <a:ea typeface="+mn-ea"/>
              <a:cs typeface="+mn-cs"/>
            </a:rPr>
            <a:t>4</a:t>
          </a:r>
          <a:r>
            <a:rPr kumimoji="1" lang="ja-JP" altLang="ja-JP" sz="900">
              <a:solidFill>
                <a:sysClr val="windowText" lastClr="000000"/>
              </a:solidFill>
              <a:effectLst/>
              <a:latin typeface="+mn-lt"/>
              <a:ea typeface="+mn-ea"/>
              <a:cs typeface="+mn-cs"/>
            </a:rPr>
            <a:t>年度まで義務的経費として支出していた人件費の一部を、令和</a:t>
          </a:r>
          <a:r>
            <a:rPr kumimoji="1" lang="en-US" altLang="ja-JP" sz="900">
              <a:solidFill>
                <a:sysClr val="windowText" lastClr="000000"/>
              </a:solidFill>
              <a:effectLst/>
              <a:latin typeface="+mn-lt"/>
              <a:ea typeface="+mn-ea"/>
              <a:cs typeface="+mn-cs"/>
            </a:rPr>
            <a:t>5</a:t>
          </a:r>
          <a:r>
            <a:rPr kumimoji="1" lang="ja-JP" altLang="ja-JP" sz="900">
              <a:solidFill>
                <a:sysClr val="windowText" lastClr="000000"/>
              </a:solidFill>
              <a:effectLst/>
              <a:latin typeface="+mn-lt"/>
              <a:ea typeface="+mn-ea"/>
              <a:cs typeface="+mn-cs"/>
            </a:rPr>
            <a:t>年度</a:t>
          </a:r>
          <a:r>
            <a:rPr kumimoji="1" lang="ja-JP" altLang="en-US" sz="900">
              <a:solidFill>
                <a:sysClr val="windowText" lastClr="000000"/>
              </a:solidFill>
              <a:effectLst/>
              <a:latin typeface="+mn-lt"/>
              <a:ea typeface="+mn-ea"/>
              <a:cs typeface="+mn-cs"/>
            </a:rPr>
            <a:t>及び令和</a:t>
          </a:r>
          <a:r>
            <a:rPr kumimoji="1" lang="en-US" altLang="ja-JP" sz="900">
              <a:solidFill>
                <a:sysClr val="windowText" lastClr="000000"/>
              </a:solidFill>
              <a:effectLst/>
              <a:latin typeface="+mn-lt"/>
              <a:ea typeface="+mn-ea"/>
              <a:cs typeface="+mn-cs"/>
            </a:rPr>
            <a:t>6</a:t>
          </a:r>
          <a:r>
            <a:rPr kumimoji="1" lang="ja-JP" altLang="en-US" sz="900">
              <a:solidFill>
                <a:sysClr val="windowText" lastClr="000000"/>
              </a:solidFill>
              <a:effectLst/>
              <a:latin typeface="+mn-lt"/>
              <a:ea typeface="+mn-ea"/>
              <a:cs typeface="+mn-cs"/>
            </a:rPr>
            <a:t>年度</a:t>
          </a:r>
          <a:r>
            <a:rPr kumimoji="1" lang="ja-JP" altLang="ja-JP" sz="900">
              <a:solidFill>
                <a:sysClr val="windowText" lastClr="000000"/>
              </a:solidFill>
              <a:effectLst/>
              <a:latin typeface="+mn-lt"/>
              <a:ea typeface="+mn-ea"/>
              <a:cs typeface="+mn-cs"/>
            </a:rPr>
            <a:t>には投資的経費として支出したことによる</a:t>
          </a:r>
          <a:r>
            <a:rPr kumimoji="1" lang="ja-JP" altLang="en-US" sz="900">
              <a:solidFill>
                <a:sysClr val="windowText" lastClr="000000"/>
              </a:solidFill>
              <a:effectLst/>
              <a:latin typeface="+mn-lt"/>
              <a:ea typeface="+mn-ea"/>
              <a:cs typeface="+mn-cs"/>
            </a:rPr>
            <a:t>もので、</a:t>
          </a:r>
          <a:r>
            <a:rPr kumimoji="1" lang="ja-JP" altLang="ja-JP" sz="900">
              <a:solidFill>
                <a:sysClr val="windowText" lastClr="000000"/>
              </a:solidFill>
              <a:effectLst/>
              <a:latin typeface="+mn-lt"/>
              <a:ea typeface="+mn-ea"/>
              <a:cs typeface="+mn-cs"/>
            </a:rPr>
            <a:t>一時的なことであると考えられる。</a:t>
          </a:r>
          <a:endParaRPr lang="ja-JP" altLang="ja-JP" sz="900">
            <a:solidFill>
              <a:sysClr val="windowText" lastClr="000000"/>
            </a:solidFill>
            <a:effectLst/>
          </a:endParaRPr>
        </a:p>
        <a:p>
          <a:r>
            <a:rPr kumimoji="1" lang="ja-JP" altLang="ja-JP" sz="900">
              <a:solidFill>
                <a:sysClr val="windowText" lastClr="000000"/>
              </a:solidFill>
              <a:effectLst/>
              <a:latin typeface="+mn-lt"/>
              <a:ea typeface="+mn-ea"/>
              <a:cs typeface="+mn-cs"/>
            </a:rPr>
            <a:t>　会計年度任用職員制度の適用、定年退職の延長等により、今後は増加も見込まれるため、民間委託を含め事務の効率化、経費の抑制を図っていく。</a:t>
          </a:r>
          <a:endParaRPr lang="ja-JP" altLang="ja-JP" sz="900">
            <a:solidFill>
              <a:sysClr val="windowText" lastClr="000000"/>
            </a:solidFill>
            <a:effectLst/>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34</xdr:row>
      <xdr:rowOff>20320</xdr:rowOff>
    </xdr:from>
    <xdr:to>
      <xdr:col>24</xdr:col>
      <xdr:colOff>25400</xdr:colOff>
      <xdr:row>40</xdr:row>
      <xdr:rowOff>157480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849620"/>
          <a:ext cx="0" cy="11658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129557</xdr:rowOff>
    </xdr:from>
    <xdr:ext cx="762000" cy="259045"/>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6987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157480</xdr:rowOff>
    </xdr:from>
    <xdr:to>
      <xdr:col>24</xdr:col>
      <xdr:colOff>114300</xdr:colOff>
      <xdr:row>40</xdr:row>
      <xdr:rowOff>157480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70154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106697</xdr:rowOff>
    </xdr:from>
    <xdr:ext cx="762000" cy="259045"/>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593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34</xdr:row>
      <xdr:rowOff>20320</xdr:rowOff>
    </xdr:from>
    <xdr:to>
      <xdr:col>24</xdr:col>
      <xdr:colOff>114300</xdr:colOff>
      <xdr:row>34</xdr:row>
      <xdr:rowOff>20320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849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36</xdr:row>
      <xdr:rowOff>35560</xdr:rowOff>
    </xdr:from>
    <xdr:to>
      <xdr:col>24</xdr:col>
      <xdr:colOff>25400</xdr:colOff>
      <xdr:row>36</xdr:row>
      <xdr:rowOff>62230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a:off x="3987800" y="6207760"/>
          <a:ext cx="8382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158767</xdr:rowOff>
    </xdr:from>
    <xdr:ext cx="762000" cy="259045"/>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1595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15240</xdr:rowOff>
    </xdr:from>
    <xdr:to>
      <xdr:col>24</xdr:col>
      <xdr:colOff>76200</xdr:colOff>
      <xdr:row>36</xdr:row>
      <xdr:rowOff>116840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187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36</xdr:row>
      <xdr:rowOff>35560</xdr:rowOff>
    </xdr:from>
    <xdr:to>
      <xdr:col>19</xdr:col>
      <xdr:colOff>187325</xdr:colOff>
      <xdr:row>36</xdr:row>
      <xdr:rowOff>92710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flipV="1">
          <a:off x="3098800" y="6207760"/>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35</xdr:row>
      <xdr:rowOff>160020</xdr:rowOff>
    </xdr:from>
    <xdr:to>
      <xdr:col>20</xdr:col>
      <xdr:colOff>38100</xdr:colOff>
      <xdr:row>36</xdr:row>
      <xdr:rowOff>90170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160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36</xdr:row>
      <xdr:rowOff>74947</xdr:rowOff>
    </xdr:from>
    <xdr:ext cx="736600" cy="259045"/>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62471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36</xdr:row>
      <xdr:rowOff>54610</xdr:rowOff>
    </xdr:from>
    <xdr:to>
      <xdr:col>15</xdr:col>
      <xdr:colOff>98425</xdr:colOff>
      <xdr:row>36</xdr:row>
      <xdr:rowOff>92710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a:off x="2209800" y="622681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35</xdr:row>
      <xdr:rowOff>144780</xdr:rowOff>
    </xdr:from>
    <xdr:to>
      <xdr:col>15</xdr:col>
      <xdr:colOff>149225</xdr:colOff>
      <xdr:row>36</xdr:row>
      <xdr:rowOff>74930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145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85107</xdr:rowOff>
    </xdr:from>
    <xdr:ext cx="762000" cy="259045"/>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59144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36</xdr:row>
      <xdr:rowOff>54610</xdr:rowOff>
    </xdr:from>
    <xdr:to>
      <xdr:col>11</xdr:col>
      <xdr:colOff>9525</xdr:colOff>
      <xdr:row>36</xdr:row>
      <xdr:rowOff>119380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flipV="1">
          <a:off x="1320800" y="6226810"/>
          <a:ext cx="889000" cy="64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35</xdr:row>
      <xdr:rowOff>129540</xdr:rowOff>
    </xdr:from>
    <xdr:to>
      <xdr:col>11</xdr:col>
      <xdr:colOff>60325</xdr:colOff>
      <xdr:row>36</xdr:row>
      <xdr:rowOff>59690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130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69867</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58991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34290</xdr:rowOff>
    </xdr:from>
    <xdr:to>
      <xdr:col>6</xdr:col>
      <xdr:colOff>171450</xdr:colOff>
      <xdr:row>36</xdr:row>
      <xdr:rowOff>135890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206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146067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59753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11430</xdr:rowOff>
    </xdr:from>
    <xdr:to>
      <xdr:col>24</xdr:col>
      <xdr:colOff>76200</xdr:colOff>
      <xdr:row>36</xdr:row>
      <xdr:rowOff>113030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775200" y="6183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27957</xdr:rowOff>
    </xdr:from>
    <xdr:ext cx="762000" cy="259045"/>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60287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35</xdr:row>
      <xdr:rowOff>156210</xdr:rowOff>
    </xdr:from>
    <xdr:to>
      <xdr:col>20</xdr:col>
      <xdr:colOff>38100</xdr:colOff>
      <xdr:row>36</xdr:row>
      <xdr:rowOff>86360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937000" y="6156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34</xdr:row>
      <xdr:rowOff>96537</xdr:rowOff>
    </xdr:from>
    <xdr:ext cx="7366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59258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36</xdr:row>
      <xdr:rowOff>41910</xdr:rowOff>
    </xdr:from>
    <xdr:to>
      <xdr:col>15</xdr:col>
      <xdr:colOff>149225</xdr:colOff>
      <xdr:row>36</xdr:row>
      <xdr:rowOff>143510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048000" y="6214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36</xdr:row>
      <xdr:rowOff>128287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6300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36</xdr:row>
      <xdr:rowOff>3810</xdr:rowOff>
    </xdr:from>
    <xdr:to>
      <xdr:col>11</xdr:col>
      <xdr:colOff>60325</xdr:colOff>
      <xdr:row>36</xdr:row>
      <xdr:rowOff>105410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2159000" y="6176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36</xdr:row>
      <xdr:rowOff>90187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62623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68580</xdr:rowOff>
    </xdr:from>
    <xdr:to>
      <xdr:col>6</xdr:col>
      <xdr:colOff>171450</xdr:colOff>
      <xdr:row>36</xdr:row>
      <xdr:rowOff>170180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270000" y="6240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36</xdr:row>
      <xdr:rowOff>154957</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6327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ysClr val="windowText" lastClr="000000"/>
              </a:solidFill>
              <a:effectLst/>
              <a:latin typeface="+mn-lt"/>
              <a:ea typeface="+mn-ea"/>
              <a:cs typeface="+mn-cs"/>
            </a:rPr>
            <a:t>　物件費に係る経常収支比率は、令和</a:t>
          </a:r>
          <a:r>
            <a:rPr kumimoji="1" lang="en-US" altLang="ja-JP" sz="1100">
              <a:solidFill>
                <a:sysClr val="windowText" lastClr="000000"/>
              </a:solidFill>
              <a:effectLst/>
              <a:latin typeface="+mn-lt"/>
              <a:ea typeface="+mn-ea"/>
              <a:cs typeface="+mn-cs"/>
            </a:rPr>
            <a:t>6</a:t>
          </a:r>
          <a:r>
            <a:rPr kumimoji="1" lang="ja-JP" altLang="ja-JP" sz="1100">
              <a:solidFill>
                <a:sysClr val="windowText" lastClr="000000"/>
              </a:solidFill>
              <a:effectLst/>
              <a:latin typeface="+mn-lt"/>
              <a:ea typeface="+mn-ea"/>
              <a:cs typeface="+mn-cs"/>
            </a:rPr>
            <a:t>年度は</a:t>
          </a:r>
          <a:r>
            <a:rPr kumimoji="1" lang="ja-JP" altLang="en-US" sz="1100">
              <a:solidFill>
                <a:sysClr val="windowText" lastClr="000000"/>
              </a:solidFill>
              <a:effectLst/>
              <a:latin typeface="+mn-lt"/>
              <a:ea typeface="+mn-ea"/>
              <a:cs typeface="+mn-cs"/>
            </a:rPr>
            <a:t>統合小学校に係る備品購入費の増や</a:t>
          </a:r>
          <a:r>
            <a:rPr kumimoji="1" lang="ja-JP" altLang="ja-JP" sz="1100">
              <a:solidFill>
                <a:sysClr val="windowText" lastClr="000000"/>
              </a:solidFill>
              <a:effectLst/>
              <a:latin typeface="+mn-lt"/>
              <a:ea typeface="+mn-ea"/>
              <a:cs typeface="+mn-cs"/>
            </a:rPr>
            <a:t>ふるさと応援寄附金事業費の増等により物件費が</a:t>
          </a:r>
          <a:r>
            <a:rPr kumimoji="1" lang="en-US" altLang="ja-JP" sz="1100">
              <a:solidFill>
                <a:sysClr val="windowText" lastClr="000000"/>
              </a:solidFill>
              <a:effectLst/>
              <a:latin typeface="+mn-lt"/>
              <a:ea typeface="+mn-ea"/>
              <a:cs typeface="+mn-cs"/>
            </a:rPr>
            <a:t>136</a:t>
          </a:r>
          <a:r>
            <a:rPr kumimoji="1" lang="ja-JP" altLang="ja-JP" sz="1100">
              <a:solidFill>
                <a:sysClr val="windowText" lastClr="000000"/>
              </a:solidFill>
              <a:effectLst/>
              <a:latin typeface="+mn-lt"/>
              <a:ea typeface="+mn-ea"/>
              <a:cs typeface="+mn-cs"/>
            </a:rPr>
            <a:t>百万円（</a:t>
          </a:r>
          <a:r>
            <a:rPr kumimoji="1" lang="en-US" altLang="ja-JP" sz="1100">
              <a:solidFill>
                <a:sysClr val="windowText" lastClr="000000"/>
              </a:solidFill>
              <a:effectLst/>
              <a:latin typeface="+mn-lt"/>
              <a:ea typeface="+mn-ea"/>
              <a:cs typeface="+mn-cs"/>
            </a:rPr>
            <a:t>21.7</a:t>
          </a:r>
          <a:r>
            <a:rPr kumimoji="1" lang="ja-JP" altLang="ja-JP" sz="1100">
              <a:solidFill>
                <a:sysClr val="windowText" lastClr="000000"/>
              </a:solidFill>
              <a:effectLst/>
              <a:latin typeface="+mn-lt"/>
              <a:ea typeface="+mn-ea"/>
              <a:cs typeface="+mn-cs"/>
            </a:rPr>
            <a:t>％）増加していることから、前年度比</a:t>
          </a:r>
          <a:r>
            <a:rPr kumimoji="1" lang="en-US" altLang="ja-JP" sz="1100">
              <a:solidFill>
                <a:sysClr val="windowText" lastClr="000000"/>
              </a:solidFill>
              <a:effectLst/>
              <a:latin typeface="+mn-lt"/>
              <a:ea typeface="+mn-ea"/>
              <a:cs typeface="+mn-cs"/>
            </a:rPr>
            <a:t>2.6</a:t>
          </a:r>
          <a:r>
            <a:rPr kumimoji="1" lang="ja-JP" altLang="ja-JP" sz="1100">
              <a:solidFill>
                <a:sysClr val="windowText" lastClr="000000"/>
              </a:solidFill>
              <a:effectLst/>
              <a:latin typeface="+mn-lt"/>
              <a:ea typeface="+mn-ea"/>
              <a:cs typeface="+mn-cs"/>
            </a:rPr>
            <a:t>ポイント増の</a:t>
          </a:r>
          <a:r>
            <a:rPr kumimoji="1" lang="en-US" altLang="ja-JP" sz="1100">
              <a:solidFill>
                <a:sysClr val="windowText" lastClr="000000"/>
              </a:solidFill>
              <a:effectLst/>
              <a:latin typeface="+mn-lt"/>
              <a:ea typeface="+mn-ea"/>
              <a:cs typeface="+mn-cs"/>
            </a:rPr>
            <a:t>16.0</a:t>
          </a:r>
          <a:r>
            <a:rPr kumimoji="1" lang="ja-JP" altLang="ja-JP" sz="1100">
              <a:solidFill>
                <a:sysClr val="windowText" lastClr="000000"/>
              </a:solidFill>
              <a:effectLst/>
              <a:latin typeface="+mn-lt"/>
              <a:ea typeface="+mn-ea"/>
              <a:cs typeface="+mn-cs"/>
            </a:rPr>
            <a:t>％となり、類似団体平均を</a:t>
          </a:r>
          <a:r>
            <a:rPr kumimoji="1" lang="en-US" altLang="ja-JP" sz="1100">
              <a:solidFill>
                <a:sysClr val="windowText" lastClr="000000"/>
              </a:solidFill>
              <a:effectLst/>
              <a:latin typeface="+mn-lt"/>
              <a:ea typeface="+mn-ea"/>
              <a:cs typeface="+mn-cs"/>
            </a:rPr>
            <a:t>1.3</a:t>
          </a:r>
          <a:r>
            <a:rPr kumimoji="1" lang="ja-JP" altLang="ja-JP" sz="1100">
              <a:solidFill>
                <a:sysClr val="windowText" lastClr="000000"/>
              </a:solidFill>
              <a:effectLst/>
              <a:latin typeface="+mn-lt"/>
              <a:ea typeface="+mn-ea"/>
              <a:cs typeface="+mn-cs"/>
            </a:rPr>
            <a:t>ポイント</a:t>
          </a:r>
          <a:r>
            <a:rPr kumimoji="1" lang="ja-JP" altLang="en-US" sz="1100">
              <a:solidFill>
                <a:sysClr val="windowText" lastClr="000000"/>
              </a:solidFill>
              <a:effectLst/>
              <a:latin typeface="+mn-lt"/>
              <a:ea typeface="+mn-ea"/>
              <a:cs typeface="+mn-cs"/>
            </a:rPr>
            <a:t>上回った</a:t>
          </a:r>
          <a:r>
            <a:rPr kumimoji="1" lang="ja-JP" altLang="ja-JP" sz="1100">
              <a:solidFill>
                <a:sysClr val="windowText" lastClr="000000"/>
              </a:solidFill>
              <a:effectLst/>
              <a:latin typeface="+mn-lt"/>
              <a:ea typeface="+mn-ea"/>
              <a:cs typeface="+mn-cs"/>
            </a:rPr>
            <a:t>。</a:t>
          </a:r>
          <a:endParaRPr lang="ja-JP" altLang="ja-JP" sz="1400">
            <a:solidFill>
              <a:sysClr val="windowText" lastClr="000000"/>
            </a:solidFill>
            <a:effectLst/>
          </a:endParaRPr>
        </a:p>
        <a:p>
          <a:r>
            <a:rPr kumimoji="1" lang="ja-JP" altLang="ja-JP" sz="1100">
              <a:solidFill>
                <a:sysClr val="windowText" lastClr="000000"/>
              </a:solidFill>
              <a:effectLst/>
              <a:latin typeface="+mn-lt"/>
              <a:ea typeface="+mn-ea"/>
              <a:cs typeface="+mn-cs"/>
            </a:rPr>
            <a:t>　今後も、行政事務の民間委託の検討及び委託内容の精査を行うとともに、引き続き内部事務経費等の効率化を図りながら、物件費の抑制に努める。</a:t>
          </a:r>
          <a:endParaRPr lang="ja-JP" altLang="ja-JP" sz="1400">
            <a:solidFill>
              <a:sysClr val="windowText" lastClr="000000"/>
            </a:solidFill>
            <a:effectLst/>
          </a:endParaRPr>
        </a:p>
      </xdr:txBody>
    </xdr:sp>
    <xdr:clientData/>
  </xdr:twoCellAnchor>
  <xdr:oneCellAnchor>
    <xdr:from>
      <xdr:col>62</xdr:col>
      <xdr:colOff>6350</xdr:colOff>
      <xdr:row>9</xdr:row>
      <xdr:rowOff>107950</xdr:rowOff>
    </xdr:from>
    <xdr:ext cx="298543" cy="225703"/>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22</xdr:row>
      <xdr:rowOff>69850</xdr:rowOff>
    </xdr:from>
    <xdr:to>
      <xdr:col>85</xdr:col>
      <xdr:colOff>66675</xdr:colOff>
      <xdr:row>22</xdr:row>
      <xdr:rowOff>69850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8417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99077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6995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127000</xdr:rowOff>
    </xdr:from>
    <xdr:to>
      <xdr:col>85</xdr:col>
      <xdr:colOff>66675</xdr:colOff>
      <xdr:row>20</xdr:row>
      <xdr:rowOff>127000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556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156227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413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19</xdr:row>
      <xdr:rowOff>12700</xdr:rowOff>
    </xdr:from>
    <xdr:to>
      <xdr:col>85</xdr:col>
      <xdr:colOff>66675</xdr:colOff>
      <xdr:row>19</xdr:row>
      <xdr:rowOff>12700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32702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18</xdr:row>
      <xdr:rowOff>41927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31280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15</xdr:row>
      <xdr:rowOff>127000</xdr:rowOff>
    </xdr:from>
    <xdr:to>
      <xdr:col>85</xdr:col>
      <xdr:colOff>66675</xdr:colOff>
      <xdr:row>15</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26987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14</xdr:row>
      <xdr:rowOff>156227</xdr:rowOff>
    </xdr:from>
    <xdr:ext cx="508000" cy="25904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25565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12700</xdr:rowOff>
    </xdr:from>
    <xdr:to>
      <xdr:col>85</xdr:col>
      <xdr:colOff>66675</xdr:colOff>
      <xdr:row>14</xdr:row>
      <xdr:rowOff>12700</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2446000" y="2413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41927</xdr:rowOff>
    </xdr:from>
    <xdr:ext cx="508000" cy="259045"/>
    <xdr:sp macro="" textlink="">
      <xdr:nvSpPr>
        <xdr:cNvPr id="120" name="テキスト ボックス 119">
          <a:extLst>
            <a:ext uri="{FF2B5EF4-FFF2-40B4-BE49-F238E27FC236}">
              <a16:creationId xmlns:a16="http://schemas.microsoft.com/office/drawing/2014/main" id="{00000000-0008-0000-0400-000078000000}"/>
            </a:ext>
          </a:extLst>
        </xdr:cNvPr>
        <xdr:cNvSpPr txBox="1"/>
      </xdr:nvSpPr>
      <xdr:spPr>
        <a:xfrm>
          <a:off x="11938000" y="2270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69850</xdr:rowOff>
    </xdr:from>
    <xdr:to>
      <xdr:col>85</xdr:col>
      <xdr:colOff>66675</xdr:colOff>
      <xdr:row>12</xdr:row>
      <xdr:rowOff>69850</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2446000" y="21272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11</xdr:row>
      <xdr:rowOff>99077</xdr:rowOff>
    </xdr:from>
    <xdr:ext cx="508000" cy="259045"/>
    <xdr:sp macro="" textlink="">
      <xdr:nvSpPr>
        <xdr:cNvPr id="122" name="テキスト ボックス 121">
          <a:extLst>
            <a:ext uri="{FF2B5EF4-FFF2-40B4-BE49-F238E27FC236}">
              <a16:creationId xmlns:a16="http://schemas.microsoft.com/office/drawing/2014/main" id="{00000000-0008-0000-0400-00007A000000}"/>
            </a:ext>
          </a:extLst>
        </xdr:cNvPr>
        <xdr:cNvSpPr txBox="1"/>
      </xdr:nvSpPr>
      <xdr:spPr>
        <a:xfrm>
          <a:off x="11938000" y="19850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4" name="テキスト ボックス 123">
          <a:extLst>
            <a:ext uri="{FF2B5EF4-FFF2-40B4-BE49-F238E27FC236}">
              <a16:creationId xmlns:a16="http://schemas.microsoft.com/office/drawing/2014/main" id="{00000000-0008-0000-0400-00007C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5" name="物件費グラフ枠">
          <a:extLst>
            <a:ext uri="{FF2B5EF4-FFF2-40B4-BE49-F238E27FC236}">
              <a16:creationId xmlns:a16="http://schemas.microsoft.com/office/drawing/2014/main" id="{00000000-0008-0000-0400-00007D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79375</xdr:rowOff>
    </xdr:from>
    <xdr:to>
      <xdr:col>82</xdr:col>
      <xdr:colOff>107950</xdr:colOff>
      <xdr:row>21</xdr:row>
      <xdr:rowOff>98425</xdr:rowOff>
    </xdr:to>
    <xdr:cxnSp macro="">
      <xdr:nvCxnSpPr>
        <xdr:cNvPr id="126" name="直線コネクタ 125">
          <a:extLst>
            <a:ext uri="{FF2B5EF4-FFF2-40B4-BE49-F238E27FC236}">
              <a16:creationId xmlns:a16="http://schemas.microsoft.com/office/drawing/2014/main" id="{00000000-0008-0000-0400-00007E000000}"/>
            </a:ext>
          </a:extLst>
        </xdr:cNvPr>
        <xdr:cNvCxnSpPr/>
      </xdr:nvCxnSpPr>
      <xdr:spPr>
        <a:xfrm flipV="1">
          <a:off x="16510000" y="2308225"/>
          <a:ext cx="0" cy="13906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70502</xdr:rowOff>
    </xdr:from>
    <xdr:ext cx="762000" cy="259045"/>
    <xdr:sp macro="" textlink="">
      <xdr:nvSpPr>
        <xdr:cNvPr id="127" name="物件費最小値テキスト">
          <a:extLst>
            <a:ext uri="{FF2B5EF4-FFF2-40B4-BE49-F238E27FC236}">
              <a16:creationId xmlns:a16="http://schemas.microsoft.com/office/drawing/2014/main" id="{00000000-0008-0000-0400-00007F000000}"/>
            </a:ext>
          </a:extLst>
        </xdr:cNvPr>
        <xdr:cNvSpPr txBox="1"/>
      </xdr:nvSpPr>
      <xdr:spPr>
        <a:xfrm>
          <a:off x="16598900" y="36709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98425</xdr:rowOff>
    </xdr:from>
    <xdr:to>
      <xdr:col>82</xdr:col>
      <xdr:colOff>196850</xdr:colOff>
      <xdr:row>21</xdr:row>
      <xdr:rowOff>98425</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a:off x="16421100" y="36988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165752</xdr:rowOff>
    </xdr:from>
    <xdr:ext cx="762000" cy="259045"/>
    <xdr:sp macro="" textlink="">
      <xdr:nvSpPr>
        <xdr:cNvPr id="129" name="物件費最大値テキスト">
          <a:extLst>
            <a:ext uri="{FF2B5EF4-FFF2-40B4-BE49-F238E27FC236}">
              <a16:creationId xmlns:a16="http://schemas.microsoft.com/office/drawing/2014/main" id="{00000000-0008-0000-0400-000081000000}"/>
            </a:ext>
          </a:extLst>
        </xdr:cNvPr>
        <xdr:cNvSpPr txBox="1"/>
      </xdr:nvSpPr>
      <xdr:spPr>
        <a:xfrm>
          <a:off x="16598900" y="20517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79375</xdr:rowOff>
    </xdr:from>
    <xdr:to>
      <xdr:col>82</xdr:col>
      <xdr:colOff>196850</xdr:colOff>
      <xdr:row>13</xdr:row>
      <xdr:rowOff>79375</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a:off x="16421100" y="23082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88900</xdr:rowOff>
    </xdr:from>
    <xdr:to>
      <xdr:col>82</xdr:col>
      <xdr:colOff>107950</xdr:colOff>
      <xdr:row>17</xdr:row>
      <xdr:rowOff>165100</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a:off x="15671800" y="2832100"/>
          <a:ext cx="838200" cy="247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7002</xdr:rowOff>
    </xdr:from>
    <xdr:ext cx="762000" cy="259045"/>
    <xdr:sp macro="" textlink="">
      <xdr:nvSpPr>
        <xdr:cNvPr id="132" name="物件費平均値テキスト">
          <a:extLst>
            <a:ext uri="{FF2B5EF4-FFF2-40B4-BE49-F238E27FC236}">
              <a16:creationId xmlns:a16="http://schemas.microsoft.com/office/drawing/2014/main" id="{00000000-0008-0000-0400-000084000000}"/>
            </a:ext>
          </a:extLst>
        </xdr:cNvPr>
        <xdr:cNvSpPr txBox="1"/>
      </xdr:nvSpPr>
      <xdr:spPr>
        <a:xfrm>
          <a:off x="16598900" y="275020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161925</xdr:rowOff>
    </xdr:from>
    <xdr:to>
      <xdr:col>82</xdr:col>
      <xdr:colOff>158750</xdr:colOff>
      <xdr:row>17</xdr:row>
      <xdr:rowOff>92075</xdr:rowOff>
    </xdr:to>
    <xdr:sp macro="" textlink="">
      <xdr:nvSpPr>
        <xdr:cNvPr id="133" name="フローチャート: 判断 132">
          <a:extLst>
            <a:ext uri="{FF2B5EF4-FFF2-40B4-BE49-F238E27FC236}">
              <a16:creationId xmlns:a16="http://schemas.microsoft.com/office/drawing/2014/main" id="{00000000-0008-0000-0400-000085000000}"/>
            </a:ext>
          </a:extLst>
        </xdr:cNvPr>
        <xdr:cNvSpPr/>
      </xdr:nvSpPr>
      <xdr:spPr>
        <a:xfrm>
          <a:off x="16459200" y="2905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15</xdr:row>
      <xdr:rowOff>117475</xdr:rowOff>
    </xdr:from>
    <xdr:to>
      <xdr:col>78</xdr:col>
      <xdr:colOff>69850</xdr:colOff>
      <xdr:row>16</xdr:row>
      <xdr:rowOff>88900</xdr:rowOff>
    </xdr:to>
    <xdr:cxnSp macro="">
      <xdr:nvCxnSpPr>
        <xdr:cNvPr id="134" name="直線コネクタ 133">
          <a:extLst>
            <a:ext uri="{FF2B5EF4-FFF2-40B4-BE49-F238E27FC236}">
              <a16:creationId xmlns:a16="http://schemas.microsoft.com/office/drawing/2014/main" id="{00000000-0008-0000-0400-000086000000}"/>
            </a:ext>
          </a:extLst>
        </xdr:cNvPr>
        <xdr:cNvCxnSpPr/>
      </xdr:nvCxnSpPr>
      <xdr:spPr>
        <a:xfrm>
          <a:off x="14782800" y="2689225"/>
          <a:ext cx="889000" cy="1428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133350</xdr:rowOff>
    </xdr:from>
    <xdr:to>
      <xdr:col>78</xdr:col>
      <xdr:colOff>120650</xdr:colOff>
      <xdr:row>17</xdr:row>
      <xdr:rowOff>63500</xdr:rowOff>
    </xdr:to>
    <xdr:sp macro="" textlink="">
      <xdr:nvSpPr>
        <xdr:cNvPr id="135" name="フローチャート: 判断 134">
          <a:extLst>
            <a:ext uri="{FF2B5EF4-FFF2-40B4-BE49-F238E27FC236}">
              <a16:creationId xmlns:a16="http://schemas.microsoft.com/office/drawing/2014/main" id="{00000000-0008-0000-0400-000087000000}"/>
            </a:ext>
          </a:extLst>
        </xdr:cNvPr>
        <xdr:cNvSpPr/>
      </xdr:nvSpPr>
      <xdr:spPr>
        <a:xfrm>
          <a:off x="15621000" y="2876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48277</xdr:rowOff>
    </xdr:from>
    <xdr:ext cx="7366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5290800" y="29629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15</xdr:row>
      <xdr:rowOff>3175</xdr:rowOff>
    </xdr:from>
    <xdr:to>
      <xdr:col>73</xdr:col>
      <xdr:colOff>180975</xdr:colOff>
      <xdr:row>15</xdr:row>
      <xdr:rowOff>117475</xdr:rowOff>
    </xdr:to>
    <xdr:cxnSp macro="">
      <xdr:nvCxnSpPr>
        <xdr:cNvPr id="137" name="直線コネクタ 136">
          <a:extLst>
            <a:ext uri="{FF2B5EF4-FFF2-40B4-BE49-F238E27FC236}">
              <a16:creationId xmlns:a16="http://schemas.microsoft.com/office/drawing/2014/main" id="{00000000-0008-0000-0400-000089000000}"/>
            </a:ext>
          </a:extLst>
        </xdr:cNvPr>
        <xdr:cNvCxnSpPr/>
      </xdr:nvCxnSpPr>
      <xdr:spPr>
        <a:xfrm>
          <a:off x="13893800" y="2574925"/>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123825</xdr:rowOff>
    </xdr:from>
    <xdr:to>
      <xdr:col>74</xdr:col>
      <xdr:colOff>31750</xdr:colOff>
      <xdr:row>17</xdr:row>
      <xdr:rowOff>53975</xdr:rowOff>
    </xdr:to>
    <xdr:sp macro="" textlink="">
      <xdr:nvSpPr>
        <xdr:cNvPr id="138" name="フローチャート: 判断 137">
          <a:extLst>
            <a:ext uri="{FF2B5EF4-FFF2-40B4-BE49-F238E27FC236}">
              <a16:creationId xmlns:a16="http://schemas.microsoft.com/office/drawing/2014/main" id="{00000000-0008-0000-0400-00008A000000}"/>
            </a:ext>
          </a:extLst>
        </xdr:cNvPr>
        <xdr:cNvSpPr/>
      </xdr:nvSpPr>
      <xdr:spPr>
        <a:xfrm>
          <a:off x="14732000" y="2867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38752</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4401800" y="29534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15</xdr:row>
      <xdr:rowOff>3175</xdr:rowOff>
    </xdr:from>
    <xdr:to>
      <xdr:col>69</xdr:col>
      <xdr:colOff>92075</xdr:colOff>
      <xdr:row>16</xdr:row>
      <xdr:rowOff>69850</xdr:rowOff>
    </xdr:to>
    <xdr:cxnSp macro="">
      <xdr:nvCxnSpPr>
        <xdr:cNvPr id="140" name="直線コネクタ 139">
          <a:extLst>
            <a:ext uri="{FF2B5EF4-FFF2-40B4-BE49-F238E27FC236}">
              <a16:creationId xmlns:a16="http://schemas.microsoft.com/office/drawing/2014/main" id="{00000000-0008-0000-0400-00008C000000}"/>
            </a:ext>
          </a:extLst>
        </xdr:cNvPr>
        <xdr:cNvCxnSpPr/>
      </xdr:nvCxnSpPr>
      <xdr:spPr>
        <a:xfrm flipV="1">
          <a:off x="13004800" y="2574925"/>
          <a:ext cx="889000" cy="238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15</xdr:row>
      <xdr:rowOff>161925</xdr:rowOff>
    </xdr:from>
    <xdr:to>
      <xdr:col>69</xdr:col>
      <xdr:colOff>142875</xdr:colOff>
      <xdr:row>16</xdr:row>
      <xdr:rowOff>92075</xdr:rowOff>
    </xdr:to>
    <xdr:sp macro="" textlink="">
      <xdr:nvSpPr>
        <xdr:cNvPr id="141" name="フローチャート: 判断 140">
          <a:extLst>
            <a:ext uri="{FF2B5EF4-FFF2-40B4-BE49-F238E27FC236}">
              <a16:creationId xmlns:a16="http://schemas.microsoft.com/office/drawing/2014/main" id="{00000000-0008-0000-0400-00008D000000}"/>
            </a:ext>
          </a:extLst>
        </xdr:cNvPr>
        <xdr:cNvSpPr/>
      </xdr:nvSpPr>
      <xdr:spPr>
        <a:xfrm>
          <a:off x="13843000" y="2733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16</xdr:row>
      <xdr:rowOff>76852</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3512800" y="28200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28575</xdr:rowOff>
    </xdr:from>
    <xdr:to>
      <xdr:col>65</xdr:col>
      <xdr:colOff>53975</xdr:colOff>
      <xdr:row>16</xdr:row>
      <xdr:rowOff>130175</xdr:rowOff>
    </xdr:to>
    <xdr:sp macro="" textlink="">
      <xdr:nvSpPr>
        <xdr:cNvPr id="143" name="フローチャート: 判断 142">
          <a:extLst>
            <a:ext uri="{FF2B5EF4-FFF2-40B4-BE49-F238E27FC236}">
              <a16:creationId xmlns:a16="http://schemas.microsoft.com/office/drawing/2014/main" id="{00000000-0008-0000-0400-00008F000000}"/>
            </a:ext>
          </a:extLst>
        </xdr:cNvPr>
        <xdr:cNvSpPr/>
      </xdr:nvSpPr>
      <xdr:spPr>
        <a:xfrm>
          <a:off x="12954000" y="2771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16</xdr:row>
      <xdr:rowOff>114952</xdr:rowOff>
    </xdr:from>
    <xdr:ext cx="7620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2623800" y="28581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5" name="テキスト ボックス 144">
          <a:extLst>
            <a:ext uri="{FF2B5EF4-FFF2-40B4-BE49-F238E27FC236}">
              <a16:creationId xmlns:a16="http://schemas.microsoft.com/office/drawing/2014/main" id="{00000000-0008-0000-0400-000091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114300</xdr:rowOff>
    </xdr:from>
    <xdr:to>
      <xdr:col>82</xdr:col>
      <xdr:colOff>158750</xdr:colOff>
      <xdr:row>18</xdr:row>
      <xdr:rowOff>44450</xdr:rowOff>
    </xdr:to>
    <xdr:sp macro="" textlink="">
      <xdr:nvSpPr>
        <xdr:cNvPr id="150" name="楕円 149">
          <a:extLst>
            <a:ext uri="{FF2B5EF4-FFF2-40B4-BE49-F238E27FC236}">
              <a16:creationId xmlns:a16="http://schemas.microsoft.com/office/drawing/2014/main" id="{00000000-0008-0000-0400-000096000000}"/>
            </a:ext>
          </a:extLst>
        </xdr:cNvPr>
        <xdr:cNvSpPr/>
      </xdr:nvSpPr>
      <xdr:spPr>
        <a:xfrm>
          <a:off x="16459200" y="3028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17</xdr:row>
      <xdr:rowOff>86377</xdr:rowOff>
    </xdr:from>
    <xdr:ext cx="762000" cy="259045"/>
    <xdr:sp macro="" textlink="">
      <xdr:nvSpPr>
        <xdr:cNvPr id="151" name="物件費該当値テキスト">
          <a:extLst>
            <a:ext uri="{FF2B5EF4-FFF2-40B4-BE49-F238E27FC236}">
              <a16:creationId xmlns:a16="http://schemas.microsoft.com/office/drawing/2014/main" id="{00000000-0008-0000-0400-000097000000}"/>
            </a:ext>
          </a:extLst>
        </xdr:cNvPr>
        <xdr:cNvSpPr txBox="1"/>
      </xdr:nvSpPr>
      <xdr:spPr>
        <a:xfrm>
          <a:off x="16598900" y="3001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38100</xdr:rowOff>
    </xdr:from>
    <xdr:to>
      <xdr:col>78</xdr:col>
      <xdr:colOff>120650</xdr:colOff>
      <xdr:row>16</xdr:row>
      <xdr:rowOff>139700</xdr:rowOff>
    </xdr:to>
    <xdr:sp macro="" textlink="">
      <xdr:nvSpPr>
        <xdr:cNvPr id="152" name="楕円 151">
          <a:extLst>
            <a:ext uri="{FF2B5EF4-FFF2-40B4-BE49-F238E27FC236}">
              <a16:creationId xmlns:a16="http://schemas.microsoft.com/office/drawing/2014/main" id="{00000000-0008-0000-0400-000098000000}"/>
            </a:ext>
          </a:extLst>
        </xdr:cNvPr>
        <xdr:cNvSpPr/>
      </xdr:nvSpPr>
      <xdr:spPr>
        <a:xfrm>
          <a:off x="15621000" y="2781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149877</xdr:rowOff>
    </xdr:from>
    <xdr:ext cx="736600" cy="259045"/>
    <xdr:sp macro=""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5290800" y="25501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15</xdr:row>
      <xdr:rowOff>66675</xdr:rowOff>
    </xdr:from>
    <xdr:to>
      <xdr:col>74</xdr:col>
      <xdr:colOff>31750</xdr:colOff>
      <xdr:row>15</xdr:row>
      <xdr:rowOff>168275</xdr:rowOff>
    </xdr:to>
    <xdr:sp macro="" textlink="">
      <xdr:nvSpPr>
        <xdr:cNvPr id="154" name="楕円 153">
          <a:extLst>
            <a:ext uri="{FF2B5EF4-FFF2-40B4-BE49-F238E27FC236}">
              <a16:creationId xmlns:a16="http://schemas.microsoft.com/office/drawing/2014/main" id="{00000000-0008-0000-0400-00009A000000}"/>
            </a:ext>
          </a:extLst>
        </xdr:cNvPr>
        <xdr:cNvSpPr/>
      </xdr:nvSpPr>
      <xdr:spPr>
        <a:xfrm>
          <a:off x="14732000" y="2638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7002</xdr:rowOff>
    </xdr:from>
    <xdr:ext cx="762000" cy="259045"/>
    <xdr:sp macro="" textlink="">
      <xdr:nvSpPr>
        <xdr:cNvPr id="155" name="テキスト ボックス 154">
          <a:extLst>
            <a:ext uri="{FF2B5EF4-FFF2-40B4-BE49-F238E27FC236}">
              <a16:creationId xmlns:a16="http://schemas.microsoft.com/office/drawing/2014/main" id="{00000000-0008-0000-0400-00009B000000}"/>
            </a:ext>
          </a:extLst>
        </xdr:cNvPr>
        <xdr:cNvSpPr txBox="1"/>
      </xdr:nvSpPr>
      <xdr:spPr>
        <a:xfrm>
          <a:off x="14401800" y="24073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14</xdr:row>
      <xdr:rowOff>123825</xdr:rowOff>
    </xdr:from>
    <xdr:to>
      <xdr:col>69</xdr:col>
      <xdr:colOff>142875</xdr:colOff>
      <xdr:row>15</xdr:row>
      <xdr:rowOff>53975</xdr:rowOff>
    </xdr:to>
    <xdr:sp macro="" textlink="">
      <xdr:nvSpPr>
        <xdr:cNvPr id="156" name="楕円 155">
          <a:extLst>
            <a:ext uri="{FF2B5EF4-FFF2-40B4-BE49-F238E27FC236}">
              <a16:creationId xmlns:a16="http://schemas.microsoft.com/office/drawing/2014/main" id="{00000000-0008-0000-0400-00009C000000}"/>
            </a:ext>
          </a:extLst>
        </xdr:cNvPr>
        <xdr:cNvSpPr/>
      </xdr:nvSpPr>
      <xdr:spPr>
        <a:xfrm>
          <a:off x="13843000" y="2524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13</xdr:row>
      <xdr:rowOff>64152</xdr:rowOff>
    </xdr:from>
    <xdr:ext cx="762000" cy="259045"/>
    <xdr:sp macro="" textlink="">
      <xdr:nvSpPr>
        <xdr:cNvPr id="157" name="テキスト ボックス 156">
          <a:extLst>
            <a:ext uri="{FF2B5EF4-FFF2-40B4-BE49-F238E27FC236}">
              <a16:creationId xmlns:a16="http://schemas.microsoft.com/office/drawing/2014/main" id="{00000000-0008-0000-0400-00009D000000}"/>
            </a:ext>
          </a:extLst>
        </xdr:cNvPr>
        <xdr:cNvSpPr txBox="1"/>
      </xdr:nvSpPr>
      <xdr:spPr>
        <a:xfrm>
          <a:off x="13512800" y="22930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19050</xdr:rowOff>
    </xdr:from>
    <xdr:to>
      <xdr:col>65</xdr:col>
      <xdr:colOff>53975</xdr:colOff>
      <xdr:row>16</xdr:row>
      <xdr:rowOff>120650</xdr:rowOff>
    </xdr:to>
    <xdr:sp macro="" textlink="">
      <xdr:nvSpPr>
        <xdr:cNvPr id="158" name="楕円 157">
          <a:extLst>
            <a:ext uri="{FF2B5EF4-FFF2-40B4-BE49-F238E27FC236}">
              <a16:creationId xmlns:a16="http://schemas.microsoft.com/office/drawing/2014/main" id="{00000000-0008-0000-0400-00009E000000}"/>
            </a:ext>
          </a:extLst>
        </xdr:cNvPr>
        <xdr:cNvSpPr/>
      </xdr:nvSpPr>
      <xdr:spPr>
        <a:xfrm>
          <a:off x="12954000" y="2762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130827</xdr:rowOff>
    </xdr:from>
    <xdr:ext cx="762000" cy="259045"/>
    <xdr:sp macro="" textlink="">
      <xdr:nvSpPr>
        <xdr:cNvPr id="159" name="テキスト ボックス 158">
          <a:extLst>
            <a:ext uri="{FF2B5EF4-FFF2-40B4-BE49-F238E27FC236}">
              <a16:creationId xmlns:a16="http://schemas.microsoft.com/office/drawing/2014/main" id="{00000000-0008-0000-0400-00009F000000}"/>
            </a:ext>
          </a:extLst>
        </xdr:cNvPr>
        <xdr:cNvSpPr txBox="1"/>
      </xdr:nvSpPr>
      <xdr:spPr>
        <a:xfrm>
          <a:off x="12623800" y="25311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4" name="正方形/長方形 163">
          <a:extLst>
            <a:ext uri="{FF2B5EF4-FFF2-40B4-BE49-F238E27FC236}">
              <a16:creationId xmlns:a16="http://schemas.microsoft.com/office/drawing/2014/main" id="{00000000-0008-0000-0400-0000A4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5" name="正方形/長方形 164">
          <a:extLst>
            <a:ext uri="{FF2B5EF4-FFF2-40B4-BE49-F238E27FC236}">
              <a16:creationId xmlns:a16="http://schemas.microsoft.com/office/drawing/2014/main" id="{00000000-0008-0000-0400-0000A5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6" name="正方形/長方形 165">
          <a:extLst>
            <a:ext uri="{FF2B5EF4-FFF2-40B4-BE49-F238E27FC236}">
              <a16:creationId xmlns:a16="http://schemas.microsoft.com/office/drawing/2014/main" id="{00000000-0008-0000-0400-0000A6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7" name="正方形/長方形 166">
          <a:extLst>
            <a:ext uri="{FF2B5EF4-FFF2-40B4-BE49-F238E27FC236}">
              <a16:creationId xmlns:a16="http://schemas.microsoft.com/office/drawing/2014/main" id="{00000000-0008-0000-0400-0000A7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8" name="正方形/長方形 167">
          <a:extLst>
            <a:ext uri="{FF2B5EF4-FFF2-40B4-BE49-F238E27FC236}">
              <a16:creationId xmlns:a16="http://schemas.microsoft.com/office/drawing/2014/main" id="{00000000-0008-0000-0400-0000A8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9" name="正方形/長方形 168">
          <a:extLst>
            <a:ext uri="{FF2B5EF4-FFF2-40B4-BE49-F238E27FC236}">
              <a16:creationId xmlns:a16="http://schemas.microsoft.com/office/drawing/2014/main" id="{00000000-0008-0000-0400-0000A9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ysClr val="windowText" lastClr="000000"/>
              </a:solidFill>
              <a:effectLst/>
              <a:latin typeface="+mn-lt"/>
              <a:ea typeface="+mn-ea"/>
              <a:cs typeface="+mn-cs"/>
            </a:rPr>
            <a:t>　扶助費に係る経常収支比率は、類似団体平均を下回って</a:t>
          </a:r>
          <a:r>
            <a:rPr kumimoji="1" lang="ja-JP" altLang="en-US" sz="1100">
              <a:solidFill>
                <a:sysClr val="windowText" lastClr="000000"/>
              </a:solidFill>
              <a:effectLst/>
              <a:latin typeface="+mn-lt"/>
              <a:ea typeface="+mn-ea"/>
              <a:cs typeface="+mn-cs"/>
            </a:rPr>
            <a:t>いるが、増加傾向で</a:t>
          </a:r>
          <a:r>
            <a:rPr kumimoji="1" lang="ja-JP" altLang="ja-JP" sz="1100">
              <a:solidFill>
                <a:sysClr val="windowText" lastClr="000000"/>
              </a:solidFill>
              <a:effectLst/>
              <a:latin typeface="+mn-lt"/>
              <a:ea typeface="+mn-ea"/>
              <a:cs typeface="+mn-cs"/>
            </a:rPr>
            <a:t>推移している。</a:t>
          </a:r>
          <a:endParaRPr kumimoji="1" lang="en-US" altLang="ja-JP" sz="1100">
            <a:solidFill>
              <a:sysClr val="windowText" lastClr="000000"/>
            </a:solidFill>
            <a:effectLst/>
            <a:latin typeface="+mn-lt"/>
            <a:ea typeface="+mn-ea"/>
            <a:cs typeface="+mn-cs"/>
          </a:endParaRPr>
        </a:p>
        <a:p>
          <a:r>
            <a:rPr kumimoji="1" lang="ja-JP" altLang="ja-JP" sz="1100">
              <a:solidFill>
                <a:srgbClr val="FF0000"/>
              </a:solidFill>
              <a:effectLst/>
              <a:latin typeface="+mn-lt"/>
              <a:ea typeface="+mn-ea"/>
              <a:cs typeface="+mn-cs"/>
            </a:rPr>
            <a:t>　</a:t>
          </a:r>
          <a:r>
            <a:rPr kumimoji="1" lang="ja-JP" altLang="ja-JP" sz="1100">
              <a:solidFill>
                <a:sysClr val="windowText" lastClr="000000"/>
              </a:solidFill>
              <a:effectLst/>
              <a:latin typeface="+mn-lt"/>
              <a:ea typeface="+mn-ea"/>
              <a:cs typeface="+mn-cs"/>
            </a:rPr>
            <a:t>令和</a:t>
          </a:r>
          <a:r>
            <a:rPr kumimoji="1" lang="en-US" altLang="ja-JP" sz="1100">
              <a:solidFill>
                <a:sysClr val="windowText" lastClr="000000"/>
              </a:solidFill>
              <a:effectLst/>
              <a:latin typeface="+mn-lt"/>
              <a:ea typeface="+mn-ea"/>
              <a:cs typeface="+mn-cs"/>
            </a:rPr>
            <a:t>6</a:t>
          </a:r>
          <a:r>
            <a:rPr kumimoji="1" lang="ja-JP" altLang="ja-JP" sz="1100">
              <a:solidFill>
                <a:sysClr val="windowText" lastClr="000000"/>
              </a:solidFill>
              <a:effectLst/>
              <a:latin typeface="+mn-lt"/>
              <a:ea typeface="+mn-ea"/>
              <a:cs typeface="+mn-cs"/>
            </a:rPr>
            <a:t>年度は、経常一般財源充当決算額が</a:t>
          </a:r>
          <a:r>
            <a:rPr kumimoji="1" lang="en-US" altLang="ja-JP" sz="1100">
              <a:solidFill>
                <a:sysClr val="windowText" lastClr="000000"/>
              </a:solidFill>
              <a:effectLst/>
              <a:latin typeface="+mn-lt"/>
              <a:ea typeface="+mn-ea"/>
              <a:cs typeface="+mn-cs"/>
            </a:rPr>
            <a:t>26</a:t>
          </a:r>
          <a:r>
            <a:rPr kumimoji="1" lang="ja-JP" altLang="ja-JP" sz="1100">
              <a:solidFill>
                <a:sysClr val="windowText" lastClr="000000"/>
              </a:solidFill>
              <a:effectLst/>
              <a:latin typeface="+mn-lt"/>
              <a:ea typeface="+mn-ea"/>
              <a:cs typeface="+mn-cs"/>
            </a:rPr>
            <a:t>百万円（</a:t>
          </a:r>
          <a:r>
            <a:rPr kumimoji="1" lang="en-US" altLang="ja-JP" sz="1100">
              <a:solidFill>
                <a:sysClr val="windowText" lastClr="000000"/>
              </a:solidFill>
              <a:effectLst/>
              <a:latin typeface="+mn-lt"/>
              <a:ea typeface="+mn-ea"/>
              <a:cs typeface="+mn-cs"/>
            </a:rPr>
            <a:t>11.5</a:t>
          </a:r>
          <a:r>
            <a:rPr kumimoji="1" lang="ja-JP" altLang="ja-JP" sz="1100">
              <a:solidFill>
                <a:sysClr val="windowText" lastClr="000000"/>
              </a:solidFill>
              <a:effectLst/>
              <a:latin typeface="+mn-lt"/>
              <a:ea typeface="+mn-ea"/>
              <a:cs typeface="+mn-cs"/>
            </a:rPr>
            <a:t>％</a:t>
          </a:r>
          <a:r>
            <a:rPr kumimoji="1" lang="ja-JP" altLang="en-US" sz="1100">
              <a:solidFill>
                <a:sysClr val="windowText" lastClr="000000"/>
              </a:solidFill>
              <a:effectLst/>
              <a:latin typeface="+mn-lt"/>
              <a:ea typeface="+mn-ea"/>
              <a:cs typeface="+mn-cs"/>
            </a:rPr>
            <a:t>）</a:t>
          </a:r>
          <a:r>
            <a:rPr kumimoji="1" lang="ja-JP" altLang="ja-JP" sz="1100">
              <a:solidFill>
                <a:sysClr val="windowText" lastClr="000000"/>
              </a:solidFill>
              <a:effectLst/>
              <a:latin typeface="+mn-lt"/>
              <a:ea typeface="+mn-ea"/>
              <a:cs typeface="+mn-cs"/>
            </a:rPr>
            <a:t>増となり、前年度比</a:t>
          </a:r>
          <a:r>
            <a:rPr kumimoji="1" lang="en-US" altLang="ja-JP" sz="1100">
              <a:solidFill>
                <a:sysClr val="windowText" lastClr="000000"/>
              </a:solidFill>
              <a:effectLst/>
              <a:latin typeface="+mn-lt"/>
              <a:ea typeface="+mn-ea"/>
              <a:cs typeface="+mn-cs"/>
            </a:rPr>
            <a:t>0.4</a:t>
          </a:r>
          <a:r>
            <a:rPr kumimoji="1" lang="ja-JP" altLang="ja-JP" sz="1100">
              <a:solidFill>
                <a:sysClr val="windowText" lastClr="000000"/>
              </a:solidFill>
              <a:effectLst/>
              <a:latin typeface="+mn-lt"/>
              <a:ea typeface="+mn-ea"/>
              <a:cs typeface="+mn-cs"/>
            </a:rPr>
            <a:t>ポイント増の</a:t>
          </a:r>
          <a:r>
            <a:rPr kumimoji="1" lang="en-US" altLang="ja-JP" sz="1100">
              <a:solidFill>
                <a:sysClr val="windowText" lastClr="000000"/>
              </a:solidFill>
              <a:effectLst/>
              <a:latin typeface="+mn-lt"/>
              <a:ea typeface="+mn-ea"/>
              <a:cs typeface="+mn-cs"/>
            </a:rPr>
            <a:t>5.3</a:t>
          </a:r>
          <a:r>
            <a:rPr kumimoji="1" lang="ja-JP" altLang="ja-JP" sz="1100">
              <a:solidFill>
                <a:sysClr val="windowText" lastClr="000000"/>
              </a:solidFill>
              <a:effectLst/>
              <a:latin typeface="+mn-lt"/>
              <a:ea typeface="+mn-ea"/>
              <a:cs typeface="+mn-cs"/>
            </a:rPr>
            <a:t>％となった。前年度から増加した要因として、</a:t>
          </a:r>
          <a:r>
            <a:rPr kumimoji="1" lang="ja-JP" altLang="en-US" sz="1100">
              <a:solidFill>
                <a:sysClr val="windowText" lastClr="000000"/>
              </a:solidFill>
              <a:effectLst/>
              <a:latin typeface="+mn-lt"/>
              <a:ea typeface="+mn-ea"/>
              <a:cs typeface="+mn-cs"/>
            </a:rPr>
            <a:t>障がい者福祉サービス費の増加、制度改正に伴う児童手当の</a:t>
          </a:r>
          <a:r>
            <a:rPr kumimoji="1" lang="ja-JP" altLang="ja-JP" sz="1100">
              <a:solidFill>
                <a:sysClr val="windowText" lastClr="000000"/>
              </a:solidFill>
              <a:effectLst/>
              <a:latin typeface="+mn-lt"/>
              <a:ea typeface="+mn-ea"/>
              <a:cs typeface="+mn-cs"/>
            </a:rPr>
            <a:t>増加等が挙げられる。</a:t>
          </a:r>
          <a:endParaRPr lang="ja-JP" altLang="ja-JP" sz="1400">
            <a:solidFill>
              <a:sysClr val="windowText" lastClr="000000"/>
            </a:solidFill>
            <a:effectLst/>
          </a:endParaRPr>
        </a:p>
      </xdr:txBody>
    </xdr:sp>
    <xdr:clientData/>
  </xdr:twoCellAnchor>
  <xdr:oneCellAnchor>
    <xdr:from>
      <xdr:col>3</xdr:col>
      <xdr:colOff>123825</xdr:colOff>
      <xdr:row>49</xdr:row>
      <xdr:rowOff>107950</xdr:rowOff>
    </xdr:from>
    <xdr:ext cx="298543" cy="225703"/>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9" name="テキスト ボックス 178">
          <a:extLst>
            <a:ext uri="{FF2B5EF4-FFF2-40B4-BE49-F238E27FC236}">
              <a16:creationId xmlns:a16="http://schemas.microsoft.com/office/drawing/2014/main" id="{00000000-0008-0000-0400-0000B3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81" name="テキスト ボックス 180">
          <a:extLst>
            <a:ext uri="{FF2B5EF4-FFF2-40B4-BE49-F238E27FC236}">
              <a16:creationId xmlns:a16="http://schemas.microsoft.com/office/drawing/2014/main" id="{00000000-0008-0000-0400-0000B5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83" name="テキスト ボックス 182">
          <a:extLst>
            <a:ext uri="{FF2B5EF4-FFF2-40B4-BE49-F238E27FC236}">
              <a16:creationId xmlns:a16="http://schemas.microsoft.com/office/drawing/2014/main" id="{00000000-0008-0000-0400-0000B7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85" name="テキスト ボックス 184">
          <a:extLst>
            <a:ext uri="{FF2B5EF4-FFF2-40B4-BE49-F238E27FC236}">
              <a16:creationId xmlns:a16="http://schemas.microsoft.com/office/drawing/2014/main" id="{00000000-0008-0000-0400-0000B9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87" name="扶助費グラフ枠">
          <a:extLst>
            <a:ext uri="{FF2B5EF4-FFF2-40B4-BE49-F238E27FC236}">
              <a16:creationId xmlns:a16="http://schemas.microsoft.com/office/drawing/2014/main" id="{00000000-0008-0000-0400-0000BB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135165</xdr:rowOff>
    </xdr:from>
    <xdr:to>
      <xdr:col>24</xdr:col>
      <xdr:colOff>25400</xdr:colOff>
      <xdr:row>61</xdr:row>
      <xdr:rowOff>113393</xdr:rowOff>
    </xdr:to>
    <xdr:cxnSp macro="">
      <xdr:nvCxnSpPr>
        <xdr:cNvPr id="188" name="直線コネクタ 187">
          <a:extLst>
            <a:ext uri="{FF2B5EF4-FFF2-40B4-BE49-F238E27FC236}">
              <a16:creationId xmlns:a16="http://schemas.microsoft.com/office/drawing/2014/main" id="{00000000-0008-0000-0400-0000BC000000}"/>
            </a:ext>
          </a:extLst>
        </xdr:cNvPr>
        <xdr:cNvCxnSpPr/>
      </xdr:nvCxnSpPr>
      <xdr:spPr>
        <a:xfrm flipV="1">
          <a:off x="4826000" y="9222015"/>
          <a:ext cx="0" cy="13498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85470</xdr:rowOff>
    </xdr:from>
    <xdr:ext cx="762000" cy="259045"/>
    <xdr:sp macro="" textlink="">
      <xdr:nvSpPr>
        <xdr:cNvPr id="189" name="扶助費最小値テキスト">
          <a:extLst>
            <a:ext uri="{FF2B5EF4-FFF2-40B4-BE49-F238E27FC236}">
              <a16:creationId xmlns:a16="http://schemas.microsoft.com/office/drawing/2014/main" id="{00000000-0008-0000-0400-0000BD000000}"/>
            </a:ext>
          </a:extLst>
        </xdr:cNvPr>
        <xdr:cNvSpPr txBox="1"/>
      </xdr:nvSpPr>
      <xdr:spPr>
        <a:xfrm>
          <a:off x="4914900" y="10543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113393</xdr:rowOff>
    </xdr:from>
    <xdr:to>
      <xdr:col>24</xdr:col>
      <xdr:colOff>114300</xdr:colOff>
      <xdr:row>61</xdr:row>
      <xdr:rowOff>113393</xdr:rowOff>
    </xdr:to>
    <xdr:cxnSp macro="">
      <xdr:nvCxnSpPr>
        <xdr:cNvPr id="190" name="直線コネクタ 189">
          <a:extLst>
            <a:ext uri="{FF2B5EF4-FFF2-40B4-BE49-F238E27FC236}">
              <a16:creationId xmlns:a16="http://schemas.microsoft.com/office/drawing/2014/main" id="{00000000-0008-0000-0400-0000BE000000}"/>
            </a:ext>
          </a:extLst>
        </xdr:cNvPr>
        <xdr:cNvCxnSpPr/>
      </xdr:nvCxnSpPr>
      <xdr:spPr>
        <a:xfrm>
          <a:off x="4737100" y="105718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52</xdr:row>
      <xdr:rowOff>50092</xdr:rowOff>
    </xdr:from>
    <xdr:ext cx="762000" cy="259045"/>
    <xdr:sp macro="" textlink="">
      <xdr:nvSpPr>
        <xdr:cNvPr id="191" name="扶助費最大値テキスト">
          <a:extLst>
            <a:ext uri="{FF2B5EF4-FFF2-40B4-BE49-F238E27FC236}">
              <a16:creationId xmlns:a16="http://schemas.microsoft.com/office/drawing/2014/main" id="{00000000-0008-0000-0400-0000BF000000}"/>
            </a:ext>
          </a:extLst>
        </xdr:cNvPr>
        <xdr:cNvSpPr txBox="1"/>
      </xdr:nvSpPr>
      <xdr:spPr>
        <a:xfrm>
          <a:off x="4914900" y="89654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135165</xdr:rowOff>
    </xdr:from>
    <xdr:to>
      <xdr:col>24</xdr:col>
      <xdr:colOff>114300</xdr:colOff>
      <xdr:row>53</xdr:row>
      <xdr:rowOff>135165</xdr:rowOff>
    </xdr:to>
    <xdr:cxnSp macro="">
      <xdr:nvCxnSpPr>
        <xdr:cNvPr id="192" name="直線コネクタ 191">
          <a:extLst>
            <a:ext uri="{FF2B5EF4-FFF2-40B4-BE49-F238E27FC236}">
              <a16:creationId xmlns:a16="http://schemas.microsoft.com/office/drawing/2014/main" id="{00000000-0008-0000-0400-0000C0000000}"/>
            </a:ext>
          </a:extLst>
        </xdr:cNvPr>
        <xdr:cNvCxnSpPr/>
      </xdr:nvCxnSpPr>
      <xdr:spPr>
        <a:xfrm>
          <a:off x="4737100" y="92220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55</xdr:row>
      <xdr:rowOff>129722</xdr:rowOff>
    </xdr:from>
    <xdr:to>
      <xdr:col>24</xdr:col>
      <xdr:colOff>25400</xdr:colOff>
      <xdr:row>56</xdr:row>
      <xdr:rowOff>1815</xdr:rowOff>
    </xdr:to>
    <xdr:cxnSp macro="">
      <xdr:nvCxnSpPr>
        <xdr:cNvPr id="193" name="直線コネクタ 192">
          <a:extLst>
            <a:ext uri="{FF2B5EF4-FFF2-40B4-BE49-F238E27FC236}">
              <a16:creationId xmlns:a16="http://schemas.microsoft.com/office/drawing/2014/main" id="{00000000-0008-0000-0400-0000C1000000}"/>
            </a:ext>
          </a:extLst>
        </xdr:cNvPr>
        <xdr:cNvCxnSpPr/>
      </xdr:nvCxnSpPr>
      <xdr:spPr>
        <a:xfrm>
          <a:off x="3987800" y="9559472"/>
          <a:ext cx="838200" cy="43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53720</xdr:rowOff>
    </xdr:from>
    <xdr:ext cx="762000" cy="259045"/>
    <xdr:sp macro="" textlink="">
      <xdr:nvSpPr>
        <xdr:cNvPr id="194" name="扶助費平均値テキスト">
          <a:extLst>
            <a:ext uri="{FF2B5EF4-FFF2-40B4-BE49-F238E27FC236}">
              <a16:creationId xmlns:a16="http://schemas.microsoft.com/office/drawing/2014/main" id="{00000000-0008-0000-0400-0000C2000000}"/>
            </a:ext>
          </a:extLst>
        </xdr:cNvPr>
        <xdr:cNvSpPr txBox="1"/>
      </xdr:nvSpPr>
      <xdr:spPr>
        <a:xfrm>
          <a:off x="4914900" y="965492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81643</xdr:rowOff>
    </xdr:from>
    <xdr:to>
      <xdr:col>24</xdr:col>
      <xdr:colOff>76200</xdr:colOff>
      <xdr:row>57</xdr:row>
      <xdr:rowOff>11793</xdr:rowOff>
    </xdr:to>
    <xdr:sp macro="" textlink="">
      <xdr:nvSpPr>
        <xdr:cNvPr id="195" name="フローチャート: 判断 194">
          <a:extLst>
            <a:ext uri="{FF2B5EF4-FFF2-40B4-BE49-F238E27FC236}">
              <a16:creationId xmlns:a16="http://schemas.microsoft.com/office/drawing/2014/main" id="{00000000-0008-0000-0400-0000C3000000}"/>
            </a:ext>
          </a:extLst>
        </xdr:cNvPr>
        <xdr:cNvSpPr/>
      </xdr:nvSpPr>
      <xdr:spPr>
        <a:xfrm>
          <a:off x="4775200" y="9682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55</xdr:row>
      <xdr:rowOff>97065</xdr:rowOff>
    </xdr:from>
    <xdr:to>
      <xdr:col>19</xdr:col>
      <xdr:colOff>187325</xdr:colOff>
      <xdr:row>55</xdr:row>
      <xdr:rowOff>129722</xdr:rowOff>
    </xdr:to>
    <xdr:cxnSp macro="">
      <xdr:nvCxnSpPr>
        <xdr:cNvPr id="196" name="直線コネクタ 195">
          <a:extLst>
            <a:ext uri="{FF2B5EF4-FFF2-40B4-BE49-F238E27FC236}">
              <a16:creationId xmlns:a16="http://schemas.microsoft.com/office/drawing/2014/main" id="{00000000-0008-0000-0400-0000C4000000}"/>
            </a:ext>
          </a:extLst>
        </xdr:cNvPr>
        <xdr:cNvCxnSpPr/>
      </xdr:nvCxnSpPr>
      <xdr:spPr>
        <a:xfrm>
          <a:off x="3098800" y="9526815"/>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56</xdr:row>
      <xdr:rowOff>59872</xdr:rowOff>
    </xdr:from>
    <xdr:to>
      <xdr:col>20</xdr:col>
      <xdr:colOff>38100</xdr:colOff>
      <xdr:row>56</xdr:row>
      <xdr:rowOff>161472</xdr:rowOff>
    </xdr:to>
    <xdr:sp macro="" textlink="">
      <xdr:nvSpPr>
        <xdr:cNvPr id="197" name="フローチャート: 判断 196">
          <a:extLst>
            <a:ext uri="{FF2B5EF4-FFF2-40B4-BE49-F238E27FC236}">
              <a16:creationId xmlns:a16="http://schemas.microsoft.com/office/drawing/2014/main" id="{00000000-0008-0000-0400-0000C5000000}"/>
            </a:ext>
          </a:extLst>
        </xdr:cNvPr>
        <xdr:cNvSpPr/>
      </xdr:nvSpPr>
      <xdr:spPr>
        <a:xfrm>
          <a:off x="3937000" y="9661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146249</xdr:rowOff>
    </xdr:from>
    <xdr:ext cx="7366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3606800" y="97474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55</xdr:row>
      <xdr:rowOff>97065</xdr:rowOff>
    </xdr:from>
    <xdr:to>
      <xdr:col>15</xdr:col>
      <xdr:colOff>98425</xdr:colOff>
      <xdr:row>55</xdr:row>
      <xdr:rowOff>97065</xdr:rowOff>
    </xdr:to>
    <xdr:cxnSp macro="">
      <xdr:nvCxnSpPr>
        <xdr:cNvPr id="199" name="直線コネクタ 198">
          <a:extLst>
            <a:ext uri="{FF2B5EF4-FFF2-40B4-BE49-F238E27FC236}">
              <a16:creationId xmlns:a16="http://schemas.microsoft.com/office/drawing/2014/main" id="{00000000-0008-0000-0400-0000C7000000}"/>
            </a:ext>
          </a:extLst>
        </xdr:cNvPr>
        <xdr:cNvCxnSpPr/>
      </xdr:nvCxnSpPr>
      <xdr:spPr>
        <a:xfrm>
          <a:off x="2209800" y="952681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56</xdr:row>
      <xdr:rowOff>16328</xdr:rowOff>
    </xdr:from>
    <xdr:to>
      <xdr:col>15</xdr:col>
      <xdr:colOff>149225</xdr:colOff>
      <xdr:row>56</xdr:row>
      <xdr:rowOff>117928</xdr:rowOff>
    </xdr:to>
    <xdr:sp macro="" textlink="">
      <xdr:nvSpPr>
        <xdr:cNvPr id="200" name="フローチャート: 判断 199">
          <a:extLst>
            <a:ext uri="{FF2B5EF4-FFF2-40B4-BE49-F238E27FC236}">
              <a16:creationId xmlns:a16="http://schemas.microsoft.com/office/drawing/2014/main" id="{00000000-0008-0000-0400-0000C8000000}"/>
            </a:ext>
          </a:extLst>
        </xdr:cNvPr>
        <xdr:cNvSpPr/>
      </xdr:nvSpPr>
      <xdr:spPr>
        <a:xfrm>
          <a:off x="3048000" y="96175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102705</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2717800" y="97039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55</xdr:row>
      <xdr:rowOff>53522</xdr:rowOff>
    </xdr:from>
    <xdr:to>
      <xdr:col>11</xdr:col>
      <xdr:colOff>9525</xdr:colOff>
      <xdr:row>55</xdr:row>
      <xdr:rowOff>97065</xdr:rowOff>
    </xdr:to>
    <xdr:cxnSp macro="">
      <xdr:nvCxnSpPr>
        <xdr:cNvPr id="202" name="直線コネクタ 201">
          <a:extLst>
            <a:ext uri="{FF2B5EF4-FFF2-40B4-BE49-F238E27FC236}">
              <a16:creationId xmlns:a16="http://schemas.microsoft.com/office/drawing/2014/main" id="{00000000-0008-0000-0400-0000CA000000}"/>
            </a:ext>
          </a:extLst>
        </xdr:cNvPr>
        <xdr:cNvCxnSpPr/>
      </xdr:nvCxnSpPr>
      <xdr:spPr>
        <a:xfrm>
          <a:off x="1320800" y="9483272"/>
          <a:ext cx="889000" cy="43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56</xdr:row>
      <xdr:rowOff>5443</xdr:rowOff>
    </xdr:from>
    <xdr:to>
      <xdr:col>11</xdr:col>
      <xdr:colOff>60325</xdr:colOff>
      <xdr:row>56</xdr:row>
      <xdr:rowOff>107043</xdr:rowOff>
    </xdr:to>
    <xdr:sp macro="" textlink="">
      <xdr:nvSpPr>
        <xdr:cNvPr id="203" name="フローチャート: 判断 202">
          <a:extLst>
            <a:ext uri="{FF2B5EF4-FFF2-40B4-BE49-F238E27FC236}">
              <a16:creationId xmlns:a16="http://schemas.microsoft.com/office/drawing/2014/main" id="{00000000-0008-0000-0400-0000CB000000}"/>
            </a:ext>
          </a:extLst>
        </xdr:cNvPr>
        <xdr:cNvSpPr/>
      </xdr:nvSpPr>
      <xdr:spPr>
        <a:xfrm>
          <a:off x="2159000" y="9606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91820</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1828800" y="96930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56</xdr:row>
      <xdr:rowOff>38100</xdr:rowOff>
    </xdr:from>
    <xdr:to>
      <xdr:col>6</xdr:col>
      <xdr:colOff>171450</xdr:colOff>
      <xdr:row>56</xdr:row>
      <xdr:rowOff>139700</xdr:rowOff>
    </xdr:to>
    <xdr:sp macro="" textlink="">
      <xdr:nvSpPr>
        <xdr:cNvPr id="205" name="フローチャート: 判断 204">
          <a:extLst>
            <a:ext uri="{FF2B5EF4-FFF2-40B4-BE49-F238E27FC236}">
              <a16:creationId xmlns:a16="http://schemas.microsoft.com/office/drawing/2014/main" id="{00000000-0008-0000-0400-0000CD000000}"/>
            </a:ext>
          </a:extLst>
        </xdr:cNvPr>
        <xdr:cNvSpPr/>
      </xdr:nvSpPr>
      <xdr:spPr>
        <a:xfrm>
          <a:off x="1270000" y="9639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124477</xdr:rowOff>
    </xdr:from>
    <xdr:ext cx="7620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939800" y="9725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7" name="テキスト ボックス 206">
          <a:extLst>
            <a:ext uri="{FF2B5EF4-FFF2-40B4-BE49-F238E27FC236}">
              <a16:creationId xmlns:a16="http://schemas.microsoft.com/office/drawing/2014/main" id="{00000000-0008-0000-0400-0000CF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9" name="テキスト ボックス 208">
          <a:extLst>
            <a:ext uri="{FF2B5EF4-FFF2-40B4-BE49-F238E27FC236}">
              <a16:creationId xmlns:a16="http://schemas.microsoft.com/office/drawing/2014/main" id="{00000000-0008-0000-0400-0000D1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11" name="テキスト ボックス 210">
          <a:extLst>
            <a:ext uri="{FF2B5EF4-FFF2-40B4-BE49-F238E27FC236}">
              <a16:creationId xmlns:a16="http://schemas.microsoft.com/office/drawing/2014/main" id="{00000000-0008-0000-0400-0000D3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122465</xdr:rowOff>
    </xdr:from>
    <xdr:to>
      <xdr:col>24</xdr:col>
      <xdr:colOff>76200</xdr:colOff>
      <xdr:row>56</xdr:row>
      <xdr:rowOff>52615</xdr:rowOff>
    </xdr:to>
    <xdr:sp macro="" textlink="">
      <xdr:nvSpPr>
        <xdr:cNvPr id="212" name="楕円 211">
          <a:extLst>
            <a:ext uri="{FF2B5EF4-FFF2-40B4-BE49-F238E27FC236}">
              <a16:creationId xmlns:a16="http://schemas.microsoft.com/office/drawing/2014/main" id="{00000000-0008-0000-0400-0000D4000000}"/>
            </a:ext>
          </a:extLst>
        </xdr:cNvPr>
        <xdr:cNvSpPr/>
      </xdr:nvSpPr>
      <xdr:spPr>
        <a:xfrm>
          <a:off x="4775200" y="9552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54</xdr:row>
      <xdr:rowOff>138992</xdr:rowOff>
    </xdr:from>
    <xdr:ext cx="762000" cy="259045"/>
    <xdr:sp macro="" textlink="">
      <xdr:nvSpPr>
        <xdr:cNvPr id="213" name="扶助費該当値テキスト">
          <a:extLst>
            <a:ext uri="{FF2B5EF4-FFF2-40B4-BE49-F238E27FC236}">
              <a16:creationId xmlns:a16="http://schemas.microsoft.com/office/drawing/2014/main" id="{00000000-0008-0000-0400-0000D5000000}"/>
            </a:ext>
          </a:extLst>
        </xdr:cNvPr>
        <xdr:cNvSpPr txBox="1"/>
      </xdr:nvSpPr>
      <xdr:spPr>
        <a:xfrm>
          <a:off x="4914900" y="93972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55</xdr:row>
      <xdr:rowOff>78922</xdr:rowOff>
    </xdr:from>
    <xdr:to>
      <xdr:col>20</xdr:col>
      <xdr:colOff>38100</xdr:colOff>
      <xdr:row>56</xdr:row>
      <xdr:rowOff>9072</xdr:rowOff>
    </xdr:to>
    <xdr:sp macro="" textlink="">
      <xdr:nvSpPr>
        <xdr:cNvPr id="214" name="楕円 213">
          <a:extLst>
            <a:ext uri="{FF2B5EF4-FFF2-40B4-BE49-F238E27FC236}">
              <a16:creationId xmlns:a16="http://schemas.microsoft.com/office/drawing/2014/main" id="{00000000-0008-0000-0400-0000D6000000}"/>
            </a:ext>
          </a:extLst>
        </xdr:cNvPr>
        <xdr:cNvSpPr/>
      </xdr:nvSpPr>
      <xdr:spPr>
        <a:xfrm>
          <a:off x="3937000" y="9508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54</xdr:row>
      <xdr:rowOff>19249</xdr:rowOff>
    </xdr:from>
    <xdr:ext cx="736600" cy="259045"/>
    <xdr:sp macro="" textlink="">
      <xdr:nvSpPr>
        <xdr:cNvPr id="215" name="テキスト ボックス 214">
          <a:extLst>
            <a:ext uri="{FF2B5EF4-FFF2-40B4-BE49-F238E27FC236}">
              <a16:creationId xmlns:a16="http://schemas.microsoft.com/office/drawing/2014/main" id="{00000000-0008-0000-0400-0000D7000000}"/>
            </a:ext>
          </a:extLst>
        </xdr:cNvPr>
        <xdr:cNvSpPr txBox="1"/>
      </xdr:nvSpPr>
      <xdr:spPr>
        <a:xfrm>
          <a:off x="3606800" y="92775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55</xdr:row>
      <xdr:rowOff>46265</xdr:rowOff>
    </xdr:from>
    <xdr:to>
      <xdr:col>15</xdr:col>
      <xdr:colOff>149225</xdr:colOff>
      <xdr:row>55</xdr:row>
      <xdr:rowOff>147865</xdr:rowOff>
    </xdr:to>
    <xdr:sp macro="" textlink="">
      <xdr:nvSpPr>
        <xdr:cNvPr id="216" name="楕円 215">
          <a:extLst>
            <a:ext uri="{FF2B5EF4-FFF2-40B4-BE49-F238E27FC236}">
              <a16:creationId xmlns:a16="http://schemas.microsoft.com/office/drawing/2014/main" id="{00000000-0008-0000-0400-0000D8000000}"/>
            </a:ext>
          </a:extLst>
        </xdr:cNvPr>
        <xdr:cNvSpPr/>
      </xdr:nvSpPr>
      <xdr:spPr>
        <a:xfrm>
          <a:off x="3048000" y="9476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158042</xdr:rowOff>
    </xdr:from>
    <xdr:ext cx="762000" cy="259045"/>
    <xdr:sp macro="" textlink="">
      <xdr:nvSpPr>
        <xdr:cNvPr id="217" name="テキスト ボックス 216">
          <a:extLst>
            <a:ext uri="{FF2B5EF4-FFF2-40B4-BE49-F238E27FC236}">
              <a16:creationId xmlns:a16="http://schemas.microsoft.com/office/drawing/2014/main" id="{00000000-0008-0000-0400-0000D9000000}"/>
            </a:ext>
          </a:extLst>
        </xdr:cNvPr>
        <xdr:cNvSpPr txBox="1"/>
      </xdr:nvSpPr>
      <xdr:spPr>
        <a:xfrm>
          <a:off x="2717800" y="92448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55</xdr:row>
      <xdr:rowOff>46265</xdr:rowOff>
    </xdr:from>
    <xdr:to>
      <xdr:col>11</xdr:col>
      <xdr:colOff>60325</xdr:colOff>
      <xdr:row>55</xdr:row>
      <xdr:rowOff>147865</xdr:rowOff>
    </xdr:to>
    <xdr:sp macro="" textlink="">
      <xdr:nvSpPr>
        <xdr:cNvPr id="218" name="楕円 217">
          <a:extLst>
            <a:ext uri="{FF2B5EF4-FFF2-40B4-BE49-F238E27FC236}">
              <a16:creationId xmlns:a16="http://schemas.microsoft.com/office/drawing/2014/main" id="{00000000-0008-0000-0400-0000DA000000}"/>
            </a:ext>
          </a:extLst>
        </xdr:cNvPr>
        <xdr:cNvSpPr/>
      </xdr:nvSpPr>
      <xdr:spPr>
        <a:xfrm>
          <a:off x="2159000" y="9476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158042</xdr:rowOff>
    </xdr:from>
    <xdr:ext cx="762000" cy="259045"/>
    <xdr:sp macro="" textlink="">
      <xdr:nvSpPr>
        <xdr:cNvPr id="219" name="テキスト ボックス 218">
          <a:extLst>
            <a:ext uri="{FF2B5EF4-FFF2-40B4-BE49-F238E27FC236}">
              <a16:creationId xmlns:a16="http://schemas.microsoft.com/office/drawing/2014/main" id="{00000000-0008-0000-0400-0000DB000000}"/>
            </a:ext>
          </a:extLst>
        </xdr:cNvPr>
        <xdr:cNvSpPr txBox="1"/>
      </xdr:nvSpPr>
      <xdr:spPr>
        <a:xfrm>
          <a:off x="1828800" y="92448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2722</xdr:rowOff>
    </xdr:from>
    <xdr:to>
      <xdr:col>6</xdr:col>
      <xdr:colOff>171450</xdr:colOff>
      <xdr:row>55</xdr:row>
      <xdr:rowOff>104322</xdr:rowOff>
    </xdr:to>
    <xdr:sp macro="" textlink="">
      <xdr:nvSpPr>
        <xdr:cNvPr id="220" name="楕円 219">
          <a:extLst>
            <a:ext uri="{FF2B5EF4-FFF2-40B4-BE49-F238E27FC236}">
              <a16:creationId xmlns:a16="http://schemas.microsoft.com/office/drawing/2014/main" id="{00000000-0008-0000-0400-0000DC000000}"/>
            </a:ext>
          </a:extLst>
        </xdr:cNvPr>
        <xdr:cNvSpPr/>
      </xdr:nvSpPr>
      <xdr:spPr>
        <a:xfrm>
          <a:off x="1270000" y="9432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53</xdr:row>
      <xdr:rowOff>114499</xdr:rowOff>
    </xdr:from>
    <xdr:ext cx="762000" cy="259045"/>
    <xdr:sp macro="" textlink="">
      <xdr:nvSpPr>
        <xdr:cNvPr id="221" name="テキスト ボックス 220">
          <a:extLst>
            <a:ext uri="{FF2B5EF4-FFF2-40B4-BE49-F238E27FC236}">
              <a16:creationId xmlns:a16="http://schemas.microsoft.com/office/drawing/2014/main" id="{00000000-0008-0000-0400-0000DD000000}"/>
            </a:ext>
          </a:extLst>
        </xdr:cNvPr>
        <xdr:cNvSpPr txBox="1"/>
      </xdr:nvSpPr>
      <xdr:spPr>
        <a:xfrm>
          <a:off x="939800" y="9201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5" name="正方形/長方形 224">
          <a:extLst>
            <a:ext uri="{FF2B5EF4-FFF2-40B4-BE49-F238E27FC236}">
              <a16:creationId xmlns:a16="http://schemas.microsoft.com/office/drawing/2014/main" id="{00000000-0008-0000-0400-0000E1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6" name="正方形/長方形 225">
          <a:extLst>
            <a:ext uri="{FF2B5EF4-FFF2-40B4-BE49-F238E27FC236}">
              <a16:creationId xmlns:a16="http://schemas.microsoft.com/office/drawing/2014/main" id="{00000000-0008-0000-0400-0000E2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7" name="正方形/長方形 226">
          <a:extLst>
            <a:ext uri="{FF2B5EF4-FFF2-40B4-BE49-F238E27FC236}">
              <a16:creationId xmlns:a16="http://schemas.microsoft.com/office/drawing/2014/main" id="{00000000-0008-0000-0400-0000E3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8" name="正方形/長方形 227">
          <a:extLst>
            <a:ext uri="{FF2B5EF4-FFF2-40B4-BE49-F238E27FC236}">
              <a16:creationId xmlns:a16="http://schemas.microsoft.com/office/drawing/2014/main" id="{00000000-0008-0000-0400-0000E4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9" name="正方形/長方形 228">
          <a:extLst>
            <a:ext uri="{FF2B5EF4-FFF2-40B4-BE49-F238E27FC236}">
              <a16:creationId xmlns:a16="http://schemas.microsoft.com/office/drawing/2014/main" id="{00000000-0008-0000-0400-0000E5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30" name="正方形/長方形 229">
          <a:extLst>
            <a:ext uri="{FF2B5EF4-FFF2-40B4-BE49-F238E27FC236}">
              <a16:creationId xmlns:a16="http://schemas.microsoft.com/office/drawing/2014/main" id="{00000000-0008-0000-0400-0000E6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31" name="正方形/長方形 230">
          <a:extLst>
            <a:ext uri="{FF2B5EF4-FFF2-40B4-BE49-F238E27FC236}">
              <a16:creationId xmlns:a16="http://schemas.microsoft.com/office/drawing/2014/main" id="{00000000-0008-0000-0400-0000E7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ysClr val="windowText" lastClr="000000"/>
              </a:solidFill>
              <a:effectLst/>
              <a:latin typeface="+mn-lt"/>
              <a:ea typeface="+mn-ea"/>
              <a:cs typeface="+mn-cs"/>
            </a:rPr>
            <a:t>　その他に係る経常収支比率は、令和</a:t>
          </a:r>
          <a:r>
            <a:rPr kumimoji="1" lang="en-US" altLang="ja-JP" sz="1100">
              <a:solidFill>
                <a:sysClr val="windowText" lastClr="000000"/>
              </a:solidFill>
              <a:effectLst/>
              <a:latin typeface="+mn-lt"/>
              <a:ea typeface="+mn-ea"/>
              <a:cs typeface="+mn-cs"/>
            </a:rPr>
            <a:t>6</a:t>
          </a:r>
          <a:r>
            <a:rPr kumimoji="1" lang="ja-JP" altLang="ja-JP" sz="1100">
              <a:solidFill>
                <a:sysClr val="windowText" lastClr="000000"/>
              </a:solidFill>
              <a:effectLst/>
              <a:latin typeface="+mn-lt"/>
              <a:ea typeface="+mn-ea"/>
              <a:cs typeface="+mn-cs"/>
            </a:rPr>
            <a:t>年度は、介護保険特別会計繰出金</a:t>
          </a:r>
          <a:r>
            <a:rPr kumimoji="1" lang="ja-JP" altLang="en-US" sz="1100">
              <a:solidFill>
                <a:sysClr val="windowText" lastClr="000000"/>
              </a:solidFill>
              <a:effectLst/>
              <a:latin typeface="+mn-lt"/>
              <a:ea typeface="+mn-ea"/>
              <a:cs typeface="+mn-cs"/>
            </a:rPr>
            <a:t>、</a:t>
          </a:r>
          <a:r>
            <a:rPr kumimoji="1" lang="ja-JP" altLang="ja-JP" sz="1100">
              <a:solidFill>
                <a:sysClr val="windowText" lastClr="000000"/>
              </a:solidFill>
              <a:effectLst/>
              <a:latin typeface="+mn-lt"/>
              <a:ea typeface="+mn-ea"/>
              <a:cs typeface="+mn-cs"/>
            </a:rPr>
            <a:t>道路維持補修費等が</a:t>
          </a:r>
          <a:r>
            <a:rPr kumimoji="1" lang="ja-JP" altLang="en-US" sz="1100">
              <a:solidFill>
                <a:sysClr val="windowText" lastClr="000000"/>
              </a:solidFill>
              <a:effectLst/>
              <a:latin typeface="+mn-lt"/>
              <a:ea typeface="+mn-ea"/>
              <a:cs typeface="+mn-cs"/>
            </a:rPr>
            <a:t>増加</a:t>
          </a:r>
          <a:r>
            <a:rPr kumimoji="1" lang="ja-JP" altLang="ja-JP" sz="1100">
              <a:solidFill>
                <a:sysClr val="windowText" lastClr="000000"/>
              </a:solidFill>
              <a:effectLst/>
              <a:latin typeface="+mn-lt"/>
              <a:ea typeface="+mn-ea"/>
              <a:cs typeface="+mn-cs"/>
            </a:rPr>
            <a:t>し、前年度比</a:t>
          </a:r>
          <a:r>
            <a:rPr kumimoji="1" lang="en-US" altLang="ja-JP" sz="1100">
              <a:solidFill>
                <a:sysClr val="windowText" lastClr="000000"/>
              </a:solidFill>
              <a:effectLst/>
              <a:latin typeface="+mn-lt"/>
              <a:ea typeface="+mn-ea"/>
              <a:cs typeface="+mn-cs"/>
            </a:rPr>
            <a:t>0.7</a:t>
          </a:r>
          <a:r>
            <a:rPr kumimoji="1" lang="ja-JP" altLang="ja-JP" sz="1100">
              <a:solidFill>
                <a:sysClr val="windowText" lastClr="000000"/>
              </a:solidFill>
              <a:effectLst/>
              <a:latin typeface="+mn-lt"/>
              <a:ea typeface="+mn-ea"/>
              <a:cs typeface="+mn-cs"/>
            </a:rPr>
            <a:t>ポイント</a:t>
          </a:r>
          <a:r>
            <a:rPr kumimoji="1" lang="ja-JP" altLang="en-US" sz="1100">
              <a:solidFill>
                <a:sysClr val="windowText" lastClr="000000"/>
              </a:solidFill>
              <a:effectLst/>
              <a:latin typeface="+mn-lt"/>
              <a:ea typeface="+mn-ea"/>
              <a:cs typeface="+mn-cs"/>
            </a:rPr>
            <a:t>増</a:t>
          </a:r>
          <a:r>
            <a:rPr kumimoji="1" lang="ja-JP" altLang="ja-JP" sz="1100">
              <a:solidFill>
                <a:sysClr val="windowText" lastClr="000000"/>
              </a:solidFill>
              <a:effectLst/>
              <a:latin typeface="+mn-lt"/>
              <a:ea typeface="+mn-ea"/>
              <a:cs typeface="+mn-cs"/>
            </a:rPr>
            <a:t>の</a:t>
          </a:r>
          <a:r>
            <a:rPr kumimoji="1" lang="en-US" altLang="ja-JP" sz="1100">
              <a:solidFill>
                <a:sysClr val="windowText" lastClr="000000"/>
              </a:solidFill>
              <a:effectLst/>
              <a:latin typeface="+mn-lt"/>
              <a:ea typeface="+mn-ea"/>
              <a:cs typeface="+mn-cs"/>
            </a:rPr>
            <a:t>11.4</a:t>
          </a:r>
          <a:r>
            <a:rPr kumimoji="1" lang="ja-JP" altLang="ja-JP" sz="1100">
              <a:solidFill>
                <a:sysClr val="windowText" lastClr="000000"/>
              </a:solidFill>
              <a:effectLst/>
              <a:latin typeface="+mn-lt"/>
              <a:ea typeface="+mn-ea"/>
              <a:cs typeface="+mn-cs"/>
            </a:rPr>
            <a:t>％と</a:t>
          </a:r>
          <a:r>
            <a:rPr kumimoji="1" lang="ja-JP" altLang="en-US" sz="1100">
              <a:solidFill>
                <a:sysClr val="windowText" lastClr="000000"/>
              </a:solidFill>
              <a:effectLst/>
              <a:latin typeface="+mn-lt"/>
              <a:ea typeface="+mn-ea"/>
              <a:cs typeface="+mn-cs"/>
            </a:rPr>
            <a:t>なった</a:t>
          </a:r>
          <a:r>
            <a:rPr kumimoji="1" lang="ja-JP" altLang="ja-JP" sz="1100">
              <a:solidFill>
                <a:sysClr val="windowText" lastClr="000000"/>
              </a:solidFill>
              <a:effectLst/>
              <a:latin typeface="+mn-lt"/>
              <a:ea typeface="+mn-ea"/>
              <a:cs typeface="+mn-cs"/>
            </a:rPr>
            <a:t>。</a:t>
          </a:r>
          <a:endParaRPr lang="ja-JP" altLang="ja-JP" sz="1400">
            <a:solidFill>
              <a:sysClr val="windowText" lastClr="000000"/>
            </a:solidFill>
            <a:effectLst/>
          </a:endParaRPr>
        </a:p>
        <a:p>
          <a:r>
            <a:rPr kumimoji="1" lang="ja-JP" altLang="ja-JP" sz="1100">
              <a:solidFill>
                <a:sysClr val="windowText" lastClr="000000"/>
              </a:solidFill>
              <a:effectLst/>
              <a:latin typeface="+mn-lt"/>
              <a:ea typeface="+mn-ea"/>
              <a:cs typeface="+mn-cs"/>
            </a:rPr>
            <a:t>　今後は、事務の効率化、経費の抑制を図り、普通会計からの繰出金の抑制に努める。</a:t>
          </a:r>
          <a:endParaRPr lang="ja-JP" altLang="ja-JP" sz="1400">
            <a:solidFill>
              <a:sysClr val="windowText" lastClr="000000"/>
            </a:solidFill>
            <a:effectLst/>
          </a:endParaRPr>
        </a:p>
      </xdr:txBody>
    </xdr:sp>
    <xdr:clientData/>
  </xdr:twoCellAnchor>
  <xdr:oneCellAnchor>
    <xdr:from>
      <xdr:col>62</xdr:col>
      <xdr:colOff>6350</xdr:colOff>
      <xdr:row>49</xdr:row>
      <xdr:rowOff>107950</xdr:rowOff>
    </xdr:from>
    <xdr:ext cx="298543" cy="225703"/>
    <xdr:sp macro="" textlink="">
      <xdr:nvSpPr>
        <xdr:cNvPr id="233" name="テキスト ボックス 232">
          <a:extLst>
            <a:ext uri="{FF2B5EF4-FFF2-40B4-BE49-F238E27FC236}">
              <a16:creationId xmlns:a16="http://schemas.microsoft.com/office/drawing/2014/main" id="{00000000-0008-0000-0400-0000E9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34" name="直線コネクタ 233">
          <a:extLst>
            <a:ext uri="{FF2B5EF4-FFF2-40B4-BE49-F238E27FC236}">
              <a16:creationId xmlns:a16="http://schemas.microsoft.com/office/drawing/2014/main" id="{00000000-0008-0000-0400-0000EA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5" name="テキスト ボックス 234">
          <a:extLst>
            <a:ext uri="{FF2B5EF4-FFF2-40B4-BE49-F238E27FC236}">
              <a16:creationId xmlns:a16="http://schemas.microsoft.com/office/drawing/2014/main" id="{00000000-0008-0000-0400-0000EB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62</xdr:row>
      <xdr:rowOff>29028</xdr:rowOff>
    </xdr:from>
    <xdr:to>
      <xdr:col>85</xdr:col>
      <xdr:colOff>66675</xdr:colOff>
      <xdr:row>62</xdr:row>
      <xdr:rowOff>29028</xdr:rowOff>
    </xdr:to>
    <xdr:cxnSp macro="">
      <xdr:nvCxnSpPr>
        <xdr:cNvPr id="236" name="直線コネクタ 235">
          <a:extLst>
            <a:ext uri="{FF2B5EF4-FFF2-40B4-BE49-F238E27FC236}">
              <a16:creationId xmlns:a16="http://schemas.microsoft.com/office/drawing/2014/main" id="{00000000-0008-0000-0400-0000EC000000}"/>
            </a:ext>
          </a:extLst>
        </xdr:cNvPr>
        <xdr:cNvCxnSpPr/>
      </xdr:nvCxnSpPr>
      <xdr:spPr>
        <a:xfrm>
          <a:off x="12446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58255</xdr:rowOff>
    </xdr:from>
    <xdr:ext cx="508000" cy="259045"/>
    <xdr:sp macro="" textlink="">
      <xdr:nvSpPr>
        <xdr:cNvPr id="237" name="テキスト ボックス 236">
          <a:extLst>
            <a:ext uri="{FF2B5EF4-FFF2-40B4-BE49-F238E27FC236}">
              <a16:creationId xmlns:a16="http://schemas.microsoft.com/office/drawing/2014/main" id="{00000000-0008-0000-0400-0000ED000000}"/>
            </a:ext>
          </a:extLst>
        </xdr:cNvPr>
        <xdr:cNvSpPr txBox="1"/>
      </xdr:nvSpPr>
      <xdr:spPr>
        <a:xfrm>
          <a:off x="11938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60</xdr:row>
      <xdr:rowOff>45357</xdr:rowOff>
    </xdr:from>
    <xdr:to>
      <xdr:col>85</xdr:col>
      <xdr:colOff>66675</xdr:colOff>
      <xdr:row>60</xdr:row>
      <xdr:rowOff>45357</xdr:rowOff>
    </xdr:to>
    <xdr:cxnSp macro="">
      <xdr:nvCxnSpPr>
        <xdr:cNvPr id="238" name="直線コネクタ 237">
          <a:extLst>
            <a:ext uri="{FF2B5EF4-FFF2-40B4-BE49-F238E27FC236}">
              <a16:creationId xmlns:a16="http://schemas.microsoft.com/office/drawing/2014/main" id="{00000000-0008-0000-0400-0000EE000000}"/>
            </a:ext>
          </a:extLst>
        </xdr:cNvPr>
        <xdr:cNvCxnSpPr/>
      </xdr:nvCxnSpPr>
      <xdr:spPr>
        <a:xfrm>
          <a:off x="12446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59</xdr:row>
      <xdr:rowOff>74584</xdr:rowOff>
    </xdr:from>
    <xdr:ext cx="508000" cy="259045"/>
    <xdr:sp macro="" textlink="">
      <xdr:nvSpPr>
        <xdr:cNvPr id="239" name="テキスト ボックス 238">
          <a:extLst>
            <a:ext uri="{FF2B5EF4-FFF2-40B4-BE49-F238E27FC236}">
              <a16:creationId xmlns:a16="http://schemas.microsoft.com/office/drawing/2014/main" id="{00000000-0008-0000-0400-0000EF000000}"/>
            </a:ext>
          </a:extLst>
        </xdr:cNvPr>
        <xdr:cNvSpPr txBox="1"/>
      </xdr:nvSpPr>
      <xdr:spPr>
        <a:xfrm>
          <a:off x="11938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61685</xdr:rowOff>
    </xdr:from>
    <xdr:to>
      <xdr:col>85</xdr:col>
      <xdr:colOff>66675</xdr:colOff>
      <xdr:row>58</xdr:row>
      <xdr:rowOff>61685</xdr:rowOff>
    </xdr:to>
    <xdr:cxnSp macro="">
      <xdr:nvCxnSpPr>
        <xdr:cNvPr id="240" name="直線コネクタ 239">
          <a:extLst>
            <a:ext uri="{FF2B5EF4-FFF2-40B4-BE49-F238E27FC236}">
              <a16:creationId xmlns:a16="http://schemas.microsoft.com/office/drawing/2014/main" id="{00000000-0008-0000-0400-0000F0000000}"/>
            </a:ext>
          </a:extLst>
        </xdr:cNvPr>
        <xdr:cNvCxnSpPr/>
      </xdr:nvCxnSpPr>
      <xdr:spPr>
        <a:xfrm>
          <a:off x="12446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90912</xdr:rowOff>
    </xdr:from>
    <xdr:ext cx="508000" cy="259045"/>
    <xdr:sp macro="" textlink="">
      <xdr:nvSpPr>
        <xdr:cNvPr id="241" name="テキスト ボックス 240">
          <a:extLst>
            <a:ext uri="{FF2B5EF4-FFF2-40B4-BE49-F238E27FC236}">
              <a16:creationId xmlns:a16="http://schemas.microsoft.com/office/drawing/2014/main" id="{00000000-0008-0000-0400-0000F1000000}"/>
            </a:ext>
          </a:extLst>
        </xdr:cNvPr>
        <xdr:cNvSpPr txBox="1"/>
      </xdr:nvSpPr>
      <xdr:spPr>
        <a:xfrm>
          <a:off x="11938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78015</xdr:rowOff>
    </xdr:from>
    <xdr:to>
      <xdr:col>85</xdr:col>
      <xdr:colOff>66675</xdr:colOff>
      <xdr:row>56</xdr:row>
      <xdr:rowOff>78015</xdr:rowOff>
    </xdr:to>
    <xdr:cxnSp macro="">
      <xdr:nvCxnSpPr>
        <xdr:cNvPr id="242" name="直線コネクタ 241">
          <a:extLst>
            <a:ext uri="{FF2B5EF4-FFF2-40B4-BE49-F238E27FC236}">
              <a16:creationId xmlns:a16="http://schemas.microsoft.com/office/drawing/2014/main" id="{00000000-0008-0000-0400-0000F2000000}"/>
            </a:ext>
          </a:extLst>
        </xdr:cNvPr>
        <xdr:cNvCxnSpPr/>
      </xdr:nvCxnSpPr>
      <xdr:spPr>
        <a:xfrm>
          <a:off x="12446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107242</xdr:rowOff>
    </xdr:from>
    <xdr:ext cx="508000" cy="259045"/>
    <xdr:sp macro="" textlink="">
      <xdr:nvSpPr>
        <xdr:cNvPr id="243" name="テキスト ボックス 242">
          <a:extLst>
            <a:ext uri="{FF2B5EF4-FFF2-40B4-BE49-F238E27FC236}">
              <a16:creationId xmlns:a16="http://schemas.microsoft.com/office/drawing/2014/main" id="{00000000-0008-0000-0400-0000F3000000}"/>
            </a:ext>
          </a:extLst>
        </xdr:cNvPr>
        <xdr:cNvSpPr txBox="1"/>
      </xdr:nvSpPr>
      <xdr:spPr>
        <a:xfrm>
          <a:off x="11938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54</xdr:row>
      <xdr:rowOff>94343</xdr:rowOff>
    </xdr:from>
    <xdr:to>
      <xdr:col>85</xdr:col>
      <xdr:colOff>66675</xdr:colOff>
      <xdr:row>54</xdr:row>
      <xdr:rowOff>94343</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a:off x="12446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53</xdr:row>
      <xdr:rowOff>123570</xdr:rowOff>
    </xdr:from>
    <xdr:ext cx="508000" cy="259045"/>
    <xdr:sp macro="" textlink="">
      <xdr:nvSpPr>
        <xdr:cNvPr id="245" name="テキスト ボックス 244">
          <a:extLst>
            <a:ext uri="{FF2B5EF4-FFF2-40B4-BE49-F238E27FC236}">
              <a16:creationId xmlns:a16="http://schemas.microsoft.com/office/drawing/2014/main" id="{00000000-0008-0000-0400-0000F5000000}"/>
            </a:ext>
          </a:extLst>
        </xdr:cNvPr>
        <xdr:cNvSpPr txBox="1"/>
      </xdr:nvSpPr>
      <xdr:spPr>
        <a:xfrm>
          <a:off x="11938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110672</xdr:rowOff>
    </xdr:from>
    <xdr:to>
      <xdr:col>85</xdr:col>
      <xdr:colOff>66675</xdr:colOff>
      <xdr:row>52</xdr:row>
      <xdr:rowOff>110672</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a:off x="12446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51</xdr:row>
      <xdr:rowOff>139899</xdr:rowOff>
    </xdr:from>
    <xdr:ext cx="508000" cy="259045"/>
    <xdr:sp macro="" textlink="">
      <xdr:nvSpPr>
        <xdr:cNvPr id="247" name="テキスト ボックス 246">
          <a:extLst>
            <a:ext uri="{FF2B5EF4-FFF2-40B4-BE49-F238E27FC236}">
              <a16:creationId xmlns:a16="http://schemas.microsoft.com/office/drawing/2014/main" id="{00000000-0008-0000-0400-0000F7000000}"/>
            </a:ext>
          </a:extLst>
        </xdr:cNvPr>
        <xdr:cNvSpPr txBox="1"/>
      </xdr:nvSpPr>
      <xdr:spPr>
        <a:xfrm>
          <a:off x="11938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9" name="テキスト ボックス 248">
          <a:extLst>
            <a:ext uri="{FF2B5EF4-FFF2-40B4-BE49-F238E27FC236}">
              <a16:creationId xmlns:a16="http://schemas.microsoft.com/office/drawing/2014/main" id="{00000000-0008-0000-0400-0000F9000000}"/>
            </a:ext>
          </a:extLst>
        </xdr:cNvPr>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50" name="その他グラフ枠">
          <a:extLst>
            <a:ext uri="{FF2B5EF4-FFF2-40B4-BE49-F238E27FC236}">
              <a16:creationId xmlns:a16="http://schemas.microsoft.com/office/drawing/2014/main" id="{00000000-0008-0000-0400-0000FA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52</xdr:row>
      <xdr:rowOff>67128</xdr:rowOff>
    </xdr:from>
    <xdr:to>
      <xdr:col>82</xdr:col>
      <xdr:colOff>107950</xdr:colOff>
      <xdr:row>61</xdr:row>
      <xdr:rowOff>113393</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flipV="1">
          <a:off x="16510000" y="8982528"/>
          <a:ext cx="0" cy="15893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85470</xdr:rowOff>
    </xdr:from>
    <xdr:ext cx="762000" cy="259045"/>
    <xdr:sp macro="" textlink="">
      <xdr:nvSpPr>
        <xdr:cNvPr id="252" name="その他最小値テキスト">
          <a:extLst>
            <a:ext uri="{FF2B5EF4-FFF2-40B4-BE49-F238E27FC236}">
              <a16:creationId xmlns:a16="http://schemas.microsoft.com/office/drawing/2014/main" id="{00000000-0008-0000-0400-0000FC000000}"/>
            </a:ext>
          </a:extLst>
        </xdr:cNvPr>
        <xdr:cNvSpPr txBox="1"/>
      </xdr:nvSpPr>
      <xdr:spPr>
        <a:xfrm>
          <a:off x="16598900" y="10543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113393</xdr:rowOff>
    </xdr:from>
    <xdr:to>
      <xdr:col>82</xdr:col>
      <xdr:colOff>196850</xdr:colOff>
      <xdr:row>61</xdr:row>
      <xdr:rowOff>113393</xdr:rowOff>
    </xdr:to>
    <xdr:cxnSp macro="">
      <xdr:nvCxnSpPr>
        <xdr:cNvPr id="253" name="直線コネクタ 252">
          <a:extLst>
            <a:ext uri="{FF2B5EF4-FFF2-40B4-BE49-F238E27FC236}">
              <a16:creationId xmlns:a16="http://schemas.microsoft.com/office/drawing/2014/main" id="{00000000-0008-0000-0400-0000FD000000}"/>
            </a:ext>
          </a:extLst>
        </xdr:cNvPr>
        <xdr:cNvCxnSpPr/>
      </xdr:nvCxnSpPr>
      <xdr:spPr>
        <a:xfrm>
          <a:off x="16421100" y="105718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50</xdr:row>
      <xdr:rowOff>153505</xdr:rowOff>
    </xdr:from>
    <xdr:ext cx="762000" cy="259045"/>
    <xdr:sp macro="" textlink="">
      <xdr:nvSpPr>
        <xdr:cNvPr id="254" name="その他最大値テキスト">
          <a:extLst>
            <a:ext uri="{FF2B5EF4-FFF2-40B4-BE49-F238E27FC236}">
              <a16:creationId xmlns:a16="http://schemas.microsoft.com/office/drawing/2014/main" id="{00000000-0008-0000-0400-0000FE000000}"/>
            </a:ext>
          </a:extLst>
        </xdr:cNvPr>
        <xdr:cNvSpPr txBox="1"/>
      </xdr:nvSpPr>
      <xdr:spPr>
        <a:xfrm>
          <a:off x="16598900" y="87260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52</xdr:row>
      <xdr:rowOff>67128</xdr:rowOff>
    </xdr:from>
    <xdr:to>
      <xdr:col>82</xdr:col>
      <xdr:colOff>196850</xdr:colOff>
      <xdr:row>52</xdr:row>
      <xdr:rowOff>67128</xdr:rowOff>
    </xdr:to>
    <xdr:cxnSp macro="">
      <xdr:nvCxnSpPr>
        <xdr:cNvPr id="255" name="直線コネクタ 254">
          <a:extLst>
            <a:ext uri="{FF2B5EF4-FFF2-40B4-BE49-F238E27FC236}">
              <a16:creationId xmlns:a16="http://schemas.microsoft.com/office/drawing/2014/main" id="{00000000-0008-0000-0400-0000FF000000}"/>
            </a:ext>
          </a:extLst>
        </xdr:cNvPr>
        <xdr:cNvCxnSpPr/>
      </xdr:nvCxnSpPr>
      <xdr:spPr>
        <a:xfrm>
          <a:off x="16421100" y="89825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57</xdr:row>
      <xdr:rowOff>91622</xdr:rowOff>
    </xdr:from>
    <xdr:to>
      <xdr:col>82</xdr:col>
      <xdr:colOff>107950</xdr:colOff>
      <xdr:row>57</xdr:row>
      <xdr:rowOff>167822</xdr:rowOff>
    </xdr:to>
    <xdr:cxnSp macro="">
      <xdr:nvCxnSpPr>
        <xdr:cNvPr id="256" name="直線コネクタ 255">
          <a:extLst>
            <a:ext uri="{FF2B5EF4-FFF2-40B4-BE49-F238E27FC236}">
              <a16:creationId xmlns:a16="http://schemas.microsoft.com/office/drawing/2014/main" id="{00000000-0008-0000-0400-000000010000}"/>
            </a:ext>
          </a:extLst>
        </xdr:cNvPr>
        <xdr:cNvCxnSpPr/>
      </xdr:nvCxnSpPr>
      <xdr:spPr>
        <a:xfrm>
          <a:off x="15671800" y="9864272"/>
          <a:ext cx="8382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90005</xdr:rowOff>
    </xdr:from>
    <xdr:ext cx="762000" cy="259045"/>
    <xdr:sp macro="" textlink="">
      <xdr:nvSpPr>
        <xdr:cNvPr id="257" name="その他平均値テキスト">
          <a:extLst>
            <a:ext uri="{FF2B5EF4-FFF2-40B4-BE49-F238E27FC236}">
              <a16:creationId xmlns:a16="http://schemas.microsoft.com/office/drawing/2014/main" id="{00000000-0008-0000-0400-000001010000}"/>
            </a:ext>
          </a:extLst>
        </xdr:cNvPr>
        <xdr:cNvSpPr txBox="1"/>
      </xdr:nvSpPr>
      <xdr:spPr>
        <a:xfrm>
          <a:off x="16598900" y="969120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73478</xdr:rowOff>
    </xdr:from>
    <xdr:to>
      <xdr:col>82</xdr:col>
      <xdr:colOff>158750</xdr:colOff>
      <xdr:row>58</xdr:row>
      <xdr:rowOff>3628</xdr:rowOff>
    </xdr:to>
    <xdr:sp macro="" textlink="">
      <xdr:nvSpPr>
        <xdr:cNvPr id="258" name="フローチャート: 判断 257">
          <a:extLst>
            <a:ext uri="{FF2B5EF4-FFF2-40B4-BE49-F238E27FC236}">
              <a16:creationId xmlns:a16="http://schemas.microsoft.com/office/drawing/2014/main" id="{00000000-0008-0000-0400-000002010000}"/>
            </a:ext>
          </a:extLst>
        </xdr:cNvPr>
        <xdr:cNvSpPr/>
      </xdr:nvSpPr>
      <xdr:spPr>
        <a:xfrm>
          <a:off x="16459200" y="9846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57</xdr:row>
      <xdr:rowOff>91622</xdr:rowOff>
    </xdr:from>
    <xdr:to>
      <xdr:col>78</xdr:col>
      <xdr:colOff>69850</xdr:colOff>
      <xdr:row>57</xdr:row>
      <xdr:rowOff>124278</xdr:rowOff>
    </xdr:to>
    <xdr:cxnSp macro="">
      <xdr:nvCxnSpPr>
        <xdr:cNvPr id="259" name="直線コネクタ 258">
          <a:extLst>
            <a:ext uri="{FF2B5EF4-FFF2-40B4-BE49-F238E27FC236}">
              <a16:creationId xmlns:a16="http://schemas.microsoft.com/office/drawing/2014/main" id="{00000000-0008-0000-0400-000003010000}"/>
            </a:ext>
          </a:extLst>
        </xdr:cNvPr>
        <xdr:cNvCxnSpPr/>
      </xdr:nvCxnSpPr>
      <xdr:spPr>
        <a:xfrm flipV="1">
          <a:off x="14782800" y="9864272"/>
          <a:ext cx="889000" cy="32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58</xdr:row>
      <xdr:rowOff>54428</xdr:rowOff>
    </xdr:from>
    <xdr:to>
      <xdr:col>78</xdr:col>
      <xdr:colOff>120650</xdr:colOff>
      <xdr:row>58</xdr:row>
      <xdr:rowOff>156028</xdr:rowOff>
    </xdr:to>
    <xdr:sp macro="" textlink="">
      <xdr:nvSpPr>
        <xdr:cNvPr id="260" name="フローチャート: 判断 259">
          <a:extLst>
            <a:ext uri="{FF2B5EF4-FFF2-40B4-BE49-F238E27FC236}">
              <a16:creationId xmlns:a16="http://schemas.microsoft.com/office/drawing/2014/main" id="{00000000-0008-0000-0400-000004010000}"/>
            </a:ext>
          </a:extLst>
        </xdr:cNvPr>
        <xdr:cNvSpPr/>
      </xdr:nvSpPr>
      <xdr:spPr>
        <a:xfrm>
          <a:off x="15621000" y="99985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58</xdr:row>
      <xdr:rowOff>140805</xdr:rowOff>
    </xdr:from>
    <xdr:ext cx="736600" cy="259045"/>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5290800" y="100849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56</xdr:row>
      <xdr:rowOff>121557</xdr:rowOff>
    </xdr:from>
    <xdr:to>
      <xdr:col>73</xdr:col>
      <xdr:colOff>180975</xdr:colOff>
      <xdr:row>57</xdr:row>
      <xdr:rowOff>124278</xdr:rowOff>
    </xdr:to>
    <xdr:cxnSp macro="">
      <xdr:nvCxnSpPr>
        <xdr:cNvPr id="262" name="直線コネクタ 261">
          <a:extLst>
            <a:ext uri="{FF2B5EF4-FFF2-40B4-BE49-F238E27FC236}">
              <a16:creationId xmlns:a16="http://schemas.microsoft.com/office/drawing/2014/main" id="{00000000-0008-0000-0400-000006010000}"/>
            </a:ext>
          </a:extLst>
        </xdr:cNvPr>
        <xdr:cNvCxnSpPr/>
      </xdr:nvCxnSpPr>
      <xdr:spPr>
        <a:xfrm>
          <a:off x="13893800" y="9722757"/>
          <a:ext cx="889000" cy="174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58</xdr:row>
      <xdr:rowOff>54428</xdr:rowOff>
    </xdr:from>
    <xdr:to>
      <xdr:col>74</xdr:col>
      <xdr:colOff>31750</xdr:colOff>
      <xdr:row>58</xdr:row>
      <xdr:rowOff>156028</xdr:rowOff>
    </xdr:to>
    <xdr:sp macro="" textlink="">
      <xdr:nvSpPr>
        <xdr:cNvPr id="263" name="フローチャート: 判断 262">
          <a:extLst>
            <a:ext uri="{FF2B5EF4-FFF2-40B4-BE49-F238E27FC236}">
              <a16:creationId xmlns:a16="http://schemas.microsoft.com/office/drawing/2014/main" id="{00000000-0008-0000-0400-000007010000}"/>
            </a:ext>
          </a:extLst>
        </xdr:cNvPr>
        <xdr:cNvSpPr/>
      </xdr:nvSpPr>
      <xdr:spPr>
        <a:xfrm>
          <a:off x="14732000" y="99985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140805</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4401800" y="100849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56</xdr:row>
      <xdr:rowOff>121557</xdr:rowOff>
    </xdr:from>
    <xdr:to>
      <xdr:col>69</xdr:col>
      <xdr:colOff>92075</xdr:colOff>
      <xdr:row>57</xdr:row>
      <xdr:rowOff>69850</xdr:rowOff>
    </xdr:to>
    <xdr:cxnSp macro="">
      <xdr:nvCxnSpPr>
        <xdr:cNvPr id="265" name="直線コネクタ 264">
          <a:extLst>
            <a:ext uri="{FF2B5EF4-FFF2-40B4-BE49-F238E27FC236}">
              <a16:creationId xmlns:a16="http://schemas.microsoft.com/office/drawing/2014/main" id="{00000000-0008-0000-0400-000009010000}"/>
            </a:ext>
          </a:extLst>
        </xdr:cNvPr>
        <xdr:cNvCxnSpPr/>
      </xdr:nvCxnSpPr>
      <xdr:spPr>
        <a:xfrm flipV="1">
          <a:off x="13004800" y="9722757"/>
          <a:ext cx="889000" cy="1197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58</xdr:row>
      <xdr:rowOff>65315</xdr:rowOff>
    </xdr:from>
    <xdr:to>
      <xdr:col>69</xdr:col>
      <xdr:colOff>142875</xdr:colOff>
      <xdr:row>58</xdr:row>
      <xdr:rowOff>166915</xdr:rowOff>
    </xdr:to>
    <xdr:sp macro="" textlink="">
      <xdr:nvSpPr>
        <xdr:cNvPr id="266" name="フローチャート: 判断 265">
          <a:extLst>
            <a:ext uri="{FF2B5EF4-FFF2-40B4-BE49-F238E27FC236}">
              <a16:creationId xmlns:a16="http://schemas.microsoft.com/office/drawing/2014/main" id="{00000000-0008-0000-0400-00000A010000}"/>
            </a:ext>
          </a:extLst>
        </xdr:cNvPr>
        <xdr:cNvSpPr/>
      </xdr:nvSpPr>
      <xdr:spPr>
        <a:xfrm>
          <a:off x="13843000" y="10009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151692</xdr:rowOff>
    </xdr:from>
    <xdr:ext cx="7620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3512800" y="100957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58</xdr:row>
      <xdr:rowOff>163285</xdr:rowOff>
    </xdr:from>
    <xdr:to>
      <xdr:col>65</xdr:col>
      <xdr:colOff>53975</xdr:colOff>
      <xdr:row>59</xdr:row>
      <xdr:rowOff>93435</xdr:rowOff>
    </xdr:to>
    <xdr:sp macro="" textlink="">
      <xdr:nvSpPr>
        <xdr:cNvPr id="268" name="フローチャート: 判断 267">
          <a:extLst>
            <a:ext uri="{FF2B5EF4-FFF2-40B4-BE49-F238E27FC236}">
              <a16:creationId xmlns:a16="http://schemas.microsoft.com/office/drawing/2014/main" id="{00000000-0008-0000-0400-00000C010000}"/>
            </a:ext>
          </a:extLst>
        </xdr:cNvPr>
        <xdr:cNvSpPr/>
      </xdr:nvSpPr>
      <xdr:spPr>
        <a:xfrm>
          <a:off x="12954000" y="10107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59</xdr:row>
      <xdr:rowOff>78212</xdr:rowOff>
    </xdr:from>
    <xdr:ext cx="762000" cy="259045"/>
    <xdr:sp macro=""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2623800" y="101937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71" name="テキスト ボックス 270">
          <a:extLst>
            <a:ext uri="{FF2B5EF4-FFF2-40B4-BE49-F238E27FC236}">
              <a16:creationId xmlns:a16="http://schemas.microsoft.com/office/drawing/2014/main" id="{00000000-0008-0000-0400-00000F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72" name="テキスト ボックス 271">
          <a:extLst>
            <a:ext uri="{FF2B5EF4-FFF2-40B4-BE49-F238E27FC236}">
              <a16:creationId xmlns:a16="http://schemas.microsoft.com/office/drawing/2014/main" id="{00000000-0008-0000-0400-000010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73" name="テキスト ボックス 272">
          <a:extLst>
            <a:ext uri="{FF2B5EF4-FFF2-40B4-BE49-F238E27FC236}">
              <a16:creationId xmlns:a16="http://schemas.microsoft.com/office/drawing/2014/main" id="{00000000-0008-0000-0400-000011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74" name="テキスト ボックス 273">
          <a:extLst>
            <a:ext uri="{FF2B5EF4-FFF2-40B4-BE49-F238E27FC236}">
              <a16:creationId xmlns:a16="http://schemas.microsoft.com/office/drawing/2014/main" id="{00000000-0008-0000-0400-000012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117022</xdr:rowOff>
    </xdr:from>
    <xdr:to>
      <xdr:col>82</xdr:col>
      <xdr:colOff>158750</xdr:colOff>
      <xdr:row>58</xdr:row>
      <xdr:rowOff>47172</xdr:rowOff>
    </xdr:to>
    <xdr:sp macro="" textlink="">
      <xdr:nvSpPr>
        <xdr:cNvPr id="275" name="楕円 274">
          <a:extLst>
            <a:ext uri="{FF2B5EF4-FFF2-40B4-BE49-F238E27FC236}">
              <a16:creationId xmlns:a16="http://schemas.microsoft.com/office/drawing/2014/main" id="{00000000-0008-0000-0400-000013010000}"/>
            </a:ext>
          </a:extLst>
        </xdr:cNvPr>
        <xdr:cNvSpPr/>
      </xdr:nvSpPr>
      <xdr:spPr>
        <a:xfrm>
          <a:off x="16459200" y="9889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57</xdr:row>
      <xdr:rowOff>89099</xdr:rowOff>
    </xdr:from>
    <xdr:ext cx="762000" cy="259045"/>
    <xdr:sp macro="" textlink="">
      <xdr:nvSpPr>
        <xdr:cNvPr id="276" name="その他該当値テキスト">
          <a:extLst>
            <a:ext uri="{FF2B5EF4-FFF2-40B4-BE49-F238E27FC236}">
              <a16:creationId xmlns:a16="http://schemas.microsoft.com/office/drawing/2014/main" id="{00000000-0008-0000-0400-000014010000}"/>
            </a:ext>
          </a:extLst>
        </xdr:cNvPr>
        <xdr:cNvSpPr txBox="1"/>
      </xdr:nvSpPr>
      <xdr:spPr>
        <a:xfrm>
          <a:off x="16598900" y="9861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57</xdr:row>
      <xdr:rowOff>40822</xdr:rowOff>
    </xdr:from>
    <xdr:to>
      <xdr:col>78</xdr:col>
      <xdr:colOff>120650</xdr:colOff>
      <xdr:row>57</xdr:row>
      <xdr:rowOff>142422</xdr:rowOff>
    </xdr:to>
    <xdr:sp macro="" textlink="">
      <xdr:nvSpPr>
        <xdr:cNvPr id="277" name="楕円 276">
          <a:extLst>
            <a:ext uri="{FF2B5EF4-FFF2-40B4-BE49-F238E27FC236}">
              <a16:creationId xmlns:a16="http://schemas.microsoft.com/office/drawing/2014/main" id="{00000000-0008-0000-0400-000015010000}"/>
            </a:ext>
          </a:extLst>
        </xdr:cNvPr>
        <xdr:cNvSpPr/>
      </xdr:nvSpPr>
      <xdr:spPr>
        <a:xfrm>
          <a:off x="15621000" y="9813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152599</xdr:rowOff>
    </xdr:from>
    <xdr:ext cx="736600" cy="259045"/>
    <xdr:sp macro="" textlink="">
      <xdr:nvSpPr>
        <xdr:cNvPr id="278" name="テキスト ボックス 277">
          <a:extLst>
            <a:ext uri="{FF2B5EF4-FFF2-40B4-BE49-F238E27FC236}">
              <a16:creationId xmlns:a16="http://schemas.microsoft.com/office/drawing/2014/main" id="{00000000-0008-0000-0400-000016010000}"/>
            </a:ext>
          </a:extLst>
        </xdr:cNvPr>
        <xdr:cNvSpPr txBox="1"/>
      </xdr:nvSpPr>
      <xdr:spPr>
        <a:xfrm>
          <a:off x="15290800" y="95823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57</xdr:row>
      <xdr:rowOff>73478</xdr:rowOff>
    </xdr:from>
    <xdr:to>
      <xdr:col>74</xdr:col>
      <xdr:colOff>31750</xdr:colOff>
      <xdr:row>58</xdr:row>
      <xdr:rowOff>3628</xdr:rowOff>
    </xdr:to>
    <xdr:sp macro="" textlink="">
      <xdr:nvSpPr>
        <xdr:cNvPr id="279" name="楕円 278">
          <a:extLst>
            <a:ext uri="{FF2B5EF4-FFF2-40B4-BE49-F238E27FC236}">
              <a16:creationId xmlns:a16="http://schemas.microsoft.com/office/drawing/2014/main" id="{00000000-0008-0000-0400-000017010000}"/>
            </a:ext>
          </a:extLst>
        </xdr:cNvPr>
        <xdr:cNvSpPr/>
      </xdr:nvSpPr>
      <xdr:spPr>
        <a:xfrm>
          <a:off x="14732000" y="9846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13805</xdr:rowOff>
    </xdr:from>
    <xdr:ext cx="762000" cy="259045"/>
    <xdr:sp macro="" textlink="">
      <xdr:nvSpPr>
        <xdr:cNvPr id="280" name="テキスト ボックス 279">
          <a:extLst>
            <a:ext uri="{FF2B5EF4-FFF2-40B4-BE49-F238E27FC236}">
              <a16:creationId xmlns:a16="http://schemas.microsoft.com/office/drawing/2014/main" id="{00000000-0008-0000-0400-000018010000}"/>
            </a:ext>
          </a:extLst>
        </xdr:cNvPr>
        <xdr:cNvSpPr txBox="1"/>
      </xdr:nvSpPr>
      <xdr:spPr>
        <a:xfrm>
          <a:off x="14401800" y="96150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56</xdr:row>
      <xdr:rowOff>70757</xdr:rowOff>
    </xdr:from>
    <xdr:to>
      <xdr:col>69</xdr:col>
      <xdr:colOff>142875</xdr:colOff>
      <xdr:row>57</xdr:row>
      <xdr:rowOff>907</xdr:rowOff>
    </xdr:to>
    <xdr:sp macro="" textlink="">
      <xdr:nvSpPr>
        <xdr:cNvPr id="281" name="楕円 280">
          <a:extLst>
            <a:ext uri="{FF2B5EF4-FFF2-40B4-BE49-F238E27FC236}">
              <a16:creationId xmlns:a16="http://schemas.microsoft.com/office/drawing/2014/main" id="{00000000-0008-0000-0400-000019010000}"/>
            </a:ext>
          </a:extLst>
        </xdr:cNvPr>
        <xdr:cNvSpPr/>
      </xdr:nvSpPr>
      <xdr:spPr>
        <a:xfrm>
          <a:off x="13843000" y="9671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11084</xdr:rowOff>
    </xdr:from>
    <xdr:ext cx="762000" cy="259045"/>
    <xdr:sp macro="" textlink="">
      <xdr:nvSpPr>
        <xdr:cNvPr id="282" name="テキスト ボックス 281">
          <a:extLst>
            <a:ext uri="{FF2B5EF4-FFF2-40B4-BE49-F238E27FC236}">
              <a16:creationId xmlns:a16="http://schemas.microsoft.com/office/drawing/2014/main" id="{00000000-0008-0000-0400-00001A010000}"/>
            </a:ext>
          </a:extLst>
        </xdr:cNvPr>
        <xdr:cNvSpPr txBox="1"/>
      </xdr:nvSpPr>
      <xdr:spPr>
        <a:xfrm>
          <a:off x="13512800" y="9440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19050</xdr:rowOff>
    </xdr:from>
    <xdr:to>
      <xdr:col>65</xdr:col>
      <xdr:colOff>53975</xdr:colOff>
      <xdr:row>57</xdr:row>
      <xdr:rowOff>120650</xdr:rowOff>
    </xdr:to>
    <xdr:sp macro="" textlink="">
      <xdr:nvSpPr>
        <xdr:cNvPr id="283" name="楕円 282">
          <a:extLst>
            <a:ext uri="{FF2B5EF4-FFF2-40B4-BE49-F238E27FC236}">
              <a16:creationId xmlns:a16="http://schemas.microsoft.com/office/drawing/2014/main" id="{00000000-0008-0000-0400-00001B010000}"/>
            </a:ext>
          </a:extLst>
        </xdr:cNvPr>
        <xdr:cNvSpPr/>
      </xdr:nvSpPr>
      <xdr:spPr>
        <a:xfrm>
          <a:off x="12954000" y="9791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130827</xdr:rowOff>
    </xdr:from>
    <xdr:ext cx="762000" cy="259045"/>
    <xdr:sp macro="" textlink="">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2623800" y="9560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85" name="正方形/長方形 284">
          <a:extLst>
            <a:ext uri="{FF2B5EF4-FFF2-40B4-BE49-F238E27FC236}">
              <a16:creationId xmlns:a16="http://schemas.microsoft.com/office/drawing/2014/main" id="{00000000-0008-0000-0400-00001D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86" name="正方形/長方形 285">
          <a:extLst>
            <a:ext uri="{FF2B5EF4-FFF2-40B4-BE49-F238E27FC236}">
              <a16:creationId xmlns:a16="http://schemas.microsoft.com/office/drawing/2014/main" id="{00000000-0008-0000-0400-00001E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7" name="正方形/長方形 286">
          <a:extLst>
            <a:ext uri="{FF2B5EF4-FFF2-40B4-BE49-F238E27FC236}">
              <a16:creationId xmlns:a16="http://schemas.microsoft.com/office/drawing/2014/main" id="{00000000-0008-0000-0400-00001F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8" name="正方形/長方形 287">
          <a:extLst>
            <a:ext uri="{FF2B5EF4-FFF2-40B4-BE49-F238E27FC236}">
              <a16:creationId xmlns:a16="http://schemas.microsoft.com/office/drawing/2014/main" id="{00000000-0008-0000-0400-000020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9" name="正方形/長方形 288">
          <a:extLst>
            <a:ext uri="{FF2B5EF4-FFF2-40B4-BE49-F238E27FC236}">
              <a16:creationId xmlns:a16="http://schemas.microsoft.com/office/drawing/2014/main" id="{00000000-0008-0000-0400-000021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90" name="正方形/長方形 289">
          <a:extLst>
            <a:ext uri="{FF2B5EF4-FFF2-40B4-BE49-F238E27FC236}">
              <a16:creationId xmlns:a16="http://schemas.microsoft.com/office/drawing/2014/main" id="{00000000-0008-0000-0400-000022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91" name="正方形/長方形 290">
          <a:extLst>
            <a:ext uri="{FF2B5EF4-FFF2-40B4-BE49-F238E27FC236}">
              <a16:creationId xmlns:a16="http://schemas.microsoft.com/office/drawing/2014/main" id="{00000000-0008-0000-0400-000023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2" name="正方形/長方形 291">
          <a:extLst>
            <a:ext uri="{FF2B5EF4-FFF2-40B4-BE49-F238E27FC236}">
              <a16:creationId xmlns:a16="http://schemas.microsoft.com/office/drawing/2014/main" id="{00000000-0008-0000-0400-000024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93" name="正方形/長方形 292">
          <a:extLst>
            <a:ext uri="{FF2B5EF4-FFF2-40B4-BE49-F238E27FC236}">
              <a16:creationId xmlns:a16="http://schemas.microsoft.com/office/drawing/2014/main" id="{00000000-0008-0000-0400-000025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94" name="正方形/長方形 293">
          <a:extLst>
            <a:ext uri="{FF2B5EF4-FFF2-40B4-BE49-F238E27FC236}">
              <a16:creationId xmlns:a16="http://schemas.microsoft.com/office/drawing/2014/main" id="{00000000-0008-0000-0400-000026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900">
              <a:solidFill>
                <a:sysClr val="windowText" lastClr="000000"/>
              </a:solidFill>
              <a:effectLst/>
              <a:latin typeface="+mn-lt"/>
              <a:ea typeface="+mn-ea"/>
              <a:cs typeface="+mn-cs"/>
            </a:rPr>
            <a:t>　補助費等に係る経常収支比率は、類似団体平均と比較して上回って推移している。これは、一部事務組合で行っているごみ処理及び消防業務等のための負担金が約</a:t>
          </a:r>
          <a:r>
            <a:rPr kumimoji="1" lang="en-US" altLang="ja-JP" sz="900">
              <a:solidFill>
                <a:sysClr val="windowText" lastClr="000000"/>
              </a:solidFill>
              <a:effectLst/>
              <a:latin typeface="+mn-lt"/>
              <a:ea typeface="+mn-ea"/>
              <a:cs typeface="+mn-cs"/>
            </a:rPr>
            <a:t>1/2</a:t>
          </a:r>
          <a:r>
            <a:rPr kumimoji="1" lang="ja-JP" altLang="ja-JP" sz="900">
              <a:solidFill>
                <a:sysClr val="windowText" lastClr="000000"/>
              </a:solidFill>
              <a:effectLst/>
              <a:latin typeface="+mn-lt"/>
              <a:ea typeface="+mn-ea"/>
              <a:cs typeface="+mn-cs"/>
            </a:rPr>
            <a:t>以上を占めているためと考えられる。</a:t>
          </a:r>
          <a:endParaRPr lang="ja-JP" altLang="ja-JP" sz="1050">
            <a:solidFill>
              <a:sysClr val="windowText" lastClr="000000"/>
            </a:solidFill>
            <a:effectLst/>
          </a:endParaRPr>
        </a:p>
        <a:p>
          <a:r>
            <a:rPr kumimoji="1" lang="ja-JP" altLang="ja-JP" sz="900">
              <a:solidFill>
                <a:sysClr val="windowText" lastClr="000000"/>
              </a:solidFill>
              <a:effectLst/>
              <a:latin typeface="+mn-lt"/>
              <a:ea typeface="+mn-ea"/>
              <a:cs typeface="+mn-cs"/>
            </a:rPr>
            <a:t>　令和</a:t>
          </a:r>
          <a:r>
            <a:rPr kumimoji="1" lang="en-US" altLang="ja-JP" sz="900">
              <a:solidFill>
                <a:sysClr val="windowText" lastClr="000000"/>
              </a:solidFill>
              <a:effectLst/>
              <a:latin typeface="+mn-lt"/>
              <a:ea typeface="+mn-ea"/>
              <a:cs typeface="+mn-cs"/>
            </a:rPr>
            <a:t>6</a:t>
          </a:r>
          <a:r>
            <a:rPr kumimoji="1" lang="ja-JP" altLang="ja-JP" sz="900">
              <a:solidFill>
                <a:sysClr val="windowText" lastClr="000000"/>
              </a:solidFill>
              <a:effectLst/>
              <a:latin typeface="+mn-lt"/>
              <a:ea typeface="+mn-ea"/>
              <a:cs typeface="+mn-cs"/>
            </a:rPr>
            <a:t>年度は、</a:t>
          </a:r>
          <a:r>
            <a:rPr kumimoji="1" lang="ja-JP" altLang="en-US" sz="900">
              <a:solidFill>
                <a:sysClr val="windowText" lastClr="000000"/>
              </a:solidFill>
              <a:effectLst/>
              <a:latin typeface="+mn-lt"/>
              <a:ea typeface="+mn-ea"/>
              <a:cs typeface="+mn-cs"/>
            </a:rPr>
            <a:t>下水道事業会計補助金（公共下水道事業）</a:t>
          </a:r>
          <a:r>
            <a:rPr kumimoji="1" lang="ja-JP" altLang="ja-JP" sz="900">
              <a:solidFill>
                <a:sysClr val="windowText" lastClr="000000"/>
              </a:solidFill>
              <a:effectLst/>
              <a:latin typeface="+mn-lt"/>
              <a:ea typeface="+mn-ea"/>
              <a:cs typeface="+mn-cs"/>
            </a:rPr>
            <a:t>の</a:t>
          </a:r>
          <a:r>
            <a:rPr kumimoji="1" lang="ja-JP" altLang="en-US" sz="900">
              <a:solidFill>
                <a:sysClr val="windowText" lastClr="000000"/>
              </a:solidFill>
              <a:effectLst/>
              <a:latin typeface="+mn-lt"/>
              <a:ea typeface="+mn-ea"/>
              <a:cs typeface="+mn-cs"/>
            </a:rPr>
            <a:t>減</a:t>
          </a:r>
          <a:r>
            <a:rPr kumimoji="1" lang="ja-JP" altLang="ja-JP" sz="900">
              <a:solidFill>
                <a:sysClr val="windowText" lastClr="000000"/>
              </a:solidFill>
              <a:effectLst/>
              <a:latin typeface="+mn-lt"/>
              <a:ea typeface="+mn-ea"/>
              <a:cs typeface="+mn-cs"/>
            </a:rPr>
            <a:t>により、前年度比</a:t>
          </a:r>
          <a:r>
            <a:rPr kumimoji="1" lang="en-US" altLang="ja-JP" sz="900">
              <a:solidFill>
                <a:sysClr val="windowText" lastClr="000000"/>
              </a:solidFill>
              <a:effectLst/>
              <a:latin typeface="+mn-lt"/>
              <a:ea typeface="+mn-ea"/>
              <a:cs typeface="+mn-cs"/>
            </a:rPr>
            <a:t>3.1</a:t>
          </a:r>
          <a:r>
            <a:rPr kumimoji="1" lang="ja-JP" altLang="ja-JP" sz="900">
              <a:solidFill>
                <a:sysClr val="windowText" lastClr="000000"/>
              </a:solidFill>
              <a:effectLst/>
              <a:latin typeface="+mn-lt"/>
              <a:ea typeface="+mn-ea"/>
              <a:cs typeface="+mn-cs"/>
            </a:rPr>
            <a:t>ポイント</a:t>
          </a:r>
          <a:r>
            <a:rPr kumimoji="1" lang="ja-JP" altLang="en-US" sz="900">
              <a:solidFill>
                <a:sysClr val="windowText" lastClr="000000"/>
              </a:solidFill>
              <a:effectLst/>
              <a:latin typeface="+mn-lt"/>
              <a:ea typeface="+mn-ea"/>
              <a:cs typeface="+mn-cs"/>
            </a:rPr>
            <a:t>減</a:t>
          </a:r>
          <a:r>
            <a:rPr kumimoji="1" lang="ja-JP" altLang="ja-JP" sz="900">
              <a:solidFill>
                <a:sysClr val="windowText" lastClr="000000"/>
              </a:solidFill>
              <a:effectLst/>
              <a:latin typeface="+mn-lt"/>
              <a:ea typeface="+mn-ea"/>
              <a:cs typeface="+mn-cs"/>
            </a:rPr>
            <a:t>の</a:t>
          </a:r>
          <a:r>
            <a:rPr kumimoji="1" lang="en-US" altLang="ja-JP" sz="900">
              <a:solidFill>
                <a:sysClr val="windowText" lastClr="000000"/>
              </a:solidFill>
              <a:effectLst/>
              <a:latin typeface="+mn-lt"/>
              <a:ea typeface="+mn-ea"/>
              <a:cs typeface="+mn-cs"/>
            </a:rPr>
            <a:t>20.9</a:t>
          </a:r>
          <a:r>
            <a:rPr kumimoji="1" lang="ja-JP" altLang="ja-JP" sz="900">
              <a:solidFill>
                <a:sysClr val="windowText" lastClr="000000"/>
              </a:solidFill>
              <a:effectLst/>
              <a:latin typeface="+mn-lt"/>
              <a:ea typeface="+mn-ea"/>
              <a:cs typeface="+mn-cs"/>
            </a:rPr>
            <a:t>％となった。</a:t>
          </a:r>
          <a:endParaRPr lang="ja-JP" altLang="ja-JP" sz="1050">
            <a:solidFill>
              <a:sysClr val="windowText" lastClr="000000"/>
            </a:solidFill>
            <a:effectLst/>
          </a:endParaRPr>
        </a:p>
        <a:p>
          <a:r>
            <a:rPr kumimoji="1" lang="ja-JP" altLang="ja-JP" sz="900">
              <a:solidFill>
                <a:sysClr val="windowText" lastClr="000000"/>
              </a:solidFill>
              <a:effectLst/>
              <a:latin typeface="+mn-lt"/>
              <a:ea typeface="+mn-ea"/>
              <a:cs typeface="+mn-cs"/>
            </a:rPr>
            <a:t>　各種団体等に対する単独補助金等については</a:t>
          </a:r>
          <a:r>
            <a:rPr kumimoji="1" lang="ja-JP" altLang="en-US" sz="900">
              <a:solidFill>
                <a:sysClr val="windowText" lastClr="000000"/>
              </a:solidFill>
              <a:effectLst/>
              <a:latin typeface="+mn-lt"/>
              <a:ea typeface="+mn-ea"/>
              <a:cs typeface="+mn-cs"/>
            </a:rPr>
            <a:t>、</a:t>
          </a:r>
          <a:r>
            <a:rPr kumimoji="1" lang="ja-JP" altLang="ja-JP" sz="900">
              <a:solidFill>
                <a:sysClr val="windowText" lastClr="000000"/>
              </a:solidFill>
              <a:effectLst/>
              <a:latin typeface="+mn-lt"/>
              <a:ea typeface="+mn-ea"/>
              <a:cs typeface="+mn-cs"/>
            </a:rPr>
            <a:t>補助金検討委員会を経て年限を設ける等の補助金の適正化を行っており、今後は経常経費削減への取り組みを促し負担金の抑制に努める。</a:t>
          </a:r>
          <a:endParaRPr lang="ja-JP" altLang="ja-JP" sz="1050">
            <a:solidFill>
              <a:sysClr val="windowText" lastClr="000000"/>
            </a:solidFill>
            <a:effectLst/>
          </a:endParaRPr>
        </a:p>
      </xdr:txBody>
    </xdr:sp>
    <xdr:clientData/>
  </xdr:twoCellAnchor>
  <xdr:oneCellAnchor>
    <xdr:from>
      <xdr:col>62</xdr:col>
      <xdr:colOff>6350</xdr:colOff>
      <xdr:row>29</xdr:row>
      <xdr:rowOff>107950</xdr:rowOff>
    </xdr:from>
    <xdr:ext cx="298543" cy="225703"/>
    <xdr:sp macro="" textlink="">
      <xdr:nvSpPr>
        <xdr:cNvPr id="296" name="テキスト ボックス 295">
          <a:extLst>
            <a:ext uri="{FF2B5EF4-FFF2-40B4-BE49-F238E27FC236}">
              <a16:creationId xmlns:a16="http://schemas.microsoft.com/office/drawing/2014/main" id="{00000000-0008-0000-0400-000028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8" name="テキスト ボックス 297">
          <a:extLst>
            <a:ext uri="{FF2B5EF4-FFF2-40B4-BE49-F238E27FC236}">
              <a16:creationId xmlns:a16="http://schemas.microsoft.com/office/drawing/2014/main" id="{00000000-0008-0000-0400-00002A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300" name="テキスト ボックス 299">
          <a:extLst>
            <a:ext uri="{FF2B5EF4-FFF2-40B4-BE49-F238E27FC236}">
              <a16:creationId xmlns:a16="http://schemas.microsoft.com/office/drawing/2014/main" id="{00000000-0008-0000-0400-00002C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302" name="テキスト ボックス 301">
          <a:extLst>
            <a:ext uri="{FF2B5EF4-FFF2-40B4-BE49-F238E27FC236}">
              <a16:creationId xmlns:a16="http://schemas.microsoft.com/office/drawing/2014/main" id="{00000000-0008-0000-0400-00002E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304" name="テキスト ボックス 303">
          <a:extLst>
            <a:ext uri="{FF2B5EF4-FFF2-40B4-BE49-F238E27FC236}">
              <a16:creationId xmlns:a16="http://schemas.microsoft.com/office/drawing/2014/main" id="{00000000-0008-0000-0400-000030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305" name="直線コネクタ 304">
          <a:extLst>
            <a:ext uri="{FF2B5EF4-FFF2-40B4-BE49-F238E27FC236}">
              <a16:creationId xmlns:a16="http://schemas.microsoft.com/office/drawing/2014/main" id="{00000000-0008-0000-0400-000031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306" name="テキスト ボックス 305">
          <a:extLst>
            <a:ext uri="{FF2B5EF4-FFF2-40B4-BE49-F238E27FC236}">
              <a16:creationId xmlns:a16="http://schemas.microsoft.com/office/drawing/2014/main" id="{00000000-0008-0000-0400-000032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7" name="直線コネクタ 306">
          <a:extLst>
            <a:ext uri="{FF2B5EF4-FFF2-40B4-BE49-F238E27FC236}">
              <a16:creationId xmlns:a16="http://schemas.microsoft.com/office/drawing/2014/main" id="{00000000-0008-0000-0400-000033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308" name="補助費等グラフ枠">
          <a:extLst>
            <a:ext uri="{FF2B5EF4-FFF2-40B4-BE49-F238E27FC236}">
              <a16:creationId xmlns:a16="http://schemas.microsoft.com/office/drawing/2014/main" id="{00000000-0008-0000-0400-000034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127000</xdr:rowOff>
    </xdr:from>
    <xdr:to>
      <xdr:col>82</xdr:col>
      <xdr:colOff>107950</xdr:colOff>
      <xdr:row>40</xdr:row>
      <xdr:rowOff>168148</xdr:rowOff>
    </xdr:to>
    <xdr:cxnSp macro="">
      <xdr:nvCxnSpPr>
        <xdr:cNvPr id="309" name="直線コネクタ 308">
          <a:extLst>
            <a:ext uri="{FF2B5EF4-FFF2-40B4-BE49-F238E27FC236}">
              <a16:creationId xmlns:a16="http://schemas.microsoft.com/office/drawing/2014/main" id="{00000000-0008-0000-0400-000035010000}"/>
            </a:ext>
          </a:extLst>
        </xdr:cNvPr>
        <xdr:cNvCxnSpPr/>
      </xdr:nvCxnSpPr>
      <xdr:spPr>
        <a:xfrm flipV="1">
          <a:off x="16510000" y="5956300"/>
          <a:ext cx="0" cy="10698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140225</xdr:rowOff>
    </xdr:from>
    <xdr:ext cx="762000" cy="259045"/>
    <xdr:sp macro="" textlink="">
      <xdr:nvSpPr>
        <xdr:cNvPr id="310" name="補助費等最小値テキスト">
          <a:extLst>
            <a:ext uri="{FF2B5EF4-FFF2-40B4-BE49-F238E27FC236}">
              <a16:creationId xmlns:a16="http://schemas.microsoft.com/office/drawing/2014/main" id="{00000000-0008-0000-0400-000036010000}"/>
            </a:ext>
          </a:extLst>
        </xdr:cNvPr>
        <xdr:cNvSpPr txBox="1"/>
      </xdr:nvSpPr>
      <xdr:spPr>
        <a:xfrm>
          <a:off x="16598900" y="69982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40</xdr:row>
      <xdr:rowOff>168148</xdr:rowOff>
    </xdr:from>
    <xdr:to>
      <xdr:col>82</xdr:col>
      <xdr:colOff>196850</xdr:colOff>
      <xdr:row>40</xdr:row>
      <xdr:rowOff>168148</xdr:rowOff>
    </xdr:to>
    <xdr:cxnSp macro="">
      <xdr:nvCxnSpPr>
        <xdr:cNvPr id="311" name="直線コネクタ 310">
          <a:extLst>
            <a:ext uri="{FF2B5EF4-FFF2-40B4-BE49-F238E27FC236}">
              <a16:creationId xmlns:a16="http://schemas.microsoft.com/office/drawing/2014/main" id="{00000000-0008-0000-0400-000037010000}"/>
            </a:ext>
          </a:extLst>
        </xdr:cNvPr>
        <xdr:cNvCxnSpPr/>
      </xdr:nvCxnSpPr>
      <xdr:spPr>
        <a:xfrm>
          <a:off x="16421100" y="70261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33</xdr:row>
      <xdr:rowOff>41927</xdr:rowOff>
    </xdr:from>
    <xdr:ext cx="762000" cy="259045"/>
    <xdr:sp macro="" textlink="">
      <xdr:nvSpPr>
        <xdr:cNvPr id="312" name="補助費等最大値テキスト">
          <a:extLst>
            <a:ext uri="{FF2B5EF4-FFF2-40B4-BE49-F238E27FC236}">
              <a16:creationId xmlns:a16="http://schemas.microsoft.com/office/drawing/2014/main" id="{00000000-0008-0000-0400-000038010000}"/>
            </a:ext>
          </a:extLst>
        </xdr:cNvPr>
        <xdr:cNvSpPr txBox="1"/>
      </xdr:nvSpPr>
      <xdr:spPr>
        <a:xfrm>
          <a:off x="16598900" y="569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127000</xdr:rowOff>
    </xdr:from>
    <xdr:to>
      <xdr:col>82</xdr:col>
      <xdr:colOff>196850</xdr:colOff>
      <xdr:row>34</xdr:row>
      <xdr:rowOff>127000</xdr:rowOff>
    </xdr:to>
    <xdr:cxnSp macro="">
      <xdr:nvCxnSpPr>
        <xdr:cNvPr id="313" name="直線コネクタ 312">
          <a:extLst>
            <a:ext uri="{FF2B5EF4-FFF2-40B4-BE49-F238E27FC236}">
              <a16:creationId xmlns:a16="http://schemas.microsoft.com/office/drawing/2014/main" id="{00000000-0008-0000-0400-000039010000}"/>
            </a:ext>
          </a:extLst>
        </xdr:cNvPr>
        <xdr:cNvCxnSpPr/>
      </xdr:nvCxnSpPr>
      <xdr:spPr>
        <a:xfrm>
          <a:off x="16421100" y="5956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38</xdr:row>
      <xdr:rowOff>168148</xdr:rowOff>
    </xdr:from>
    <xdr:to>
      <xdr:col>82</xdr:col>
      <xdr:colOff>107950</xdr:colOff>
      <xdr:row>39</xdr:row>
      <xdr:rowOff>138430</xdr:rowOff>
    </xdr:to>
    <xdr:cxnSp macro="">
      <xdr:nvCxnSpPr>
        <xdr:cNvPr id="314" name="直線コネクタ 313">
          <a:extLst>
            <a:ext uri="{FF2B5EF4-FFF2-40B4-BE49-F238E27FC236}">
              <a16:creationId xmlns:a16="http://schemas.microsoft.com/office/drawing/2014/main" id="{00000000-0008-0000-0400-00003A010000}"/>
            </a:ext>
          </a:extLst>
        </xdr:cNvPr>
        <xdr:cNvCxnSpPr/>
      </xdr:nvCxnSpPr>
      <xdr:spPr>
        <a:xfrm flipV="1">
          <a:off x="15671800" y="6683248"/>
          <a:ext cx="838200" cy="1417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122445</xdr:rowOff>
    </xdr:from>
    <xdr:ext cx="762000" cy="259045"/>
    <xdr:sp macro="" textlink="">
      <xdr:nvSpPr>
        <xdr:cNvPr id="315" name="補助費等平均値テキスト">
          <a:extLst>
            <a:ext uri="{FF2B5EF4-FFF2-40B4-BE49-F238E27FC236}">
              <a16:creationId xmlns:a16="http://schemas.microsoft.com/office/drawing/2014/main" id="{00000000-0008-0000-0400-00003B010000}"/>
            </a:ext>
          </a:extLst>
        </xdr:cNvPr>
        <xdr:cNvSpPr txBox="1"/>
      </xdr:nvSpPr>
      <xdr:spPr>
        <a:xfrm>
          <a:off x="16598900" y="629464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105918</xdr:rowOff>
    </xdr:from>
    <xdr:to>
      <xdr:col>82</xdr:col>
      <xdr:colOff>158750</xdr:colOff>
      <xdr:row>38</xdr:row>
      <xdr:rowOff>36068</xdr:rowOff>
    </xdr:to>
    <xdr:sp macro="" textlink="">
      <xdr:nvSpPr>
        <xdr:cNvPr id="316" name="フローチャート: 判断 315">
          <a:extLst>
            <a:ext uri="{FF2B5EF4-FFF2-40B4-BE49-F238E27FC236}">
              <a16:creationId xmlns:a16="http://schemas.microsoft.com/office/drawing/2014/main" id="{00000000-0008-0000-0400-00003C010000}"/>
            </a:ext>
          </a:extLst>
        </xdr:cNvPr>
        <xdr:cNvSpPr/>
      </xdr:nvSpPr>
      <xdr:spPr>
        <a:xfrm>
          <a:off x="16459200" y="64495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38</xdr:row>
      <xdr:rowOff>149860</xdr:rowOff>
    </xdr:from>
    <xdr:to>
      <xdr:col>78</xdr:col>
      <xdr:colOff>69850</xdr:colOff>
      <xdr:row>39</xdr:row>
      <xdr:rowOff>138430</xdr:rowOff>
    </xdr:to>
    <xdr:cxnSp macro="">
      <xdr:nvCxnSpPr>
        <xdr:cNvPr id="317" name="直線コネクタ 316">
          <a:extLst>
            <a:ext uri="{FF2B5EF4-FFF2-40B4-BE49-F238E27FC236}">
              <a16:creationId xmlns:a16="http://schemas.microsoft.com/office/drawing/2014/main" id="{00000000-0008-0000-0400-00003D010000}"/>
            </a:ext>
          </a:extLst>
        </xdr:cNvPr>
        <xdr:cNvCxnSpPr/>
      </xdr:nvCxnSpPr>
      <xdr:spPr>
        <a:xfrm>
          <a:off x="14782800" y="6664960"/>
          <a:ext cx="889000" cy="1600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37</xdr:row>
      <xdr:rowOff>60198</xdr:rowOff>
    </xdr:from>
    <xdr:to>
      <xdr:col>78</xdr:col>
      <xdr:colOff>120650</xdr:colOff>
      <xdr:row>37</xdr:row>
      <xdr:rowOff>161798</xdr:rowOff>
    </xdr:to>
    <xdr:sp macro="" textlink="">
      <xdr:nvSpPr>
        <xdr:cNvPr id="318" name="フローチャート: 判断 317">
          <a:extLst>
            <a:ext uri="{FF2B5EF4-FFF2-40B4-BE49-F238E27FC236}">
              <a16:creationId xmlns:a16="http://schemas.microsoft.com/office/drawing/2014/main" id="{00000000-0008-0000-0400-00003E010000}"/>
            </a:ext>
          </a:extLst>
        </xdr:cNvPr>
        <xdr:cNvSpPr/>
      </xdr:nvSpPr>
      <xdr:spPr>
        <a:xfrm>
          <a:off x="15621000" y="64038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36</xdr:row>
      <xdr:rowOff>525</xdr:rowOff>
    </xdr:from>
    <xdr:ext cx="7366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5290800" y="617272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38</xdr:row>
      <xdr:rowOff>44704</xdr:rowOff>
    </xdr:from>
    <xdr:to>
      <xdr:col>73</xdr:col>
      <xdr:colOff>180975</xdr:colOff>
      <xdr:row>38</xdr:row>
      <xdr:rowOff>149860</xdr:rowOff>
    </xdr:to>
    <xdr:cxnSp macro="">
      <xdr:nvCxnSpPr>
        <xdr:cNvPr id="320" name="直線コネクタ 319">
          <a:extLst>
            <a:ext uri="{FF2B5EF4-FFF2-40B4-BE49-F238E27FC236}">
              <a16:creationId xmlns:a16="http://schemas.microsoft.com/office/drawing/2014/main" id="{00000000-0008-0000-0400-000040010000}"/>
            </a:ext>
          </a:extLst>
        </xdr:cNvPr>
        <xdr:cNvCxnSpPr/>
      </xdr:nvCxnSpPr>
      <xdr:spPr>
        <a:xfrm>
          <a:off x="13893800" y="6559804"/>
          <a:ext cx="889000" cy="105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37</xdr:row>
      <xdr:rowOff>19050</xdr:rowOff>
    </xdr:from>
    <xdr:to>
      <xdr:col>74</xdr:col>
      <xdr:colOff>31750</xdr:colOff>
      <xdr:row>37</xdr:row>
      <xdr:rowOff>120650</xdr:rowOff>
    </xdr:to>
    <xdr:sp macro="" textlink="">
      <xdr:nvSpPr>
        <xdr:cNvPr id="321" name="フローチャート: 判断 320">
          <a:extLst>
            <a:ext uri="{FF2B5EF4-FFF2-40B4-BE49-F238E27FC236}">
              <a16:creationId xmlns:a16="http://schemas.microsoft.com/office/drawing/2014/main" id="{00000000-0008-0000-0400-000041010000}"/>
            </a:ext>
          </a:extLst>
        </xdr:cNvPr>
        <xdr:cNvSpPr/>
      </xdr:nvSpPr>
      <xdr:spPr>
        <a:xfrm>
          <a:off x="14732000" y="636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130827</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4401800" y="6131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38</xdr:row>
      <xdr:rowOff>44704</xdr:rowOff>
    </xdr:from>
    <xdr:to>
      <xdr:col>69</xdr:col>
      <xdr:colOff>92075</xdr:colOff>
      <xdr:row>39</xdr:row>
      <xdr:rowOff>51562</xdr:rowOff>
    </xdr:to>
    <xdr:cxnSp macro="">
      <xdr:nvCxnSpPr>
        <xdr:cNvPr id="323" name="直線コネクタ 322">
          <a:extLst>
            <a:ext uri="{FF2B5EF4-FFF2-40B4-BE49-F238E27FC236}">
              <a16:creationId xmlns:a16="http://schemas.microsoft.com/office/drawing/2014/main" id="{00000000-0008-0000-0400-000043010000}"/>
            </a:ext>
          </a:extLst>
        </xdr:cNvPr>
        <xdr:cNvCxnSpPr/>
      </xdr:nvCxnSpPr>
      <xdr:spPr>
        <a:xfrm flipV="1">
          <a:off x="13004800" y="6559804"/>
          <a:ext cx="889000" cy="1783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163068</xdr:rowOff>
    </xdr:from>
    <xdr:to>
      <xdr:col>69</xdr:col>
      <xdr:colOff>142875</xdr:colOff>
      <xdr:row>37</xdr:row>
      <xdr:rowOff>93218</xdr:rowOff>
    </xdr:to>
    <xdr:sp macro="" textlink="">
      <xdr:nvSpPr>
        <xdr:cNvPr id="324" name="フローチャート: 判断 323">
          <a:extLst>
            <a:ext uri="{FF2B5EF4-FFF2-40B4-BE49-F238E27FC236}">
              <a16:creationId xmlns:a16="http://schemas.microsoft.com/office/drawing/2014/main" id="{00000000-0008-0000-0400-000044010000}"/>
            </a:ext>
          </a:extLst>
        </xdr:cNvPr>
        <xdr:cNvSpPr/>
      </xdr:nvSpPr>
      <xdr:spPr>
        <a:xfrm>
          <a:off x="13843000" y="6335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103395</xdr:rowOff>
    </xdr:from>
    <xdr:ext cx="762000" cy="259045"/>
    <xdr:sp macro=""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3512800" y="61041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37</xdr:row>
      <xdr:rowOff>46482</xdr:rowOff>
    </xdr:from>
    <xdr:to>
      <xdr:col>65</xdr:col>
      <xdr:colOff>53975</xdr:colOff>
      <xdr:row>37</xdr:row>
      <xdr:rowOff>148082</xdr:rowOff>
    </xdr:to>
    <xdr:sp macro="" textlink="">
      <xdr:nvSpPr>
        <xdr:cNvPr id="326" name="フローチャート: 判断 325">
          <a:extLst>
            <a:ext uri="{FF2B5EF4-FFF2-40B4-BE49-F238E27FC236}">
              <a16:creationId xmlns:a16="http://schemas.microsoft.com/office/drawing/2014/main" id="{00000000-0008-0000-0400-000046010000}"/>
            </a:ext>
          </a:extLst>
        </xdr:cNvPr>
        <xdr:cNvSpPr/>
      </xdr:nvSpPr>
      <xdr:spPr>
        <a:xfrm>
          <a:off x="12954000" y="6390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158259</xdr:rowOff>
    </xdr:from>
    <xdr:ext cx="762000" cy="259045"/>
    <xdr:sp macro="" textlink="">
      <xdr:nvSpPr>
        <xdr:cNvPr id="327" name="テキスト ボックス 326">
          <a:extLst>
            <a:ext uri="{FF2B5EF4-FFF2-40B4-BE49-F238E27FC236}">
              <a16:creationId xmlns:a16="http://schemas.microsoft.com/office/drawing/2014/main" id="{00000000-0008-0000-0400-000047010000}"/>
            </a:ext>
          </a:extLst>
        </xdr:cNvPr>
        <xdr:cNvSpPr txBox="1"/>
      </xdr:nvSpPr>
      <xdr:spPr>
        <a:xfrm>
          <a:off x="12623800" y="61590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9" name="テキスト ボックス 328">
          <a:extLst>
            <a:ext uri="{FF2B5EF4-FFF2-40B4-BE49-F238E27FC236}">
              <a16:creationId xmlns:a16="http://schemas.microsoft.com/office/drawing/2014/main" id="{00000000-0008-0000-0400-000049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31" name="テキスト ボックス 330">
          <a:extLst>
            <a:ext uri="{FF2B5EF4-FFF2-40B4-BE49-F238E27FC236}">
              <a16:creationId xmlns:a16="http://schemas.microsoft.com/office/drawing/2014/main" id="{00000000-0008-0000-0400-00004B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32" name="テキスト ボックス 331">
          <a:extLst>
            <a:ext uri="{FF2B5EF4-FFF2-40B4-BE49-F238E27FC236}">
              <a16:creationId xmlns:a16="http://schemas.microsoft.com/office/drawing/2014/main" id="{00000000-0008-0000-0400-00004C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38</xdr:row>
      <xdr:rowOff>117348</xdr:rowOff>
    </xdr:from>
    <xdr:to>
      <xdr:col>82</xdr:col>
      <xdr:colOff>158750</xdr:colOff>
      <xdr:row>39</xdr:row>
      <xdr:rowOff>47498</xdr:rowOff>
    </xdr:to>
    <xdr:sp macro="" textlink="">
      <xdr:nvSpPr>
        <xdr:cNvPr id="333" name="楕円 332">
          <a:extLst>
            <a:ext uri="{FF2B5EF4-FFF2-40B4-BE49-F238E27FC236}">
              <a16:creationId xmlns:a16="http://schemas.microsoft.com/office/drawing/2014/main" id="{00000000-0008-0000-0400-00004D010000}"/>
            </a:ext>
          </a:extLst>
        </xdr:cNvPr>
        <xdr:cNvSpPr/>
      </xdr:nvSpPr>
      <xdr:spPr>
        <a:xfrm>
          <a:off x="16459200" y="6632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38</xdr:row>
      <xdr:rowOff>89425</xdr:rowOff>
    </xdr:from>
    <xdr:ext cx="762000" cy="259045"/>
    <xdr:sp macro="" textlink="">
      <xdr:nvSpPr>
        <xdr:cNvPr id="334" name="補助費等該当値テキスト">
          <a:extLst>
            <a:ext uri="{FF2B5EF4-FFF2-40B4-BE49-F238E27FC236}">
              <a16:creationId xmlns:a16="http://schemas.microsoft.com/office/drawing/2014/main" id="{00000000-0008-0000-0400-00004E010000}"/>
            </a:ext>
          </a:extLst>
        </xdr:cNvPr>
        <xdr:cNvSpPr txBox="1"/>
      </xdr:nvSpPr>
      <xdr:spPr>
        <a:xfrm>
          <a:off x="16598900" y="66045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39</xdr:row>
      <xdr:rowOff>87630</xdr:rowOff>
    </xdr:from>
    <xdr:to>
      <xdr:col>78</xdr:col>
      <xdr:colOff>120650</xdr:colOff>
      <xdr:row>40</xdr:row>
      <xdr:rowOff>17780</xdr:rowOff>
    </xdr:to>
    <xdr:sp macro="" textlink="">
      <xdr:nvSpPr>
        <xdr:cNvPr id="335" name="楕円 334">
          <a:extLst>
            <a:ext uri="{FF2B5EF4-FFF2-40B4-BE49-F238E27FC236}">
              <a16:creationId xmlns:a16="http://schemas.microsoft.com/office/drawing/2014/main" id="{00000000-0008-0000-0400-00004F010000}"/>
            </a:ext>
          </a:extLst>
        </xdr:cNvPr>
        <xdr:cNvSpPr/>
      </xdr:nvSpPr>
      <xdr:spPr>
        <a:xfrm>
          <a:off x="15621000" y="6774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40</xdr:row>
      <xdr:rowOff>2557</xdr:rowOff>
    </xdr:from>
    <xdr:ext cx="736600" cy="259045"/>
    <xdr:sp macro="" textlink="">
      <xdr:nvSpPr>
        <xdr:cNvPr id="336" name="テキスト ボックス 335">
          <a:extLst>
            <a:ext uri="{FF2B5EF4-FFF2-40B4-BE49-F238E27FC236}">
              <a16:creationId xmlns:a16="http://schemas.microsoft.com/office/drawing/2014/main" id="{00000000-0008-0000-0400-000050010000}"/>
            </a:ext>
          </a:extLst>
        </xdr:cNvPr>
        <xdr:cNvSpPr txBox="1"/>
      </xdr:nvSpPr>
      <xdr:spPr>
        <a:xfrm>
          <a:off x="15290800" y="68605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38</xdr:row>
      <xdr:rowOff>99060</xdr:rowOff>
    </xdr:from>
    <xdr:to>
      <xdr:col>74</xdr:col>
      <xdr:colOff>31750</xdr:colOff>
      <xdr:row>39</xdr:row>
      <xdr:rowOff>29210</xdr:rowOff>
    </xdr:to>
    <xdr:sp macro="" textlink="">
      <xdr:nvSpPr>
        <xdr:cNvPr id="337" name="楕円 336">
          <a:extLst>
            <a:ext uri="{FF2B5EF4-FFF2-40B4-BE49-F238E27FC236}">
              <a16:creationId xmlns:a16="http://schemas.microsoft.com/office/drawing/2014/main" id="{00000000-0008-0000-0400-000051010000}"/>
            </a:ext>
          </a:extLst>
        </xdr:cNvPr>
        <xdr:cNvSpPr/>
      </xdr:nvSpPr>
      <xdr:spPr>
        <a:xfrm>
          <a:off x="14732000" y="6614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39</xdr:row>
      <xdr:rowOff>13987</xdr:rowOff>
    </xdr:from>
    <xdr:ext cx="762000" cy="259045"/>
    <xdr:sp macro="" textlink="">
      <xdr:nvSpPr>
        <xdr:cNvPr id="338" name="テキスト ボックス 337">
          <a:extLst>
            <a:ext uri="{FF2B5EF4-FFF2-40B4-BE49-F238E27FC236}">
              <a16:creationId xmlns:a16="http://schemas.microsoft.com/office/drawing/2014/main" id="{00000000-0008-0000-0400-000052010000}"/>
            </a:ext>
          </a:extLst>
        </xdr:cNvPr>
        <xdr:cNvSpPr txBox="1"/>
      </xdr:nvSpPr>
      <xdr:spPr>
        <a:xfrm>
          <a:off x="14401800" y="6700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37</xdr:row>
      <xdr:rowOff>165354</xdr:rowOff>
    </xdr:from>
    <xdr:to>
      <xdr:col>69</xdr:col>
      <xdr:colOff>142875</xdr:colOff>
      <xdr:row>38</xdr:row>
      <xdr:rowOff>95504</xdr:rowOff>
    </xdr:to>
    <xdr:sp macro="" textlink="">
      <xdr:nvSpPr>
        <xdr:cNvPr id="339" name="楕円 338">
          <a:extLst>
            <a:ext uri="{FF2B5EF4-FFF2-40B4-BE49-F238E27FC236}">
              <a16:creationId xmlns:a16="http://schemas.microsoft.com/office/drawing/2014/main" id="{00000000-0008-0000-0400-000053010000}"/>
            </a:ext>
          </a:extLst>
        </xdr:cNvPr>
        <xdr:cNvSpPr/>
      </xdr:nvSpPr>
      <xdr:spPr>
        <a:xfrm>
          <a:off x="13843000" y="65090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38</xdr:row>
      <xdr:rowOff>80281</xdr:rowOff>
    </xdr:from>
    <xdr:ext cx="762000" cy="259045"/>
    <xdr:sp macro="" textlink="">
      <xdr:nvSpPr>
        <xdr:cNvPr id="340" name="テキスト ボックス 339">
          <a:extLst>
            <a:ext uri="{FF2B5EF4-FFF2-40B4-BE49-F238E27FC236}">
              <a16:creationId xmlns:a16="http://schemas.microsoft.com/office/drawing/2014/main" id="{00000000-0008-0000-0400-000054010000}"/>
            </a:ext>
          </a:extLst>
        </xdr:cNvPr>
        <xdr:cNvSpPr txBox="1"/>
      </xdr:nvSpPr>
      <xdr:spPr>
        <a:xfrm>
          <a:off x="13512800" y="65953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39</xdr:row>
      <xdr:rowOff>762</xdr:rowOff>
    </xdr:from>
    <xdr:to>
      <xdr:col>65</xdr:col>
      <xdr:colOff>53975</xdr:colOff>
      <xdr:row>39</xdr:row>
      <xdr:rowOff>102362</xdr:rowOff>
    </xdr:to>
    <xdr:sp macro="" textlink="">
      <xdr:nvSpPr>
        <xdr:cNvPr id="341" name="楕円 340">
          <a:extLst>
            <a:ext uri="{FF2B5EF4-FFF2-40B4-BE49-F238E27FC236}">
              <a16:creationId xmlns:a16="http://schemas.microsoft.com/office/drawing/2014/main" id="{00000000-0008-0000-0400-000055010000}"/>
            </a:ext>
          </a:extLst>
        </xdr:cNvPr>
        <xdr:cNvSpPr/>
      </xdr:nvSpPr>
      <xdr:spPr>
        <a:xfrm>
          <a:off x="12954000" y="66873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39</xdr:row>
      <xdr:rowOff>87139</xdr:rowOff>
    </xdr:from>
    <xdr:ext cx="762000" cy="259045"/>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12623800" y="67736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43" name="正方形/長方形 342">
          <a:extLst>
            <a:ext uri="{FF2B5EF4-FFF2-40B4-BE49-F238E27FC236}">
              <a16:creationId xmlns:a16="http://schemas.microsoft.com/office/drawing/2014/main" id="{00000000-0008-0000-0400-000057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44" name="正方形/長方形 343">
          <a:extLst>
            <a:ext uri="{FF2B5EF4-FFF2-40B4-BE49-F238E27FC236}">
              <a16:creationId xmlns:a16="http://schemas.microsoft.com/office/drawing/2014/main" id="{00000000-0008-0000-0400-000058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45" name="正方形/長方形 344">
          <a:extLst>
            <a:ext uri="{FF2B5EF4-FFF2-40B4-BE49-F238E27FC236}">
              <a16:creationId xmlns:a16="http://schemas.microsoft.com/office/drawing/2014/main" id="{00000000-0008-0000-0400-000059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6" name="正方形/長方形 345">
          <a:extLst>
            <a:ext uri="{FF2B5EF4-FFF2-40B4-BE49-F238E27FC236}">
              <a16:creationId xmlns:a16="http://schemas.microsoft.com/office/drawing/2014/main" id="{00000000-0008-0000-0400-00005A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7" name="正方形/長方形 346">
          <a:extLst>
            <a:ext uri="{FF2B5EF4-FFF2-40B4-BE49-F238E27FC236}">
              <a16:creationId xmlns:a16="http://schemas.microsoft.com/office/drawing/2014/main" id="{00000000-0008-0000-0400-00005B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8" name="正方形/長方形 347">
          <a:extLst>
            <a:ext uri="{FF2B5EF4-FFF2-40B4-BE49-F238E27FC236}">
              <a16:creationId xmlns:a16="http://schemas.microsoft.com/office/drawing/2014/main" id="{00000000-0008-0000-0400-00005C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9" name="正方形/長方形 348">
          <a:extLst>
            <a:ext uri="{FF2B5EF4-FFF2-40B4-BE49-F238E27FC236}">
              <a16:creationId xmlns:a16="http://schemas.microsoft.com/office/drawing/2014/main" id="{00000000-0008-0000-0400-00005D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0" name="正方形/長方形 349">
          <a:extLst>
            <a:ext uri="{FF2B5EF4-FFF2-40B4-BE49-F238E27FC236}">
              <a16:creationId xmlns:a16="http://schemas.microsoft.com/office/drawing/2014/main" id="{00000000-0008-0000-0400-00005E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51" name="正方形/長方形 350">
          <a:extLst>
            <a:ext uri="{FF2B5EF4-FFF2-40B4-BE49-F238E27FC236}">
              <a16:creationId xmlns:a16="http://schemas.microsoft.com/office/drawing/2014/main" id="{00000000-0008-0000-0400-00005F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52" name="正方形/長方形 351">
          <a:extLst>
            <a:ext uri="{FF2B5EF4-FFF2-40B4-BE49-F238E27FC236}">
              <a16:creationId xmlns:a16="http://schemas.microsoft.com/office/drawing/2014/main" id="{00000000-0008-0000-0400-000060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53" name="テキスト ボックス 352">
          <a:extLst>
            <a:ext uri="{FF2B5EF4-FFF2-40B4-BE49-F238E27FC236}">
              <a16:creationId xmlns:a16="http://schemas.microsoft.com/office/drawing/2014/main" id="{00000000-0008-0000-0400-000061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900">
              <a:solidFill>
                <a:sysClr val="windowText" lastClr="000000"/>
              </a:solidFill>
              <a:effectLst/>
              <a:latin typeface="+mn-lt"/>
              <a:ea typeface="+mn-ea"/>
              <a:cs typeface="+mn-cs"/>
            </a:rPr>
            <a:t>　公債費に係る経常収支比率は、類似団体平均を下回って推移している。</a:t>
          </a:r>
          <a:endParaRPr lang="ja-JP" altLang="ja-JP" sz="1050">
            <a:solidFill>
              <a:sysClr val="windowText" lastClr="000000"/>
            </a:solidFill>
            <a:effectLst/>
          </a:endParaRPr>
        </a:p>
        <a:p>
          <a:r>
            <a:rPr kumimoji="1" lang="ja-JP" altLang="ja-JP" sz="900">
              <a:solidFill>
                <a:sysClr val="windowText" lastClr="000000"/>
              </a:solidFill>
              <a:effectLst/>
              <a:latin typeface="+mn-lt"/>
              <a:ea typeface="+mn-ea"/>
              <a:cs typeface="+mn-cs"/>
            </a:rPr>
            <a:t>　令和</a:t>
          </a:r>
          <a:r>
            <a:rPr kumimoji="1" lang="en-US" altLang="ja-JP" sz="900">
              <a:solidFill>
                <a:sysClr val="windowText" lastClr="000000"/>
              </a:solidFill>
              <a:effectLst/>
              <a:latin typeface="+mn-lt"/>
              <a:ea typeface="+mn-ea"/>
              <a:cs typeface="+mn-cs"/>
            </a:rPr>
            <a:t>6</a:t>
          </a:r>
          <a:r>
            <a:rPr kumimoji="1" lang="ja-JP" altLang="ja-JP" sz="900">
              <a:solidFill>
                <a:sysClr val="windowText" lastClr="000000"/>
              </a:solidFill>
              <a:effectLst/>
              <a:latin typeface="+mn-lt"/>
              <a:ea typeface="+mn-ea"/>
              <a:cs typeface="+mn-cs"/>
            </a:rPr>
            <a:t>年度は令和</a:t>
          </a:r>
          <a:r>
            <a:rPr kumimoji="1" lang="en-US" altLang="ja-JP" sz="900">
              <a:solidFill>
                <a:sysClr val="windowText" lastClr="000000"/>
              </a:solidFill>
              <a:effectLst/>
              <a:latin typeface="+mn-lt"/>
              <a:ea typeface="+mn-ea"/>
              <a:cs typeface="+mn-cs"/>
            </a:rPr>
            <a:t>2</a:t>
          </a:r>
          <a:r>
            <a:rPr kumimoji="1" lang="ja-JP" altLang="ja-JP" sz="900">
              <a:solidFill>
                <a:sysClr val="windowText" lastClr="000000"/>
              </a:solidFill>
              <a:effectLst/>
              <a:latin typeface="+mn-lt"/>
              <a:ea typeface="+mn-ea"/>
              <a:cs typeface="+mn-cs"/>
            </a:rPr>
            <a:t>年度</a:t>
          </a:r>
          <a:r>
            <a:rPr kumimoji="1" lang="ja-JP" altLang="en-US" sz="900">
              <a:solidFill>
                <a:sysClr val="windowText" lastClr="000000"/>
              </a:solidFill>
              <a:effectLst/>
              <a:latin typeface="+mn-lt"/>
              <a:ea typeface="+mn-ea"/>
              <a:cs typeface="+mn-cs"/>
            </a:rPr>
            <a:t>臨時財政対策債</a:t>
          </a:r>
          <a:r>
            <a:rPr kumimoji="1" lang="ja-JP" altLang="ja-JP" sz="900">
              <a:solidFill>
                <a:sysClr val="windowText" lastClr="000000"/>
              </a:solidFill>
              <a:effectLst/>
              <a:latin typeface="+mn-lt"/>
              <a:ea typeface="+mn-ea"/>
              <a:cs typeface="+mn-cs"/>
            </a:rPr>
            <a:t>の元金償還が開始したが、一方で</a:t>
          </a:r>
          <a:r>
            <a:rPr kumimoji="1" lang="ja-JP" altLang="en-US" sz="900">
              <a:solidFill>
                <a:sysClr val="windowText" lastClr="000000"/>
              </a:solidFill>
              <a:effectLst/>
              <a:latin typeface="+mn-lt"/>
              <a:ea typeface="+mn-ea"/>
              <a:cs typeface="+mn-cs"/>
            </a:rPr>
            <a:t>、平成</a:t>
          </a:r>
          <a:r>
            <a:rPr kumimoji="1" lang="en-US" altLang="ja-JP" sz="900">
              <a:solidFill>
                <a:sysClr val="windowText" lastClr="000000"/>
              </a:solidFill>
              <a:effectLst/>
              <a:latin typeface="+mn-lt"/>
              <a:ea typeface="+mn-ea"/>
              <a:cs typeface="+mn-cs"/>
            </a:rPr>
            <a:t>24</a:t>
          </a:r>
          <a:r>
            <a:rPr kumimoji="1" lang="ja-JP" altLang="en-US" sz="900">
              <a:solidFill>
                <a:sysClr val="windowText" lastClr="000000"/>
              </a:solidFill>
              <a:effectLst/>
              <a:latin typeface="+mn-lt"/>
              <a:ea typeface="+mn-ea"/>
              <a:cs typeface="+mn-cs"/>
            </a:rPr>
            <a:t>年度学校教育施設等整備事業債、平成</a:t>
          </a:r>
          <a:r>
            <a:rPr kumimoji="1" lang="en-US" altLang="ja-JP" sz="900">
              <a:solidFill>
                <a:sysClr val="windowText" lastClr="000000"/>
              </a:solidFill>
              <a:effectLst/>
              <a:latin typeface="+mn-lt"/>
              <a:ea typeface="+mn-ea"/>
              <a:cs typeface="+mn-cs"/>
            </a:rPr>
            <a:t>15</a:t>
          </a:r>
          <a:r>
            <a:rPr kumimoji="1" lang="ja-JP" altLang="en-US" sz="900">
              <a:solidFill>
                <a:sysClr val="windowText" lastClr="000000"/>
              </a:solidFill>
              <a:effectLst/>
              <a:latin typeface="+mn-lt"/>
              <a:ea typeface="+mn-ea"/>
              <a:cs typeface="+mn-cs"/>
            </a:rPr>
            <a:t>年度臨時財政対策債等</a:t>
          </a:r>
          <a:r>
            <a:rPr kumimoji="1" lang="ja-JP" altLang="ja-JP" sz="900">
              <a:solidFill>
                <a:sysClr val="windowText" lastClr="000000"/>
              </a:solidFill>
              <a:effectLst/>
              <a:latin typeface="+mn-lt"/>
              <a:ea typeface="+mn-ea"/>
              <a:cs typeface="+mn-cs"/>
            </a:rPr>
            <a:t>の償還が終了した。決算額は</a:t>
          </a:r>
          <a:r>
            <a:rPr kumimoji="1" lang="en-US" altLang="ja-JP" sz="900">
              <a:solidFill>
                <a:sysClr val="windowText" lastClr="000000"/>
              </a:solidFill>
              <a:effectLst/>
              <a:latin typeface="+mn-lt"/>
              <a:ea typeface="+mn-ea"/>
              <a:cs typeface="+mn-cs"/>
            </a:rPr>
            <a:t>25</a:t>
          </a:r>
          <a:r>
            <a:rPr kumimoji="1" lang="ja-JP" altLang="ja-JP" sz="900">
              <a:solidFill>
                <a:sysClr val="windowText" lastClr="000000"/>
              </a:solidFill>
              <a:effectLst/>
              <a:latin typeface="+mn-lt"/>
              <a:ea typeface="+mn-ea"/>
              <a:cs typeface="+mn-cs"/>
            </a:rPr>
            <a:t>百万円（</a:t>
          </a:r>
          <a:r>
            <a:rPr kumimoji="1" lang="en-US" altLang="ja-JP" sz="900">
              <a:solidFill>
                <a:sysClr val="windowText" lastClr="000000"/>
              </a:solidFill>
              <a:effectLst/>
              <a:latin typeface="+mn-lt"/>
              <a:ea typeface="+mn-ea"/>
              <a:cs typeface="+mn-cs"/>
            </a:rPr>
            <a:t>3.7</a:t>
          </a:r>
          <a:r>
            <a:rPr kumimoji="1" lang="ja-JP" altLang="ja-JP" sz="900">
              <a:solidFill>
                <a:sysClr val="windowText" lastClr="000000"/>
              </a:solidFill>
              <a:effectLst/>
              <a:latin typeface="+mn-lt"/>
              <a:ea typeface="+mn-ea"/>
              <a:cs typeface="+mn-cs"/>
            </a:rPr>
            <a:t>％）</a:t>
          </a:r>
          <a:r>
            <a:rPr kumimoji="1" lang="ja-JP" altLang="en-US" sz="900">
              <a:solidFill>
                <a:sysClr val="windowText" lastClr="000000"/>
              </a:solidFill>
              <a:effectLst/>
              <a:latin typeface="+mn-lt"/>
              <a:ea typeface="+mn-ea"/>
              <a:cs typeface="+mn-cs"/>
            </a:rPr>
            <a:t>減少</a:t>
          </a:r>
          <a:r>
            <a:rPr kumimoji="1" lang="ja-JP" altLang="ja-JP" sz="900">
              <a:solidFill>
                <a:sysClr val="windowText" lastClr="000000"/>
              </a:solidFill>
              <a:effectLst/>
              <a:latin typeface="+mn-lt"/>
              <a:ea typeface="+mn-ea"/>
              <a:cs typeface="+mn-cs"/>
            </a:rPr>
            <a:t>し、公債費に係る経常収支比率は前年度</a:t>
          </a:r>
          <a:r>
            <a:rPr kumimoji="1" lang="ja-JP" altLang="en-US" sz="900">
              <a:solidFill>
                <a:sysClr val="windowText" lastClr="000000"/>
              </a:solidFill>
              <a:effectLst/>
              <a:latin typeface="+mn-lt"/>
              <a:ea typeface="+mn-ea"/>
              <a:cs typeface="+mn-cs"/>
            </a:rPr>
            <a:t>比</a:t>
          </a:r>
          <a:r>
            <a:rPr kumimoji="1" lang="en-US" altLang="ja-JP" sz="900">
              <a:solidFill>
                <a:sysClr val="windowText" lastClr="000000"/>
              </a:solidFill>
              <a:effectLst/>
              <a:latin typeface="+mn-lt"/>
              <a:ea typeface="+mn-ea"/>
              <a:cs typeface="+mn-cs"/>
            </a:rPr>
            <a:t>0.9</a:t>
          </a:r>
          <a:r>
            <a:rPr kumimoji="1" lang="ja-JP" altLang="en-US" sz="900">
              <a:solidFill>
                <a:sysClr val="windowText" lastClr="000000"/>
              </a:solidFill>
              <a:effectLst/>
              <a:latin typeface="+mn-lt"/>
              <a:ea typeface="+mn-ea"/>
              <a:cs typeface="+mn-cs"/>
            </a:rPr>
            <a:t>ポイント減の</a:t>
          </a:r>
          <a:r>
            <a:rPr kumimoji="1" lang="en-US" altLang="ja-JP" sz="900">
              <a:solidFill>
                <a:sysClr val="windowText" lastClr="000000"/>
              </a:solidFill>
              <a:effectLst/>
              <a:latin typeface="+mn-lt"/>
              <a:ea typeface="+mn-ea"/>
              <a:cs typeface="+mn-cs"/>
            </a:rPr>
            <a:t>13.6</a:t>
          </a:r>
          <a:r>
            <a:rPr kumimoji="1" lang="ja-JP" altLang="en-US" sz="900">
              <a:solidFill>
                <a:sysClr val="windowText" lastClr="000000"/>
              </a:solidFill>
              <a:effectLst/>
              <a:latin typeface="+mn-lt"/>
              <a:ea typeface="+mn-ea"/>
              <a:cs typeface="+mn-cs"/>
            </a:rPr>
            <a:t>％となった</a:t>
          </a:r>
          <a:r>
            <a:rPr kumimoji="1" lang="ja-JP" altLang="ja-JP" sz="900">
              <a:solidFill>
                <a:sysClr val="windowText" lastClr="000000"/>
              </a:solidFill>
              <a:effectLst/>
              <a:latin typeface="+mn-lt"/>
              <a:ea typeface="+mn-ea"/>
              <a:cs typeface="+mn-cs"/>
            </a:rPr>
            <a:t>。</a:t>
          </a:r>
          <a:endParaRPr lang="ja-JP" altLang="ja-JP" sz="1050">
            <a:solidFill>
              <a:sysClr val="windowText" lastClr="000000"/>
            </a:solidFill>
            <a:effectLst/>
          </a:endParaRPr>
        </a:p>
        <a:p>
          <a:r>
            <a:rPr kumimoji="1" lang="ja-JP" altLang="ja-JP" sz="900">
              <a:solidFill>
                <a:sysClr val="windowText" lastClr="000000"/>
              </a:solidFill>
              <a:effectLst/>
              <a:latin typeface="+mn-lt"/>
              <a:ea typeface="+mn-ea"/>
              <a:cs typeface="+mn-cs"/>
            </a:rPr>
            <a:t>　今後も、統合小学校建設事業に係る学校教育施設等整備事業債の元金償還開始等により、公債費の増加が見込まれるため、起債事業の抑制に努める必要がある。</a:t>
          </a:r>
          <a:endParaRPr lang="ja-JP" altLang="ja-JP" sz="1050">
            <a:solidFill>
              <a:sysClr val="windowText" lastClr="000000"/>
            </a:solidFill>
            <a:effectLst/>
          </a:endParaRPr>
        </a:p>
      </xdr:txBody>
    </xdr:sp>
    <xdr:clientData/>
  </xdr:twoCellAnchor>
  <xdr:oneCellAnchor>
    <xdr:from>
      <xdr:col>3</xdr:col>
      <xdr:colOff>123825</xdr:colOff>
      <xdr:row>69</xdr:row>
      <xdr:rowOff>107950</xdr:rowOff>
    </xdr:from>
    <xdr:ext cx="298543" cy="225703"/>
    <xdr:sp macro="" textlink="">
      <xdr:nvSpPr>
        <xdr:cNvPr id="354" name="テキスト ボックス 353">
          <a:extLst>
            <a:ext uri="{FF2B5EF4-FFF2-40B4-BE49-F238E27FC236}">
              <a16:creationId xmlns:a16="http://schemas.microsoft.com/office/drawing/2014/main" id="{00000000-0008-0000-0400-000062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56" name="テキスト ボックス 355">
          <a:extLst>
            <a:ext uri="{FF2B5EF4-FFF2-40B4-BE49-F238E27FC236}">
              <a16:creationId xmlns:a16="http://schemas.microsoft.com/office/drawing/2014/main" id="{00000000-0008-0000-0400-000064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69850</xdr:rowOff>
    </xdr:from>
    <xdr:to>
      <xdr:col>26</xdr:col>
      <xdr:colOff>184150</xdr:colOff>
      <xdr:row>81</xdr:row>
      <xdr:rowOff>69850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762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80</xdr:row>
      <xdr:rowOff>99077</xdr:rowOff>
    </xdr:from>
    <xdr:ext cx="508000" cy="259045"/>
    <xdr:sp macro="" textlink="">
      <xdr:nvSpPr>
        <xdr:cNvPr id="358" name="テキスト ボックス 357">
          <a:extLst>
            <a:ext uri="{FF2B5EF4-FFF2-40B4-BE49-F238E27FC236}">
              <a16:creationId xmlns:a16="http://schemas.microsoft.com/office/drawing/2014/main" id="{00000000-0008-0000-0400-000066010000}"/>
            </a:ext>
          </a:extLst>
        </xdr:cNvPr>
        <xdr:cNvSpPr txBox="1"/>
      </xdr:nvSpPr>
      <xdr:spPr>
        <a:xfrm>
          <a:off x="254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78</xdr:row>
      <xdr:rowOff>127000</xdr:rowOff>
    </xdr:from>
    <xdr:to>
      <xdr:col>26</xdr:col>
      <xdr:colOff>184150</xdr:colOff>
      <xdr:row>78</xdr:row>
      <xdr:rowOff>127000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762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77</xdr:row>
      <xdr:rowOff>156227</xdr:rowOff>
    </xdr:from>
    <xdr:ext cx="508000" cy="259045"/>
    <xdr:sp macro="" textlink="">
      <xdr:nvSpPr>
        <xdr:cNvPr id="360" name="テキスト ボックス 359">
          <a:extLst>
            <a:ext uri="{FF2B5EF4-FFF2-40B4-BE49-F238E27FC236}">
              <a16:creationId xmlns:a16="http://schemas.microsoft.com/office/drawing/2014/main" id="{00000000-0008-0000-0400-000068010000}"/>
            </a:ext>
          </a:extLst>
        </xdr:cNvPr>
        <xdr:cNvSpPr txBox="1"/>
      </xdr:nvSpPr>
      <xdr:spPr>
        <a:xfrm>
          <a:off x="254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76</xdr:row>
      <xdr:rowOff>12700</xdr:rowOff>
    </xdr:from>
    <xdr:to>
      <xdr:col>26</xdr:col>
      <xdr:colOff>184150</xdr:colOff>
      <xdr:row>76</xdr:row>
      <xdr:rowOff>12700</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a:off x="762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75</xdr:row>
      <xdr:rowOff>41927</xdr:rowOff>
    </xdr:from>
    <xdr:ext cx="508000" cy="259045"/>
    <xdr:sp macro="" textlink="">
      <xdr:nvSpPr>
        <xdr:cNvPr id="362" name="テキスト ボックス 361">
          <a:extLst>
            <a:ext uri="{FF2B5EF4-FFF2-40B4-BE49-F238E27FC236}">
              <a16:creationId xmlns:a16="http://schemas.microsoft.com/office/drawing/2014/main" id="{00000000-0008-0000-0400-00006A010000}"/>
            </a:ext>
          </a:extLst>
        </xdr:cNvPr>
        <xdr:cNvSpPr txBox="1"/>
      </xdr:nvSpPr>
      <xdr:spPr>
        <a:xfrm>
          <a:off x="254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73</xdr:row>
      <xdr:rowOff>69850</xdr:rowOff>
    </xdr:from>
    <xdr:to>
      <xdr:col>26</xdr:col>
      <xdr:colOff>184150</xdr:colOff>
      <xdr:row>73</xdr:row>
      <xdr:rowOff>69850</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762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99077</xdr:rowOff>
    </xdr:from>
    <xdr:ext cx="508000" cy="259045"/>
    <xdr:sp macro="" textlink="">
      <xdr:nvSpPr>
        <xdr:cNvPr id="364" name="テキスト ボックス 363">
          <a:extLst>
            <a:ext uri="{FF2B5EF4-FFF2-40B4-BE49-F238E27FC236}">
              <a16:creationId xmlns:a16="http://schemas.microsoft.com/office/drawing/2014/main" id="{00000000-0008-0000-0400-00006C010000}"/>
            </a:ext>
          </a:extLst>
        </xdr:cNvPr>
        <xdr:cNvSpPr txBox="1"/>
      </xdr:nvSpPr>
      <xdr:spPr>
        <a:xfrm>
          <a:off x="254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5" name="直線コネクタ 364">
          <a:extLst>
            <a:ext uri="{FF2B5EF4-FFF2-40B4-BE49-F238E27FC236}">
              <a16:creationId xmlns:a16="http://schemas.microsoft.com/office/drawing/2014/main" id="{00000000-0008-0000-0400-00006D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66" name="公債費グラフ枠">
          <a:extLst>
            <a:ext uri="{FF2B5EF4-FFF2-40B4-BE49-F238E27FC236}">
              <a16:creationId xmlns:a16="http://schemas.microsoft.com/office/drawing/2014/main" id="{00000000-0008-0000-0400-00006E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74</xdr:row>
      <xdr:rowOff>62992</xdr:rowOff>
    </xdr:from>
    <xdr:to>
      <xdr:col>24</xdr:col>
      <xdr:colOff>25400</xdr:colOff>
      <xdr:row>80</xdr:row>
      <xdr:rowOff>140715</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flipV="1">
          <a:off x="4826000" y="12750292"/>
          <a:ext cx="0" cy="11064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112792</xdr:rowOff>
    </xdr:from>
    <xdr:ext cx="762000" cy="259045"/>
    <xdr:sp macro="" textlink="">
      <xdr:nvSpPr>
        <xdr:cNvPr id="368" name="公債費最小値テキスト">
          <a:extLst>
            <a:ext uri="{FF2B5EF4-FFF2-40B4-BE49-F238E27FC236}">
              <a16:creationId xmlns:a16="http://schemas.microsoft.com/office/drawing/2014/main" id="{00000000-0008-0000-0400-000070010000}"/>
            </a:ext>
          </a:extLst>
        </xdr:cNvPr>
        <xdr:cNvSpPr txBox="1"/>
      </xdr:nvSpPr>
      <xdr:spPr>
        <a:xfrm>
          <a:off x="4914900" y="138287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140715</xdr:rowOff>
    </xdr:from>
    <xdr:to>
      <xdr:col>24</xdr:col>
      <xdr:colOff>114300</xdr:colOff>
      <xdr:row>80</xdr:row>
      <xdr:rowOff>140715</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a:off x="4737100" y="138567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149369</xdr:rowOff>
    </xdr:from>
    <xdr:ext cx="762000" cy="259045"/>
    <xdr:sp macro="" textlink="">
      <xdr:nvSpPr>
        <xdr:cNvPr id="370" name="公債費最大値テキスト">
          <a:extLst>
            <a:ext uri="{FF2B5EF4-FFF2-40B4-BE49-F238E27FC236}">
              <a16:creationId xmlns:a16="http://schemas.microsoft.com/office/drawing/2014/main" id="{00000000-0008-0000-0400-000072010000}"/>
            </a:ext>
          </a:extLst>
        </xdr:cNvPr>
        <xdr:cNvSpPr txBox="1"/>
      </xdr:nvSpPr>
      <xdr:spPr>
        <a:xfrm>
          <a:off x="4914900" y="124937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74</xdr:row>
      <xdr:rowOff>62992</xdr:rowOff>
    </xdr:from>
    <xdr:to>
      <xdr:col>24</xdr:col>
      <xdr:colOff>114300</xdr:colOff>
      <xdr:row>74</xdr:row>
      <xdr:rowOff>62992</xdr:rowOff>
    </xdr:to>
    <xdr:cxnSp macro="">
      <xdr:nvCxnSpPr>
        <xdr:cNvPr id="371" name="直線コネクタ 370">
          <a:extLst>
            <a:ext uri="{FF2B5EF4-FFF2-40B4-BE49-F238E27FC236}">
              <a16:creationId xmlns:a16="http://schemas.microsoft.com/office/drawing/2014/main" id="{00000000-0008-0000-0400-000073010000}"/>
            </a:ext>
          </a:extLst>
        </xdr:cNvPr>
        <xdr:cNvCxnSpPr/>
      </xdr:nvCxnSpPr>
      <xdr:spPr>
        <a:xfrm>
          <a:off x="4737100" y="127502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77</xdr:row>
      <xdr:rowOff>5842</xdr:rowOff>
    </xdr:from>
    <xdr:to>
      <xdr:col>24</xdr:col>
      <xdr:colOff>25400</xdr:colOff>
      <xdr:row>77</xdr:row>
      <xdr:rowOff>46989</xdr:rowOff>
    </xdr:to>
    <xdr:cxnSp macro="">
      <xdr:nvCxnSpPr>
        <xdr:cNvPr id="372" name="直線コネクタ 371">
          <a:extLst>
            <a:ext uri="{FF2B5EF4-FFF2-40B4-BE49-F238E27FC236}">
              <a16:creationId xmlns:a16="http://schemas.microsoft.com/office/drawing/2014/main" id="{00000000-0008-0000-0400-000074010000}"/>
            </a:ext>
          </a:extLst>
        </xdr:cNvPr>
        <xdr:cNvCxnSpPr/>
      </xdr:nvCxnSpPr>
      <xdr:spPr>
        <a:xfrm flipV="1">
          <a:off x="3987800" y="13207492"/>
          <a:ext cx="838200" cy="411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148862</xdr:rowOff>
    </xdr:from>
    <xdr:ext cx="762000" cy="259045"/>
    <xdr:sp macro="" textlink="">
      <xdr:nvSpPr>
        <xdr:cNvPr id="373" name="公債費平均値テキスト">
          <a:extLst>
            <a:ext uri="{FF2B5EF4-FFF2-40B4-BE49-F238E27FC236}">
              <a16:creationId xmlns:a16="http://schemas.microsoft.com/office/drawing/2014/main" id="{00000000-0008-0000-0400-000075010000}"/>
            </a:ext>
          </a:extLst>
        </xdr:cNvPr>
        <xdr:cNvSpPr txBox="1"/>
      </xdr:nvSpPr>
      <xdr:spPr>
        <a:xfrm>
          <a:off x="4914900" y="1317906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77</xdr:row>
      <xdr:rowOff>5335</xdr:rowOff>
    </xdr:from>
    <xdr:to>
      <xdr:col>24</xdr:col>
      <xdr:colOff>76200</xdr:colOff>
      <xdr:row>77</xdr:row>
      <xdr:rowOff>106935</xdr:rowOff>
    </xdr:to>
    <xdr:sp macro="" textlink="">
      <xdr:nvSpPr>
        <xdr:cNvPr id="374" name="フローチャート: 判断 373">
          <a:extLst>
            <a:ext uri="{FF2B5EF4-FFF2-40B4-BE49-F238E27FC236}">
              <a16:creationId xmlns:a16="http://schemas.microsoft.com/office/drawing/2014/main" id="{00000000-0008-0000-0400-000076010000}"/>
            </a:ext>
          </a:extLst>
        </xdr:cNvPr>
        <xdr:cNvSpPr/>
      </xdr:nvSpPr>
      <xdr:spPr>
        <a:xfrm>
          <a:off x="4775200" y="13206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77</xdr:row>
      <xdr:rowOff>46989</xdr:rowOff>
    </xdr:from>
    <xdr:to>
      <xdr:col>19</xdr:col>
      <xdr:colOff>187325</xdr:colOff>
      <xdr:row>77</xdr:row>
      <xdr:rowOff>46989</xdr:rowOff>
    </xdr:to>
    <xdr:cxnSp macro="">
      <xdr:nvCxnSpPr>
        <xdr:cNvPr id="375" name="直線コネクタ 374">
          <a:extLst>
            <a:ext uri="{FF2B5EF4-FFF2-40B4-BE49-F238E27FC236}">
              <a16:creationId xmlns:a16="http://schemas.microsoft.com/office/drawing/2014/main" id="{00000000-0008-0000-0400-000077010000}"/>
            </a:ext>
          </a:extLst>
        </xdr:cNvPr>
        <xdr:cNvCxnSpPr/>
      </xdr:nvCxnSpPr>
      <xdr:spPr>
        <a:xfrm>
          <a:off x="3098800" y="1324863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77</xdr:row>
      <xdr:rowOff>41911</xdr:rowOff>
    </xdr:from>
    <xdr:to>
      <xdr:col>20</xdr:col>
      <xdr:colOff>38100</xdr:colOff>
      <xdr:row>77</xdr:row>
      <xdr:rowOff>143511</xdr:rowOff>
    </xdr:to>
    <xdr:sp macro="" textlink="">
      <xdr:nvSpPr>
        <xdr:cNvPr id="376" name="フローチャート: 判断 375">
          <a:extLst>
            <a:ext uri="{FF2B5EF4-FFF2-40B4-BE49-F238E27FC236}">
              <a16:creationId xmlns:a16="http://schemas.microsoft.com/office/drawing/2014/main" id="{00000000-0008-0000-0400-000078010000}"/>
            </a:ext>
          </a:extLst>
        </xdr:cNvPr>
        <xdr:cNvSpPr/>
      </xdr:nvSpPr>
      <xdr:spPr>
        <a:xfrm>
          <a:off x="3937000" y="13243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128288</xdr:rowOff>
    </xdr:from>
    <xdr:ext cx="7366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3606800" y="133299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76</xdr:row>
      <xdr:rowOff>159004</xdr:rowOff>
    </xdr:from>
    <xdr:to>
      <xdr:col>15</xdr:col>
      <xdr:colOff>98425</xdr:colOff>
      <xdr:row>77</xdr:row>
      <xdr:rowOff>46989</xdr:rowOff>
    </xdr:to>
    <xdr:cxnSp macro="">
      <xdr:nvCxnSpPr>
        <xdr:cNvPr id="378" name="直線コネクタ 377">
          <a:extLst>
            <a:ext uri="{FF2B5EF4-FFF2-40B4-BE49-F238E27FC236}">
              <a16:creationId xmlns:a16="http://schemas.microsoft.com/office/drawing/2014/main" id="{00000000-0008-0000-0400-00007A010000}"/>
            </a:ext>
          </a:extLst>
        </xdr:cNvPr>
        <xdr:cNvCxnSpPr/>
      </xdr:nvCxnSpPr>
      <xdr:spPr>
        <a:xfrm>
          <a:off x="2209800" y="13189204"/>
          <a:ext cx="889000" cy="59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77</xdr:row>
      <xdr:rowOff>46482</xdr:rowOff>
    </xdr:from>
    <xdr:to>
      <xdr:col>15</xdr:col>
      <xdr:colOff>149225</xdr:colOff>
      <xdr:row>77</xdr:row>
      <xdr:rowOff>148082</xdr:rowOff>
    </xdr:to>
    <xdr:sp macro="" textlink="">
      <xdr:nvSpPr>
        <xdr:cNvPr id="379" name="フローチャート: 判断 378">
          <a:extLst>
            <a:ext uri="{FF2B5EF4-FFF2-40B4-BE49-F238E27FC236}">
              <a16:creationId xmlns:a16="http://schemas.microsoft.com/office/drawing/2014/main" id="{00000000-0008-0000-0400-00007B010000}"/>
            </a:ext>
          </a:extLst>
        </xdr:cNvPr>
        <xdr:cNvSpPr/>
      </xdr:nvSpPr>
      <xdr:spPr>
        <a:xfrm>
          <a:off x="3048000" y="13248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132859</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2717800" y="13334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76</xdr:row>
      <xdr:rowOff>159004</xdr:rowOff>
    </xdr:from>
    <xdr:to>
      <xdr:col>11</xdr:col>
      <xdr:colOff>9525</xdr:colOff>
      <xdr:row>77</xdr:row>
      <xdr:rowOff>19558</xdr:rowOff>
    </xdr:to>
    <xdr:cxnSp macro="">
      <xdr:nvCxnSpPr>
        <xdr:cNvPr id="381" name="直線コネクタ 380">
          <a:extLst>
            <a:ext uri="{FF2B5EF4-FFF2-40B4-BE49-F238E27FC236}">
              <a16:creationId xmlns:a16="http://schemas.microsoft.com/office/drawing/2014/main" id="{00000000-0008-0000-0400-00007D010000}"/>
            </a:ext>
          </a:extLst>
        </xdr:cNvPr>
        <xdr:cNvCxnSpPr/>
      </xdr:nvCxnSpPr>
      <xdr:spPr>
        <a:xfrm flipV="1">
          <a:off x="1320800" y="13189204"/>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77</xdr:row>
      <xdr:rowOff>9906</xdr:rowOff>
    </xdr:from>
    <xdr:to>
      <xdr:col>11</xdr:col>
      <xdr:colOff>60325</xdr:colOff>
      <xdr:row>77</xdr:row>
      <xdr:rowOff>111506</xdr:rowOff>
    </xdr:to>
    <xdr:sp macro="" textlink="">
      <xdr:nvSpPr>
        <xdr:cNvPr id="382" name="フローチャート: 判断 381">
          <a:extLst>
            <a:ext uri="{FF2B5EF4-FFF2-40B4-BE49-F238E27FC236}">
              <a16:creationId xmlns:a16="http://schemas.microsoft.com/office/drawing/2014/main" id="{00000000-0008-0000-0400-00007E010000}"/>
            </a:ext>
          </a:extLst>
        </xdr:cNvPr>
        <xdr:cNvSpPr/>
      </xdr:nvSpPr>
      <xdr:spPr>
        <a:xfrm>
          <a:off x="2159000" y="13211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96283</xdr:rowOff>
    </xdr:from>
    <xdr:ext cx="762000" cy="259045"/>
    <xdr:sp macro="" textlink="">
      <xdr:nvSpPr>
        <xdr:cNvPr id="383" name="テキスト ボックス 382">
          <a:extLst>
            <a:ext uri="{FF2B5EF4-FFF2-40B4-BE49-F238E27FC236}">
              <a16:creationId xmlns:a16="http://schemas.microsoft.com/office/drawing/2014/main" id="{00000000-0008-0000-0400-00007F010000}"/>
            </a:ext>
          </a:extLst>
        </xdr:cNvPr>
        <xdr:cNvSpPr txBox="1"/>
      </xdr:nvSpPr>
      <xdr:spPr>
        <a:xfrm>
          <a:off x="1828800" y="132979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32765</xdr:rowOff>
    </xdr:from>
    <xdr:to>
      <xdr:col>6</xdr:col>
      <xdr:colOff>171450</xdr:colOff>
      <xdr:row>77</xdr:row>
      <xdr:rowOff>134365</xdr:rowOff>
    </xdr:to>
    <xdr:sp macro="" textlink="">
      <xdr:nvSpPr>
        <xdr:cNvPr id="384" name="フローチャート: 判断 383">
          <a:extLst>
            <a:ext uri="{FF2B5EF4-FFF2-40B4-BE49-F238E27FC236}">
              <a16:creationId xmlns:a16="http://schemas.microsoft.com/office/drawing/2014/main" id="{00000000-0008-0000-0400-000080010000}"/>
            </a:ext>
          </a:extLst>
        </xdr:cNvPr>
        <xdr:cNvSpPr/>
      </xdr:nvSpPr>
      <xdr:spPr>
        <a:xfrm>
          <a:off x="1270000" y="13234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119142</xdr:rowOff>
    </xdr:from>
    <xdr:ext cx="762000" cy="259045"/>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939800" y="133207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87" name="テキスト ボックス 386">
          <a:extLst>
            <a:ext uri="{FF2B5EF4-FFF2-40B4-BE49-F238E27FC236}">
              <a16:creationId xmlns:a16="http://schemas.microsoft.com/office/drawing/2014/main" id="{00000000-0008-0000-0400-000083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9" name="テキスト ボックス 388">
          <a:extLst>
            <a:ext uri="{FF2B5EF4-FFF2-40B4-BE49-F238E27FC236}">
              <a16:creationId xmlns:a16="http://schemas.microsoft.com/office/drawing/2014/main" id="{00000000-0008-0000-0400-000085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90" name="テキスト ボックス 389">
          <a:extLst>
            <a:ext uri="{FF2B5EF4-FFF2-40B4-BE49-F238E27FC236}">
              <a16:creationId xmlns:a16="http://schemas.microsoft.com/office/drawing/2014/main" id="{00000000-0008-0000-0400-000086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126492</xdr:rowOff>
    </xdr:from>
    <xdr:to>
      <xdr:col>24</xdr:col>
      <xdr:colOff>76200</xdr:colOff>
      <xdr:row>77</xdr:row>
      <xdr:rowOff>56642</xdr:rowOff>
    </xdr:to>
    <xdr:sp macro="" textlink="">
      <xdr:nvSpPr>
        <xdr:cNvPr id="391" name="楕円 390">
          <a:extLst>
            <a:ext uri="{FF2B5EF4-FFF2-40B4-BE49-F238E27FC236}">
              <a16:creationId xmlns:a16="http://schemas.microsoft.com/office/drawing/2014/main" id="{00000000-0008-0000-0400-000087010000}"/>
            </a:ext>
          </a:extLst>
        </xdr:cNvPr>
        <xdr:cNvSpPr/>
      </xdr:nvSpPr>
      <xdr:spPr>
        <a:xfrm>
          <a:off x="4775200" y="13156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143019</xdr:rowOff>
    </xdr:from>
    <xdr:ext cx="762000" cy="259045"/>
    <xdr:sp macro="" textlink="">
      <xdr:nvSpPr>
        <xdr:cNvPr id="392" name="公債費該当値テキスト">
          <a:extLst>
            <a:ext uri="{FF2B5EF4-FFF2-40B4-BE49-F238E27FC236}">
              <a16:creationId xmlns:a16="http://schemas.microsoft.com/office/drawing/2014/main" id="{00000000-0008-0000-0400-000088010000}"/>
            </a:ext>
          </a:extLst>
        </xdr:cNvPr>
        <xdr:cNvSpPr txBox="1"/>
      </xdr:nvSpPr>
      <xdr:spPr>
        <a:xfrm>
          <a:off x="4914900" y="130017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76</xdr:row>
      <xdr:rowOff>167639</xdr:rowOff>
    </xdr:from>
    <xdr:to>
      <xdr:col>20</xdr:col>
      <xdr:colOff>38100</xdr:colOff>
      <xdr:row>77</xdr:row>
      <xdr:rowOff>97789</xdr:rowOff>
    </xdr:to>
    <xdr:sp macro="" textlink="">
      <xdr:nvSpPr>
        <xdr:cNvPr id="393" name="楕円 392">
          <a:extLst>
            <a:ext uri="{FF2B5EF4-FFF2-40B4-BE49-F238E27FC236}">
              <a16:creationId xmlns:a16="http://schemas.microsoft.com/office/drawing/2014/main" id="{00000000-0008-0000-0400-000089010000}"/>
            </a:ext>
          </a:extLst>
        </xdr:cNvPr>
        <xdr:cNvSpPr/>
      </xdr:nvSpPr>
      <xdr:spPr>
        <a:xfrm>
          <a:off x="3937000" y="131978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107966</xdr:rowOff>
    </xdr:from>
    <xdr:ext cx="736600" cy="259045"/>
    <xdr:sp macro="" textlink="">
      <xdr:nvSpPr>
        <xdr:cNvPr id="394" name="テキスト ボックス 393">
          <a:extLst>
            <a:ext uri="{FF2B5EF4-FFF2-40B4-BE49-F238E27FC236}">
              <a16:creationId xmlns:a16="http://schemas.microsoft.com/office/drawing/2014/main" id="{00000000-0008-0000-0400-00008A010000}"/>
            </a:ext>
          </a:extLst>
        </xdr:cNvPr>
        <xdr:cNvSpPr txBox="1"/>
      </xdr:nvSpPr>
      <xdr:spPr>
        <a:xfrm>
          <a:off x="3606800" y="129667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76</xdr:row>
      <xdr:rowOff>167639</xdr:rowOff>
    </xdr:from>
    <xdr:to>
      <xdr:col>15</xdr:col>
      <xdr:colOff>149225</xdr:colOff>
      <xdr:row>77</xdr:row>
      <xdr:rowOff>97789</xdr:rowOff>
    </xdr:to>
    <xdr:sp macro="" textlink="">
      <xdr:nvSpPr>
        <xdr:cNvPr id="395" name="楕円 394">
          <a:extLst>
            <a:ext uri="{FF2B5EF4-FFF2-40B4-BE49-F238E27FC236}">
              <a16:creationId xmlns:a16="http://schemas.microsoft.com/office/drawing/2014/main" id="{00000000-0008-0000-0400-00008B010000}"/>
            </a:ext>
          </a:extLst>
        </xdr:cNvPr>
        <xdr:cNvSpPr/>
      </xdr:nvSpPr>
      <xdr:spPr>
        <a:xfrm>
          <a:off x="3048000" y="131978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107966</xdr:rowOff>
    </xdr:from>
    <xdr:ext cx="762000" cy="259045"/>
    <xdr:sp macro="" textlink="">
      <xdr:nvSpPr>
        <xdr:cNvPr id="396" name="テキスト ボックス 395">
          <a:extLst>
            <a:ext uri="{FF2B5EF4-FFF2-40B4-BE49-F238E27FC236}">
              <a16:creationId xmlns:a16="http://schemas.microsoft.com/office/drawing/2014/main" id="{00000000-0008-0000-0400-00008C010000}"/>
            </a:ext>
          </a:extLst>
        </xdr:cNvPr>
        <xdr:cNvSpPr txBox="1"/>
      </xdr:nvSpPr>
      <xdr:spPr>
        <a:xfrm>
          <a:off x="2717800" y="129667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76</xdr:row>
      <xdr:rowOff>108204</xdr:rowOff>
    </xdr:from>
    <xdr:to>
      <xdr:col>11</xdr:col>
      <xdr:colOff>60325</xdr:colOff>
      <xdr:row>77</xdr:row>
      <xdr:rowOff>38354</xdr:rowOff>
    </xdr:to>
    <xdr:sp macro="" textlink="">
      <xdr:nvSpPr>
        <xdr:cNvPr id="397" name="楕円 396">
          <a:extLst>
            <a:ext uri="{FF2B5EF4-FFF2-40B4-BE49-F238E27FC236}">
              <a16:creationId xmlns:a16="http://schemas.microsoft.com/office/drawing/2014/main" id="{00000000-0008-0000-0400-00008D010000}"/>
            </a:ext>
          </a:extLst>
        </xdr:cNvPr>
        <xdr:cNvSpPr/>
      </xdr:nvSpPr>
      <xdr:spPr>
        <a:xfrm>
          <a:off x="2159000" y="131384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48531</xdr:rowOff>
    </xdr:from>
    <xdr:ext cx="762000" cy="259045"/>
    <xdr:sp macro="" textlink="">
      <xdr:nvSpPr>
        <xdr:cNvPr id="398" name="テキスト ボックス 397">
          <a:extLst>
            <a:ext uri="{FF2B5EF4-FFF2-40B4-BE49-F238E27FC236}">
              <a16:creationId xmlns:a16="http://schemas.microsoft.com/office/drawing/2014/main" id="{00000000-0008-0000-0400-00008E010000}"/>
            </a:ext>
          </a:extLst>
        </xdr:cNvPr>
        <xdr:cNvSpPr txBox="1"/>
      </xdr:nvSpPr>
      <xdr:spPr>
        <a:xfrm>
          <a:off x="1828800" y="129072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140208</xdr:rowOff>
    </xdr:from>
    <xdr:to>
      <xdr:col>6</xdr:col>
      <xdr:colOff>171450</xdr:colOff>
      <xdr:row>77</xdr:row>
      <xdr:rowOff>70358</xdr:rowOff>
    </xdr:to>
    <xdr:sp macro="" textlink="">
      <xdr:nvSpPr>
        <xdr:cNvPr id="399" name="楕円 398">
          <a:extLst>
            <a:ext uri="{FF2B5EF4-FFF2-40B4-BE49-F238E27FC236}">
              <a16:creationId xmlns:a16="http://schemas.microsoft.com/office/drawing/2014/main" id="{00000000-0008-0000-0400-00008F010000}"/>
            </a:ext>
          </a:extLst>
        </xdr:cNvPr>
        <xdr:cNvSpPr/>
      </xdr:nvSpPr>
      <xdr:spPr>
        <a:xfrm>
          <a:off x="1270000" y="13170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80535</xdr:rowOff>
    </xdr:from>
    <xdr:ext cx="762000" cy="259045"/>
    <xdr:sp macro="" textlink="">
      <xdr:nvSpPr>
        <xdr:cNvPr id="400" name="テキスト ボックス 399">
          <a:extLst>
            <a:ext uri="{FF2B5EF4-FFF2-40B4-BE49-F238E27FC236}">
              <a16:creationId xmlns:a16="http://schemas.microsoft.com/office/drawing/2014/main" id="{00000000-0008-0000-0400-000090010000}"/>
            </a:ext>
          </a:extLst>
        </xdr:cNvPr>
        <xdr:cNvSpPr txBox="1"/>
      </xdr:nvSpPr>
      <xdr:spPr>
        <a:xfrm>
          <a:off x="939800" y="129392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402" name="正方形/長方形 401">
          <a:extLst>
            <a:ext uri="{FF2B5EF4-FFF2-40B4-BE49-F238E27FC236}">
              <a16:creationId xmlns:a16="http://schemas.microsoft.com/office/drawing/2014/main" id="{00000000-0008-0000-0400-000092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403" name="正方形/長方形 402">
          <a:extLst>
            <a:ext uri="{FF2B5EF4-FFF2-40B4-BE49-F238E27FC236}">
              <a16:creationId xmlns:a16="http://schemas.microsoft.com/office/drawing/2014/main" id="{00000000-0008-0000-0400-000093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404" name="正方形/長方形 403">
          <a:extLst>
            <a:ext uri="{FF2B5EF4-FFF2-40B4-BE49-F238E27FC236}">
              <a16:creationId xmlns:a16="http://schemas.microsoft.com/office/drawing/2014/main" id="{00000000-0008-0000-0400-000094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05" name="正方形/長方形 404">
          <a:extLst>
            <a:ext uri="{FF2B5EF4-FFF2-40B4-BE49-F238E27FC236}">
              <a16:creationId xmlns:a16="http://schemas.microsoft.com/office/drawing/2014/main" id="{00000000-0008-0000-0400-000095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06" name="正方形/長方形 405">
          <a:extLst>
            <a:ext uri="{FF2B5EF4-FFF2-40B4-BE49-F238E27FC236}">
              <a16:creationId xmlns:a16="http://schemas.microsoft.com/office/drawing/2014/main" id="{00000000-0008-0000-0400-000096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07" name="正方形/長方形 406">
          <a:extLst>
            <a:ext uri="{FF2B5EF4-FFF2-40B4-BE49-F238E27FC236}">
              <a16:creationId xmlns:a16="http://schemas.microsoft.com/office/drawing/2014/main" id="{00000000-0008-0000-0400-000097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8" name="正方形/長方形 407">
          <a:extLst>
            <a:ext uri="{FF2B5EF4-FFF2-40B4-BE49-F238E27FC236}">
              <a16:creationId xmlns:a16="http://schemas.microsoft.com/office/drawing/2014/main" id="{00000000-0008-0000-0400-000098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9" name="正方形/長方形 408">
          <a:extLst>
            <a:ext uri="{FF2B5EF4-FFF2-40B4-BE49-F238E27FC236}">
              <a16:creationId xmlns:a16="http://schemas.microsoft.com/office/drawing/2014/main" id="{00000000-0008-0000-0400-000099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10" name="正方形/長方形 409">
          <a:extLst>
            <a:ext uri="{FF2B5EF4-FFF2-40B4-BE49-F238E27FC236}">
              <a16:creationId xmlns:a16="http://schemas.microsoft.com/office/drawing/2014/main" id="{00000000-0008-0000-0400-00009A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ysClr val="windowText" lastClr="000000"/>
              </a:solidFill>
              <a:effectLst/>
              <a:latin typeface="+mn-lt"/>
              <a:ea typeface="+mn-ea"/>
              <a:cs typeface="+mn-cs"/>
            </a:rPr>
            <a:t>　公債費以外に係る経常収支比率は、前年度比</a:t>
          </a:r>
          <a:r>
            <a:rPr kumimoji="1" lang="en-US" altLang="ja-JP" sz="1100">
              <a:solidFill>
                <a:sysClr val="windowText" lastClr="000000"/>
              </a:solidFill>
              <a:effectLst/>
              <a:latin typeface="+mn-lt"/>
              <a:ea typeface="+mn-ea"/>
              <a:cs typeface="+mn-cs"/>
            </a:rPr>
            <a:t>1.3</a:t>
          </a:r>
          <a:r>
            <a:rPr kumimoji="1" lang="ja-JP" altLang="ja-JP" sz="1100">
              <a:solidFill>
                <a:sysClr val="windowText" lastClr="000000"/>
              </a:solidFill>
              <a:effectLst/>
              <a:latin typeface="+mn-lt"/>
              <a:ea typeface="+mn-ea"/>
              <a:cs typeface="+mn-cs"/>
            </a:rPr>
            <a:t>ポイント増の</a:t>
          </a:r>
          <a:r>
            <a:rPr kumimoji="1" lang="en-US" altLang="ja-JP" sz="1100">
              <a:solidFill>
                <a:sysClr val="windowText" lastClr="000000"/>
              </a:solidFill>
              <a:effectLst/>
              <a:latin typeface="+mn-lt"/>
              <a:ea typeface="+mn-ea"/>
              <a:cs typeface="+mn-cs"/>
            </a:rPr>
            <a:t>78.9</a:t>
          </a:r>
          <a:r>
            <a:rPr kumimoji="1" lang="ja-JP" altLang="ja-JP" sz="1100">
              <a:solidFill>
                <a:sysClr val="windowText" lastClr="000000"/>
              </a:solidFill>
              <a:effectLst/>
              <a:latin typeface="+mn-lt"/>
              <a:ea typeface="+mn-ea"/>
              <a:cs typeface="+mn-cs"/>
            </a:rPr>
            <a:t>％となり、類似団体平均と比較して</a:t>
          </a:r>
          <a:r>
            <a:rPr kumimoji="1" lang="en-US" altLang="ja-JP" sz="1100">
              <a:solidFill>
                <a:sysClr val="windowText" lastClr="000000"/>
              </a:solidFill>
              <a:effectLst/>
              <a:latin typeface="+mn-lt"/>
              <a:ea typeface="+mn-ea"/>
              <a:cs typeface="+mn-cs"/>
            </a:rPr>
            <a:t>4.4</a:t>
          </a:r>
          <a:r>
            <a:rPr kumimoji="1" lang="ja-JP" altLang="ja-JP" sz="1100">
              <a:solidFill>
                <a:sysClr val="windowText" lastClr="000000"/>
              </a:solidFill>
              <a:effectLst/>
              <a:latin typeface="+mn-lt"/>
              <a:ea typeface="+mn-ea"/>
              <a:cs typeface="+mn-cs"/>
            </a:rPr>
            <a:t>ポイント上回った。</a:t>
          </a:r>
          <a:r>
            <a:rPr kumimoji="1" lang="ja-JP" altLang="en-US" sz="1100">
              <a:solidFill>
                <a:sysClr val="windowText" lastClr="000000"/>
              </a:solidFill>
              <a:effectLst/>
              <a:latin typeface="+mn-lt"/>
              <a:ea typeface="+mn-ea"/>
              <a:cs typeface="+mn-cs"/>
            </a:rPr>
            <a:t>物件費の増の影響が大きく、類似団体平均との乖離が大きくなった。</a:t>
          </a:r>
          <a:endParaRPr lang="ja-JP" altLang="ja-JP" sz="1400">
            <a:solidFill>
              <a:sysClr val="windowText" lastClr="000000"/>
            </a:solidFill>
            <a:effectLst/>
          </a:endParaRPr>
        </a:p>
        <a:p>
          <a:r>
            <a:rPr kumimoji="1" lang="ja-JP" altLang="ja-JP" sz="1100">
              <a:solidFill>
                <a:sysClr val="windowText" lastClr="000000"/>
              </a:solidFill>
              <a:effectLst/>
              <a:latin typeface="+mn-lt"/>
              <a:ea typeface="+mn-ea"/>
              <a:cs typeface="+mn-cs"/>
            </a:rPr>
            <a:t>　今後も、</a:t>
          </a:r>
          <a:r>
            <a:rPr kumimoji="1" lang="ja-JP" altLang="en-US" sz="1100">
              <a:solidFill>
                <a:sysClr val="windowText" lastClr="000000"/>
              </a:solidFill>
              <a:effectLst/>
              <a:latin typeface="+mn-lt"/>
              <a:ea typeface="+mn-ea"/>
              <a:cs typeface="+mn-cs"/>
            </a:rPr>
            <a:t>物件費</a:t>
          </a:r>
          <a:r>
            <a:rPr kumimoji="1" lang="ja-JP" altLang="ja-JP" sz="1100">
              <a:solidFill>
                <a:sysClr val="windowText" lastClr="000000"/>
              </a:solidFill>
              <a:effectLst/>
              <a:latin typeface="+mn-lt"/>
              <a:ea typeface="+mn-ea"/>
              <a:cs typeface="+mn-cs"/>
            </a:rPr>
            <a:t>及び補助費等を、類似団体平均を目標に経費の削減に努める。</a:t>
          </a:r>
          <a:endParaRPr lang="ja-JP" altLang="ja-JP" sz="1400">
            <a:solidFill>
              <a:sysClr val="windowText" lastClr="000000"/>
            </a:solidFill>
            <a:effectLst/>
          </a:endParaRPr>
        </a:p>
      </xdr:txBody>
    </xdr:sp>
    <xdr:clientData/>
  </xdr:twoCellAnchor>
  <xdr:oneCellAnchor>
    <xdr:from>
      <xdr:col>62</xdr:col>
      <xdr:colOff>6350</xdr:colOff>
      <xdr:row>69</xdr:row>
      <xdr:rowOff>107950</xdr:rowOff>
    </xdr:from>
    <xdr:ext cx="298543" cy="225703"/>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15" name="直線コネクタ 414">
          <a:extLst>
            <a:ext uri="{FF2B5EF4-FFF2-40B4-BE49-F238E27FC236}">
              <a16:creationId xmlns:a16="http://schemas.microsoft.com/office/drawing/2014/main" id="{00000000-0008-0000-0400-00009F010000}"/>
            </a:ext>
          </a:extLst>
        </xdr:cNvPr>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99077</xdr:rowOff>
    </xdr:from>
    <xdr:ext cx="508000" cy="259045"/>
    <xdr:sp macro="" textlink="">
      <xdr:nvSpPr>
        <xdr:cNvPr id="416" name="テキスト ボックス 415">
          <a:extLst>
            <a:ext uri="{FF2B5EF4-FFF2-40B4-BE49-F238E27FC236}">
              <a16:creationId xmlns:a16="http://schemas.microsoft.com/office/drawing/2014/main" id="{00000000-0008-0000-0400-0000A0010000}"/>
            </a:ext>
          </a:extLst>
        </xdr:cNvPr>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17" name="直線コネクタ 416">
          <a:extLst>
            <a:ext uri="{FF2B5EF4-FFF2-40B4-BE49-F238E27FC236}">
              <a16:creationId xmlns:a16="http://schemas.microsoft.com/office/drawing/2014/main" id="{00000000-0008-0000-0400-0000A1010000}"/>
            </a:ext>
          </a:extLst>
        </xdr:cNvPr>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156227</xdr:rowOff>
    </xdr:from>
    <xdr:ext cx="508000" cy="259045"/>
    <xdr:sp macro="" textlink="">
      <xdr:nvSpPr>
        <xdr:cNvPr id="418" name="テキスト ボックス 417">
          <a:extLst>
            <a:ext uri="{FF2B5EF4-FFF2-40B4-BE49-F238E27FC236}">
              <a16:creationId xmlns:a16="http://schemas.microsoft.com/office/drawing/2014/main" id="{00000000-0008-0000-0400-0000A2010000}"/>
            </a:ext>
          </a:extLst>
        </xdr:cNvPr>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19" name="直線コネクタ 418">
          <a:extLst>
            <a:ext uri="{FF2B5EF4-FFF2-40B4-BE49-F238E27FC236}">
              <a16:creationId xmlns:a16="http://schemas.microsoft.com/office/drawing/2014/main" id="{00000000-0008-0000-0400-0000A3010000}"/>
            </a:ext>
          </a:extLst>
        </xdr:cNvPr>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41927</xdr:rowOff>
    </xdr:from>
    <xdr:ext cx="508000" cy="259045"/>
    <xdr:sp macro="" textlink="">
      <xdr:nvSpPr>
        <xdr:cNvPr id="420" name="テキスト ボックス 419">
          <a:extLst>
            <a:ext uri="{FF2B5EF4-FFF2-40B4-BE49-F238E27FC236}">
              <a16:creationId xmlns:a16="http://schemas.microsoft.com/office/drawing/2014/main" id="{00000000-0008-0000-0400-0000A4010000}"/>
            </a:ext>
          </a:extLst>
        </xdr:cNvPr>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21" name="直線コネクタ 420">
          <a:extLst>
            <a:ext uri="{FF2B5EF4-FFF2-40B4-BE49-F238E27FC236}">
              <a16:creationId xmlns:a16="http://schemas.microsoft.com/office/drawing/2014/main" id="{00000000-0008-0000-0400-0000A5010000}"/>
            </a:ext>
          </a:extLst>
        </xdr:cNvPr>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99077</xdr:rowOff>
    </xdr:from>
    <xdr:ext cx="508000" cy="259045"/>
    <xdr:sp macro="" textlink="">
      <xdr:nvSpPr>
        <xdr:cNvPr id="422" name="テキスト ボックス 421">
          <a:extLst>
            <a:ext uri="{FF2B5EF4-FFF2-40B4-BE49-F238E27FC236}">
              <a16:creationId xmlns:a16="http://schemas.microsoft.com/office/drawing/2014/main" id="{00000000-0008-0000-0400-0000A6010000}"/>
            </a:ext>
          </a:extLst>
        </xdr:cNvPr>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4" name="テキスト ボックス 423">
          <a:extLst>
            <a:ext uri="{FF2B5EF4-FFF2-40B4-BE49-F238E27FC236}">
              <a16:creationId xmlns:a16="http://schemas.microsoft.com/office/drawing/2014/main" id="{00000000-0008-0000-0400-0000A8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5" name="公債費以外グラフ枠">
          <a:extLst>
            <a:ext uri="{FF2B5EF4-FFF2-40B4-BE49-F238E27FC236}">
              <a16:creationId xmlns:a16="http://schemas.microsoft.com/office/drawing/2014/main" id="{00000000-0008-0000-0400-0000A9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72</xdr:row>
      <xdr:rowOff>104140</xdr:rowOff>
    </xdr:from>
    <xdr:to>
      <xdr:col>82</xdr:col>
      <xdr:colOff>107950</xdr:colOff>
      <xdr:row>81</xdr:row>
      <xdr:rowOff>37846</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flipV="1">
          <a:off x="16510000" y="12448540"/>
          <a:ext cx="0" cy="14767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9923</xdr:rowOff>
    </xdr:from>
    <xdr:ext cx="762000" cy="259045"/>
    <xdr:sp macro="" textlink="">
      <xdr:nvSpPr>
        <xdr:cNvPr id="427" name="公債費以外最小値テキスト">
          <a:extLst>
            <a:ext uri="{FF2B5EF4-FFF2-40B4-BE49-F238E27FC236}">
              <a16:creationId xmlns:a16="http://schemas.microsoft.com/office/drawing/2014/main" id="{00000000-0008-0000-0400-0000AB010000}"/>
            </a:ext>
          </a:extLst>
        </xdr:cNvPr>
        <xdr:cNvSpPr txBox="1"/>
      </xdr:nvSpPr>
      <xdr:spPr>
        <a:xfrm>
          <a:off x="16598900" y="138973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37846</xdr:rowOff>
    </xdr:from>
    <xdr:to>
      <xdr:col>82</xdr:col>
      <xdr:colOff>196850</xdr:colOff>
      <xdr:row>81</xdr:row>
      <xdr:rowOff>37846</xdr:rowOff>
    </xdr:to>
    <xdr:cxnSp macro="">
      <xdr:nvCxnSpPr>
        <xdr:cNvPr id="428" name="直線コネクタ 427">
          <a:extLst>
            <a:ext uri="{FF2B5EF4-FFF2-40B4-BE49-F238E27FC236}">
              <a16:creationId xmlns:a16="http://schemas.microsoft.com/office/drawing/2014/main" id="{00000000-0008-0000-0400-0000AC010000}"/>
            </a:ext>
          </a:extLst>
        </xdr:cNvPr>
        <xdr:cNvCxnSpPr/>
      </xdr:nvCxnSpPr>
      <xdr:spPr>
        <a:xfrm>
          <a:off x="16421100" y="139252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19067</xdr:rowOff>
    </xdr:from>
    <xdr:ext cx="762000" cy="259045"/>
    <xdr:sp macro="" textlink="">
      <xdr:nvSpPr>
        <xdr:cNvPr id="429" name="公債費以外最大値テキスト">
          <a:extLst>
            <a:ext uri="{FF2B5EF4-FFF2-40B4-BE49-F238E27FC236}">
              <a16:creationId xmlns:a16="http://schemas.microsoft.com/office/drawing/2014/main" id="{00000000-0008-0000-0400-0000AD010000}"/>
            </a:ext>
          </a:extLst>
        </xdr:cNvPr>
        <xdr:cNvSpPr txBox="1"/>
      </xdr:nvSpPr>
      <xdr:spPr>
        <a:xfrm>
          <a:off x="16598900" y="12192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72</xdr:row>
      <xdr:rowOff>104140</xdr:rowOff>
    </xdr:from>
    <xdr:to>
      <xdr:col>82</xdr:col>
      <xdr:colOff>196850</xdr:colOff>
      <xdr:row>72</xdr:row>
      <xdr:rowOff>104140</xdr:rowOff>
    </xdr:to>
    <xdr:cxnSp macro="">
      <xdr:nvCxnSpPr>
        <xdr:cNvPr id="430" name="直線コネクタ 429">
          <a:extLst>
            <a:ext uri="{FF2B5EF4-FFF2-40B4-BE49-F238E27FC236}">
              <a16:creationId xmlns:a16="http://schemas.microsoft.com/office/drawing/2014/main" id="{00000000-0008-0000-0400-0000AE010000}"/>
            </a:ext>
          </a:extLst>
        </xdr:cNvPr>
        <xdr:cNvCxnSpPr/>
      </xdr:nvCxnSpPr>
      <xdr:spPr>
        <a:xfrm>
          <a:off x="16421100" y="124485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78</xdr:row>
      <xdr:rowOff>17272</xdr:rowOff>
    </xdr:from>
    <xdr:to>
      <xdr:col>82</xdr:col>
      <xdr:colOff>107950</xdr:colOff>
      <xdr:row>78</xdr:row>
      <xdr:rowOff>76708</xdr:rowOff>
    </xdr:to>
    <xdr:cxnSp macro="">
      <xdr:nvCxnSpPr>
        <xdr:cNvPr id="431" name="直線コネクタ 430">
          <a:extLst>
            <a:ext uri="{FF2B5EF4-FFF2-40B4-BE49-F238E27FC236}">
              <a16:creationId xmlns:a16="http://schemas.microsoft.com/office/drawing/2014/main" id="{00000000-0008-0000-0400-0000AF010000}"/>
            </a:ext>
          </a:extLst>
        </xdr:cNvPr>
        <xdr:cNvCxnSpPr/>
      </xdr:nvCxnSpPr>
      <xdr:spPr>
        <a:xfrm>
          <a:off x="15671800" y="13390372"/>
          <a:ext cx="838200" cy="59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12716</xdr:rowOff>
    </xdr:from>
    <xdr:ext cx="762000" cy="259045"/>
    <xdr:sp macro="" textlink="">
      <xdr:nvSpPr>
        <xdr:cNvPr id="432" name="公債費以外平均値テキスト">
          <a:extLst>
            <a:ext uri="{FF2B5EF4-FFF2-40B4-BE49-F238E27FC236}">
              <a16:creationId xmlns:a16="http://schemas.microsoft.com/office/drawing/2014/main" id="{00000000-0008-0000-0400-0000B0010000}"/>
            </a:ext>
          </a:extLst>
        </xdr:cNvPr>
        <xdr:cNvSpPr txBox="1"/>
      </xdr:nvSpPr>
      <xdr:spPr>
        <a:xfrm>
          <a:off x="16598900" y="1304291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167639</xdr:rowOff>
    </xdr:from>
    <xdr:to>
      <xdr:col>82</xdr:col>
      <xdr:colOff>158750</xdr:colOff>
      <xdr:row>77</xdr:row>
      <xdr:rowOff>97789</xdr:rowOff>
    </xdr:to>
    <xdr:sp macro="" textlink="">
      <xdr:nvSpPr>
        <xdr:cNvPr id="433" name="フローチャート: 判断 432">
          <a:extLst>
            <a:ext uri="{FF2B5EF4-FFF2-40B4-BE49-F238E27FC236}">
              <a16:creationId xmlns:a16="http://schemas.microsoft.com/office/drawing/2014/main" id="{00000000-0008-0000-0400-0000B1010000}"/>
            </a:ext>
          </a:extLst>
        </xdr:cNvPr>
        <xdr:cNvSpPr/>
      </xdr:nvSpPr>
      <xdr:spPr>
        <a:xfrm>
          <a:off x="16459200" y="13197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77</xdr:row>
      <xdr:rowOff>28702</xdr:rowOff>
    </xdr:from>
    <xdr:to>
      <xdr:col>78</xdr:col>
      <xdr:colOff>69850</xdr:colOff>
      <xdr:row>78</xdr:row>
      <xdr:rowOff>17272</xdr:rowOff>
    </xdr:to>
    <xdr:cxnSp macro="">
      <xdr:nvCxnSpPr>
        <xdr:cNvPr id="434" name="直線コネクタ 433">
          <a:extLst>
            <a:ext uri="{FF2B5EF4-FFF2-40B4-BE49-F238E27FC236}">
              <a16:creationId xmlns:a16="http://schemas.microsoft.com/office/drawing/2014/main" id="{00000000-0008-0000-0400-0000B2010000}"/>
            </a:ext>
          </a:extLst>
        </xdr:cNvPr>
        <xdr:cNvCxnSpPr/>
      </xdr:nvCxnSpPr>
      <xdr:spPr>
        <a:xfrm>
          <a:off x="14782800" y="13230352"/>
          <a:ext cx="889000" cy="1600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131063</xdr:rowOff>
    </xdr:from>
    <xdr:to>
      <xdr:col>78</xdr:col>
      <xdr:colOff>120650</xdr:colOff>
      <xdr:row>77</xdr:row>
      <xdr:rowOff>61213</xdr:rowOff>
    </xdr:to>
    <xdr:sp macro="" textlink="">
      <xdr:nvSpPr>
        <xdr:cNvPr id="435" name="フローチャート: 判断 434">
          <a:extLst>
            <a:ext uri="{FF2B5EF4-FFF2-40B4-BE49-F238E27FC236}">
              <a16:creationId xmlns:a16="http://schemas.microsoft.com/office/drawing/2014/main" id="{00000000-0008-0000-0400-0000B3010000}"/>
            </a:ext>
          </a:extLst>
        </xdr:cNvPr>
        <xdr:cNvSpPr/>
      </xdr:nvSpPr>
      <xdr:spPr>
        <a:xfrm>
          <a:off x="15621000" y="13161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71391</xdr:rowOff>
    </xdr:from>
    <xdr:ext cx="736600" cy="259045"/>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5290800" y="129301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75</xdr:row>
      <xdr:rowOff>92710</xdr:rowOff>
    </xdr:from>
    <xdr:to>
      <xdr:col>73</xdr:col>
      <xdr:colOff>180975</xdr:colOff>
      <xdr:row>77</xdr:row>
      <xdr:rowOff>28702</xdr:rowOff>
    </xdr:to>
    <xdr:cxnSp macro="">
      <xdr:nvCxnSpPr>
        <xdr:cNvPr id="437" name="直線コネクタ 436">
          <a:extLst>
            <a:ext uri="{FF2B5EF4-FFF2-40B4-BE49-F238E27FC236}">
              <a16:creationId xmlns:a16="http://schemas.microsoft.com/office/drawing/2014/main" id="{00000000-0008-0000-0400-0000B5010000}"/>
            </a:ext>
          </a:extLst>
        </xdr:cNvPr>
        <xdr:cNvCxnSpPr/>
      </xdr:nvCxnSpPr>
      <xdr:spPr>
        <a:xfrm>
          <a:off x="13893800" y="12951460"/>
          <a:ext cx="889000" cy="2788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48768</xdr:rowOff>
    </xdr:from>
    <xdr:to>
      <xdr:col>74</xdr:col>
      <xdr:colOff>31750</xdr:colOff>
      <xdr:row>76</xdr:row>
      <xdr:rowOff>150368</xdr:rowOff>
    </xdr:to>
    <xdr:sp macro="" textlink="">
      <xdr:nvSpPr>
        <xdr:cNvPr id="438" name="フローチャート: 判断 437">
          <a:extLst>
            <a:ext uri="{FF2B5EF4-FFF2-40B4-BE49-F238E27FC236}">
              <a16:creationId xmlns:a16="http://schemas.microsoft.com/office/drawing/2014/main" id="{00000000-0008-0000-0400-0000B6010000}"/>
            </a:ext>
          </a:extLst>
        </xdr:cNvPr>
        <xdr:cNvSpPr/>
      </xdr:nvSpPr>
      <xdr:spPr>
        <a:xfrm>
          <a:off x="14732000" y="13078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160545</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4401800" y="128478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75</xdr:row>
      <xdr:rowOff>92710</xdr:rowOff>
    </xdr:from>
    <xdr:to>
      <xdr:col>69</xdr:col>
      <xdr:colOff>92075</xdr:colOff>
      <xdr:row>77</xdr:row>
      <xdr:rowOff>152146</xdr:rowOff>
    </xdr:to>
    <xdr:cxnSp macro="">
      <xdr:nvCxnSpPr>
        <xdr:cNvPr id="440" name="直線コネクタ 439">
          <a:extLst>
            <a:ext uri="{FF2B5EF4-FFF2-40B4-BE49-F238E27FC236}">
              <a16:creationId xmlns:a16="http://schemas.microsoft.com/office/drawing/2014/main" id="{00000000-0008-0000-0400-0000B8010000}"/>
            </a:ext>
          </a:extLst>
        </xdr:cNvPr>
        <xdr:cNvCxnSpPr/>
      </xdr:nvCxnSpPr>
      <xdr:spPr>
        <a:xfrm flipV="1">
          <a:off x="13004800" y="12951460"/>
          <a:ext cx="889000" cy="4023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75</xdr:row>
      <xdr:rowOff>110490</xdr:rowOff>
    </xdr:from>
    <xdr:to>
      <xdr:col>69</xdr:col>
      <xdr:colOff>142875</xdr:colOff>
      <xdr:row>76</xdr:row>
      <xdr:rowOff>40639</xdr:rowOff>
    </xdr:to>
    <xdr:sp macro="" textlink="">
      <xdr:nvSpPr>
        <xdr:cNvPr id="441" name="フローチャート: 判断 440">
          <a:extLst>
            <a:ext uri="{FF2B5EF4-FFF2-40B4-BE49-F238E27FC236}">
              <a16:creationId xmlns:a16="http://schemas.microsoft.com/office/drawing/2014/main" id="{00000000-0008-0000-0400-0000B9010000}"/>
            </a:ext>
          </a:extLst>
        </xdr:cNvPr>
        <xdr:cNvSpPr/>
      </xdr:nvSpPr>
      <xdr:spPr>
        <a:xfrm>
          <a:off x="13843000" y="12969240"/>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25416</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3512800" y="130556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158496</xdr:rowOff>
    </xdr:from>
    <xdr:to>
      <xdr:col>65</xdr:col>
      <xdr:colOff>53975</xdr:colOff>
      <xdr:row>77</xdr:row>
      <xdr:rowOff>88646</xdr:rowOff>
    </xdr:to>
    <xdr:sp macro="" textlink="">
      <xdr:nvSpPr>
        <xdr:cNvPr id="443" name="フローチャート: 判断 442">
          <a:extLst>
            <a:ext uri="{FF2B5EF4-FFF2-40B4-BE49-F238E27FC236}">
              <a16:creationId xmlns:a16="http://schemas.microsoft.com/office/drawing/2014/main" id="{00000000-0008-0000-0400-0000BB010000}"/>
            </a:ext>
          </a:extLst>
        </xdr:cNvPr>
        <xdr:cNvSpPr/>
      </xdr:nvSpPr>
      <xdr:spPr>
        <a:xfrm>
          <a:off x="12954000" y="13188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75</xdr:row>
      <xdr:rowOff>98823</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2623800" y="12957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6" name="テキスト ボックス 445">
          <a:extLst>
            <a:ext uri="{FF2B5EF4-FFF2-40B4-BE49-F238E27FC236}">
              <a16:creationId xmlns:a16="http://schemas.microsoft.com/office/drawing/2014/main" id="{00000000-0008-0000-0400-0000BE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8" name="テキスト ボックス 447">
          <a:extLst>
            <a:ext uri="{FF2B5EF4-FFF2-40B4-BE49-F238E27FC236}">
              <a16:creationId xmlns:a16="http://schemas.microsoft.com/office/drawing/2014/main" id="{00000000-0008-0000-0400-0000C0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25908</xdr:rowOff>
    </xdr:from>
    <xdr:to>
      <xdr:col>82</xdr:col>
      <xdr:colOff>158750</xdr:colOff>
      <xdr:row>78</xdr:row>
      <xdr:rowOff>127508</xdr:rowOff>
    </xdr:to>
    <xdr:sp macro="" textlink="">
      <xdr:nvSpPr>
        <xdr:cNvPr id="450" name="楕円 449">
          <a:extLst>
            <a:ext uri="{FF2B5EF4-FFF2-40B4-BE49-F238E27FC236}">
              <a16:creationId xmlns:a16="http://schemas.microsoft.com/office/drawing/2014/main" id="{00000000-0008-0000-0400-0000C2010000}"/>
            </a:ext>
          </a:extLst>
        </xdr:cNvPr>
        <xdr:cNvSpPr/>
      </xdr:nvSpPr>
      <xdr:spPr>
        <a:xfrm>
          <a:off x="16459200" y="13399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77</xdr:row>
      <xdr:rowOff>169435</xdr:rowOff>
    </xdr:from>
    <xdr:ext cx="762000" cy="259045"/>
    <xdr:sp macro="" textlink="">
      <xdr:nvSpPr>
        <xdr:cNvPr id="451" name="公債費以外該当値テキスト">
          <a:extLst>
            <a:ext uri="{FF2B5EF4-FFF2-40B4-BE49-F238E27FC236}">
              <a16:creationId xmlns:a16="http://schemas.microsoft.com/office/drawing/2014/main" id="{00000000-0008-0000-0400-0000C3010000}"/>
            </a:ext>
          </a:extLst>
        </xdr:cNvPr>
        <xdr:cNvSpPr txBox="1"/>
      </xdr:nvSpPr>
      <xdr:spPr>
        <a:xfrm>
          <a:off x="16598900" y="133710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77</xdr:row>
      <xdr:rowOff>137922</xdr:rowOff>
    </xdr:from>
    <xdr:to>
      <xdr:col>78</xdr:col>
      <xdr:colOff>120650</xdr:colOff>
      <xdr:row>78</xdr:row>
      <xdr:rowOff>68072</xdr:rowOff>
    </xdr:to>
    <xdr:sp macro="" textlink="">
      <xdr:nvSpPr>
        <xdr:cNvPr id="452" name="楕円 451">
          <a:extLst>
            <a:ext uri="{FF2B5EF4-FFF2-40B4-BE49-F238E27FC236}">
              <a16:creationId xmlns:a16="http://schemas.microsoft.com/office/drawing/2014/main" id="{00000000-0008-0000-0400-0000C4010000}"/>
            </a:ext>
          </a:extLst>
        </xdr:cNvPr>
        <xdr:cNvSpPr/>
      </xdr:nvSpPr>
      <xdr:spPr>
        <a:xfrm>
          <a:off x="15621000" y="133395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52849</xdr:rowOff>
    </xdr:from>
    <xdr:ext cx="736600" cy="259045"/>
    <xdr:sp macro="" textlink="">
      <xdr:nvSpPr>
        <xdr:cNvPr id="453" name="テキスト ボックス 452">
          <a:extLst>
            <a:ext uri="{FF2B5EF4-FFF2-40B4-BE49-F238E27FC236}">
              <a16:creationId xmlns:a16="http://schemas.microsoft.com/office/drawing/2014/main" id="{00000000-0008-0000-0400-0000C5010000}"/>
            </a:ext>
          </a:extLst>
        </xdr:cNvPr>
        <xdr:cNvSpPr txBox="1"/>
      </xdr:nvSpPr>
      <xdr:spPr>
        <a:xfrm>
          <a:off x="15290800" y="134259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76</xdr:row>
      <xdr:rowOff>149352</xdr:rowOff>
    </xdr:from>
    <xdr:to>
      <xdr:col>74</xdr:col>
      <xdr:colOff>31750</xdr:colOff>
      <xdr:row>77</xdr:row>
      <xdr:rowOff>79502</xdr:rowOff>
    </xdr:to>
    <xdr:sp macro="" textlink="">
      <xdr:nvSpPr>
        <xdr:cNvPr id="454" name="楕円 453">
          <a:extLst>
            <a:ext uri="{FF2B5EF4-FFF2-40B4-BE49-F238E27FC236}">
              <a16:creationId xmlns:a16="http://schemas.microsoft.com/office/drawing/2014/main" id="{00000000-0008-0000-0400-0000C6010000}"/>
            </a:ext>
          </a:extLst>
        </xdr:cNvPr>
        <xdr:cNvSpPr/>
      </xdr:nvSpPr>
      <xdr:spPr>
        <a:xfrm>
          <a:off x="14732000" y="131795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64279</xdr:rowOff>
    </xdr:from>
    <xdr:ext cx="762000" cy="259045"/>
    <xdr:sp macro="" textlink="">
      <xdr:nvSpPr>
        <xdr:cNvPr id="455" name="テキスト ボックス 454">
          <a:extLst>
            <a:ext uri="{FF2B5EF4-FFF2-40B4-BE49-F238E27FC236}">
              <a16:creationId xmlns:a16="http://schemas.microsoft.com/office/drawing/2014/main" id="{00000000-0008-0000-0400-0000C7010000}"/>
            </a:ext>
          </a:extLst>
        </xdr:cNvPr>
        <xdr:cNvSpPr txBox="1"/>
      </xdr:nvSpPr>
      <xdr:spPr>
        <a:xfrm>
          <a:off x="14401800" y="132659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75</xdr:row>
      <xdr:rowOff>41910</xdr:rowOff>
    </xdr:from>
    <xdr:to>
      <xdr:col>69</xdr:col>
      <xdr:colOff>142875</xdr:colOff>
      <xdr:row>75</xdr:row>
      <xdr:rowOff>143510</xdr:rowOff>
    </xdr:to>
    <xdr:sp macro="" textlink="">
      <xdr:nvSpPr>
        <xdr:cNvPr id="456" name="楕円 455">
          <a:extLst>
            <a:ext uri="{FF2B5EF4-FFF2-40B4-BE49-F238E27FC236}">
              <a16:creationId xmlns:a16="http://schemas.microsoft.com/office/drawing/2014/main" id="{00000000-0008-0000-0400-0000C8010000}"/>
            </a:ext>
          </a:extLst>
        </xdr:cNvPr>
        <xdr:cNvSpPr/>
      </xdr:nvSpPr>
      <xdr:spPr>
        <a:xfrm>
          <a:off x="13843000" y="12900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73</xdr:row>
      <xdr:rowOff>153687</xdr:rowOff>
    </xdr:from>
    <xdr:ext cx="762000" cy="259045"/>
    <xdr:sp macro="" textlink="">
      <xdr:nvSpPr>
        <xdr:cNvPr id="457" name="テキスト ボックス 456">
          <a:extLst>
            <a:ext uri="{FF2B5EF4-FFF2-40B4-BE49-F238E27FC236}">
              <a16:creationId xmlns:a16="http://schemas.microsoft.com/office/drawing/2014/main" id="{00000000-0008-0000-0400-0000C9010000}"/>
            </a:ext>
          </a:extLst>
        </xdr:cNvPr>
        <xdr:cNvSpPr txBox="1"/>
      </xdr:nvSpPr>
      <xdr:spPr>
        <a:xfrm>
          <a:off x="13512800" y="12669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101346</xdr:rowOff>
    </xdr:from>
    <xdr:to>
      <xdr:col>65</xdr:col>
      <xdr:colOff>53975</xdr:colOff>
      <xdr:row>78</xdr:row>
      <xdr:rowOff>31496</xdr:rowOff>
    </xdr:to>
    <xdr:sp macro="" textlink="">
      <xdr:nvSpPr>
        <xdr:cNvPr id="458" name="楕円 457">
          <a:extLst>
            <a:ext uri="{FF2B5EF4-FFF2-40B4-BE49-F238E27FC236}">
              <a16:creationId xmlns:a16="http://schemas.microsoft.com/office/drawing/2014/main" id="{00000000-0008-0000-0400-0000CA010000}"/>
            </a:ext>
          </a:extLst>
        </xdr:cNvPr>
        <xdr:cNvSpPr/>
      </xdr:nvSpPr>
      <xdr:spPr>
        <a:xfrm>
          <a:off x="12954000" y="13302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78</xdr:row>
      <xdr:rowOff>16273</xdr:rowOff>
    </xdr:from>
    <xdr:ext cx="762000" cy="259045"/>
    <xdr:sp macro="" textlink="">
      <xdr:nvSpPr>
        <xdr:cNvPr id="459" name="テキスト ボックス 458">
          <a:extLst>
            <a:ext uri="{FF2B5EF4-FFF2-40B4-BE49-F238E27FC236}">
              <a16:creationId xmlns:a16="http://schemas.microsoft.com/office/drawing/2014/main" id="{00000000-0008-0000-0400-0000CB010000}"/>
            </a:ext>
          </a:extLst>
        </xdr:cNvPr>
        <xdr:cNvSpPr txBox="1"/>
      </xdr:nvSpPr>
      <xdr:spPr>
        <a:xfrm>
          <a:off x="12623800" y="133893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茨城県美浦村</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6</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3175</xdr:rowOff>
    </xdr:from>
    <xdr:to>
      <xdr:col>33</xdr:col>
      <xdr:colOff>114300</xdr:colOff>
      <xdr:row>20</xdr:row>
      <xdr:rowOff>3175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bwMode="auto">
        <a:xfrm>
          <a:off x="2159000" y="34798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32402</xdr:rowOff>
    </xdr:from>
    <xdr:ext cx="762000" cy="25904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337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17</xdr:row>
      <xdr:rowOff>60325</xdr:rowOff>
    </xdr:from>
    <xdr:to>
      <xdr:col>33</xdr:col>
      <xdr:colOff>114300</xdr:colOff>
      <xdr:row>17</xdr:row>
      <xdr:rowOff>60325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bwMode="auto">
        <a:xfrm>
          <a:off x="2159000" y="30226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89552</xdr:rowOff>
    </xdr:from>
    <xdr:ext cx="762000" cy="259045"/>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288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14</xdr:row>
      <xdr:rowOff>117475</xdr:rowOff>
    </xdr:from>
    <xdr:to>
      <xdr:col>33</xdr:col>
      <xdr:colOff>114300</xdr:colOff>
      <xdr:row>14</xdr:row>
      <xdr:rowOff>117475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bwMode="auto">
        <a:xfrm>
          <a:off x="2159000" y="25654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13</xdr:row>
      <xdr:rowOff>146702</xdr:rowOff>
    </xdr:from>
    <xdr:ext cx="762000" cy="25904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423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12</xdr:row>
      <xdr:rowOff>3175</xdr:rowOff>
    </xdr:from>
    <xdr:to>
      <xdr:col>33</xdr:col>
      <xdr:colOff>114300</xdr:colOff>
      <xdr:row>12</xdr:row>
      <xdr:rowOff>3175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bwMode="auto">
        <a:xfrm>
          <a:off x="2159000" y="21082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11</xdr:row>
      <xdr:rowOff>32402</xdr:rowOff>
    </xdr:from>
    <xdr:ext cx="762000" cy="25904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196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1" name="人口1人当たり決算額の推移グラフ枠130">
          <a:extLst>
            <a:ext uri="{FF2B5EF4-FFF2-40B4-BE49-F238E27FC236}">
              <a16:creationId xmlns:a16="http://schemas.microsoft.com/office/drawing/2014/main" id="{00000000-0008-0000-0500-000029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167611</xdr:rowOff>
    </xdr:from>
    <xdr:to>
      <xdr:col>29</xdr:col>
      <xdr:colOff>127000</xdr:colOff>
      <xdr:row>18</xdr:row>
      <xdr:rowOff>10234</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flipV="1">
          <a:off x="5651500" y="2101186"/>
          <a:ext cx="0" cy="1042773"/>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17</xdr:row>
      <xdr:rowOff>153761</xdr:rowOff>
    </xdr:from>
    <xdr:ext cx="762000" cy="259045"/>
    <xdr:sp macro="" textlink="">
      <xdr:nvSpPr>
        <xdr:cNvPr id="43" name="人口1人当たり決算額の推移最小値テキスト130">
          <a:extLst>
            <a:ext uri="{FF2B5EF4-FFF2-40B4-BE49-F238E27FC236}">
              <a16:creationId xmlns:a16="http://schemas.microsoft.com/office/drawing/2014/main" id="{00000000-0008-0000-0500-00002B000000}"/>
            </a:ext>
          </a:extLst>
        </xdr:cNvPr>
        <xdr:cNvSpPr txBox="1"/>
      </xdr:nvSpPr>
      <xdr:spPr>
        <a:xfrm>
          <a:off x="5740400" y="31160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73,456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18</xdr:row>
      <xdr:rowOff>10234</xdr:rowOff>
    </xdr:from>
    <xdr:to>
      <xdr:col>30</xdr:col>
      <xdr:colOff>25400</xdr:colOff>
      <xdr:row>18</xdr:row>
      <xdr:rowOff>10234</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a:off x="5562600" y="314395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82538</xdr:rowOff>
    </xdr:from>
    <xdr:ext cx="762000" cy="259045"/>
    <xdr:sp macro="" textlink="">
      <xdr:nvSpPr>
        <xdr:cNvPr id="45" name="人口1人当たり決算額の推移最大値テキスト130">
          <a:extLst>
            <a:ext uri="{FF2B5EF4-FFF2-40B4-BE49-F238E27FC236}">
              <a16:creationId xmlns:a16="http://schemas.microsoft.com/office/drawing/2014/main" id="{00000000-0008-0000-0500-00002D000000}"/>
            </a:ext>
          </a:extLst>
        </xdr:cNvPr>
        <xdr:cNvSpPr txBox="1"/>
      </xdr:nvSpPr>
      <xdr:spPr>
        <a:xfrm>
          <a:off x="5740400" y="18446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301,534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167611</xdr:rowOff>
    </xdr:from>
    <xdr:to>
      <xdr:col>30</xdr:col>
      <xdr:colOff>25400</xdr:colOff>
      <xdr:row>11</xdr:row>
      <xdr:rowOff>167611</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bwMode="auto">
        <a:xfrm>
          <a:off x="5562600" y="210118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16</xdr:row>
      <xdr:rowOff>114115</xdr:rowOff>
    </xdr:from>
    <xdr:to>
      <xdr:col>29</xdr:col>
      <xdr:colOff>127000</xdr:colOff>
      <xdr:row>16</xdr:row>
      <xdr:rowOff>161275</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flipV="1">
          <a:off x="5003800" y="2904940"/>
          <a:ext cx="647700" cy="4716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15</xdr:row>
      <xdr:rowOff>19116</xdr:rowOff>
    </xdr:from>
    <xdr:ext cx="762000" cy="259045"/>
    <xdr:sp macro="" textlink="">
      <xdr:nvSpPr>
        <xdr:cNvPr id="48" name="人口1人当たり決算額の推移平均値テキスト130">
          <a:extLst>
            <a:ext uri="{FF2B5EF4-FFF2-40B4-BE49-F238E27FC236}">
              <a16:creationId xmlns:a16="http://schemas.microsoft.com/office/drawing/2014/main" id="{00000000-0008-0000-0500-000030000000}"/>
            </a:ext>
          </a:extLst>
        </xdr:cNvPr>
        <xdr:cNvSpPr txBox="1"/>
      </xdr:nvSpPr>
      <xdr:spPr>
        <a:xfrm>
          <a:off x="5740400" y="2638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139,017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2589</xdr:rowOff>
    </xdr:from>
    <xdr:to>
      <xdr:col>29</xdr:col>
      <xdr:colOff>177800</xdr:colOff>
      <xdr:row>16</xdr:row>
      <xdr:rowOff>104189</xdr:rowOff>
    </xdr:to>
    <xdr:sp macro="" textlink="">
      <xdr:nvSpPr>
        <xdr:cNvPr id="49" name="フローチャート: 判断 48">
          <a:extLst>
            <a:ext uri="{FF2B5EF4-FFF2-40B4-BE49-F238E27FC236}">
              <a16:creationId xmlns:a16="http://schemas.microsoft.com/office/drawing/2014/main" id="{00000000-0008-0000-0500-000031000000}"/>
            </a:ext>
          </a:extLst>
        </xdr:cNvPr>
        <xdr:cNvSpPr/>
      </xdr:nvSpPr>
      <xdr:spPr bwMode="auto">
        <a:xfrm>
          <a:off x="5600700" y="279341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16</xdr:row>
      <xdr:rowOff>161275</xdr:rowOff>
    </xdr:from>
    <xdr:to>
      <xdr:col>26</xdr:col>
      <xdr:colOff>50800</xdr:colOff>
      <xdr:row>17</xdr:row>
      <xdr:rowOff>17399</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bwMode="auto">
        <a:xfrm flipV="1">
          <a:off x="4305300" y="2952100"/>
          <a:ext cx="698500" cy="2757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16</xdr:row>
      <xdr:rowOff>52049</xdr:rowOff>
    </xdr:from>
    <xdr:to>
      <xdr:col>26</xdr:col>
      <xdr:colOff>101600</xdr:colOff>
      <xdr:row>16</xdr:row>
      <xdr:rowOff>153649</xdr:rowOff>
    </xdr:to>
    <xdr:sp macro="" textlink="">
      <xdr:nvSpPr>
        <xdr:cNvPr id="51" name="フローチャート: 判断 50">
          <a:extLst>
            <a:ext uri="{FF2B5EF4-FFF2-40B4-BE49-F238E27FC236}">
              <a16:creationId xmlns:a16="http://schemas.microsoft.com/office/drawing/2014/main" id="{00000000-0008-0000-0500-000033000000}"/>
            </a:ext>
          </a:extLst>
        </xdr:cNvPr>
        <xdr:cNvSpPr/>
      </xdr:nvSpPr>
      <xdr:spPr bwMode="auto">
        <a:xfrm>
          <a:off x="4953000" y="284287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14</xdr:row>
      <xdr:rowOff>163826</xdr:rowOff>
    </xdr:from>
    <xdr:ext cx="736600" cy="259045"/>
    <xdr:sp macro="" textlink="">
      <xdr:nvSpPr>
        <xdr:cNvPr id="52" name="テキスト ボックス 51">
          <a:extLst>
            <a:ext uri="{FF2B5EF4-FFF2-40B4-BE49-F238E27FC236}">
              <a16:creationId xmlns:a16="http://schemas.microsoft.com/office/drawing/2014/main" id="{00000000-0008-0000-0500-000034000000}"/>
            </a:ext>
          </a:extLst>
        </xdr:cNvPr>
        <xdr:cNvSpPr txBox="1"/>
      </xdr:nvSpPr>
      <xdr:spPr>
        <a:xfrm>
          <a:off x="4622800" y="261175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128,199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17</xdr:row>
      <xdr:rowOff>7377</xdr:rowOff>
    </xdr:from>
    <xdr:to>
      <xdr:col>22</xdr:col>
      <xdr:colOff>114300</xdr:colOff>
      <xdr:row>17</xdr:row>
      <xdr:rowOff>17399</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bwMode="auto">
        <a:xfrm>
          <a:off x="3606800" y="2969652"/>
          <a:ext cx="698500" cy="1002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16</xdr:row>
      <xdr:rowOff>68632</xdr:rowOff>
    </xdr:from>
    <xdr:to>
      <xdr:col>22</xdr:col>
      <xdr:colOff>165100</xdr:colOff>
      <xdr:row>16</xdr:row>
      <xdr:rowOff>170232</xdr:rowOff>
    </xdr:to>
    <xdr:sp macro="" textlink="">
      <xdr:nvSpPr>
        <xdr:cNvPr id="54" name="フローチャート: 判断 53">
          <a:extLst>
            <a:ext uri="{FF2B5EF4-FFF2-40B4-BE49-F238E27FC236}">
              <a16:creationId xmlns:a16="http://schemas.microsoft.com/office/drawing/2014/main" id="{00000000-0008-0000-0500-000036000000}"/>
            </a:ext>
          </a:extLst>
        </xdr:cNvPr>
        <xdr:cNvSpPr/>
      </xdr:nvSpPr>
      <xdr:spPr bwMode="auto">
        <a:xfrm>
          <a:off x="4254500" y="285945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8959</xdr:rowOff>
    </xdr:from>
    <xdr:ext cx="762000" cy="259045"/>
    <xdr:sp macro="" textlink="">
      <xdr:nvSpPr>
        <xdr:cNvPr id="55" name="テキスト ボックス 54">
          <a:extLst>
            <a:ext uri="{FF2B5EF4-FFF2-40B4-BE49-F238E27FC236}">
              <a16:creationId xmlns:a16="http://schemas.microsoft.com/office/drawing/2014/main" id="{00000000-0008-0000-0500-000037000000}"/>
            </a:ext>
          </a:extLst>
        </xdr:cNvPr>
        <xdr:cNvSpPr txBox="1"/>
      </xdr:nvSpPr>
      <xdr:spPr>
        <a:xfrm>
          <a:off x="3924300" y="26283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17</xdr:row>
      <xdr:rowOff>7377</xdr:rowOff>
    </xdr:from>
    <xdr:to>
      <xdr:col>18</xdr:col>
      <xdr:colOff>177800</xdr:colOff>
      <xdr:row>17</xdr:row>
      <xdr:rowOff>20654</xdr:rowOff>
    </xdr:to>
    <xdr:cxnSp macro="">
      <xdr:nvCxnSpPr>
        <xdr:cNvPr id="56" name="直線コネクタ 55">
          <a:extLst>
            <a:ext uri="{FF2B5EF4-FFF2-40B4-BE49-F238E27FC236}">
              <a16:creationId xmlns:a16="http://schemas.microsoft.com/office/drawing/2014/main" id="{00000000-0008-0000-0500-000038000000}"/>
            </a:ext>
          </a:extLst>
        </xdr:cNvPr>
        <xdr:cNvCxnSpPr/>
      </xdr:nvCxnSpPr>
      <xdr:spPr bwMode="auto">
        <a:xfrm flipV="1">
          <a:off x="2908300" y="2969652"/>
          <a:ext cx="698500" cy="1327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16</xdr:row>
      <xdr:rowOff>77744</xdr:rowOff>
    </xdr:from>
    <xdr:to>
      <xdr:col>19</xdr:col>
      <xdr:colOff>38100</xdr:colOff>
      <xdr:row>17</xdr:row>
      <xdr:rowOff>7894</xdr:rowOff>
    </xdr:to>
    <xdr:sp macro="" textlink="">
      <xdr:nvSpPr>
        <xdr:cNvPr id="57" name="フローチャート: 判断 56">
          <a:extLst>
            <a:ext uri="{FF2B5EF4-FFF2-40B4-BE49-F238E27FC236}">
              <a16:creationId xmlns:a16="http://schemas.microsoft.com/office/drawing/2014/main" id="{00000000-0008-0000-0500-000039000000}"/>
            </a:ext>
          </a:extLst>
        </xdr:cNvPr>
        <xdr:cNvSpPr/>
      </xdr:nvSpPr>
      <xdr:spPr bwMode="auto">
        <a:xfrm>
          <a:off x="3556000" y="286856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18071</xdr:rowOff>
    </xdr:from>
    <xdr:ext cx="762000" cy="259045"/>
    <xdr:sp macro="" textlink="">
      <xdr:nvSpPr>
        <xdr:cNvPr id="58" name="テキスト ボックス 57">
          <a:extLst>
            <a:ext uri="{FF2B5EF4-FFF2-40B4-BE49-F238E27FC236}">
              <a16:creationId xmlns:a16="http://schemas.microsoft.com/office/drawing/2014/main" id="{00000000-0008-0000-0500-00003A000000}"/>
            </a:ext>
          </a:extLst>
        </xdr:cNvPr>
        <xdr:cNvSpPr txBox="1"/>
      </xdr:nvSpPr>
      <xdr:spPr>
        <a:xfrm>
          <a:off x="3225800" y="26374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16</xdr:row>
      <xdr:rowOff>84936</xdr:rowOff>
    </xdr:from>
    <xdr:to>
      <xdr:col>15</xdr:col>
      <xdr:colOff>101600</xdr:colOff>
      <xdr:row>17</xdr:row>
      <xdr:rowOff>15086</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bwMode="auto">
        <a:xfrm>
          <a:off x="2857500" y="287576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15</xdr:row>
      <xdr:rowOff>25263</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2527300" y="26446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121,006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63315</xdr:rowOff>
    </xdr:from>
    <xdr:to>
      <xdr:col>29</xdr:col>
      <xdr:colOff>177800</xdr:colOff>
      <xdr:row>16</xdr:row>
      <xdr:rowOff>164915</xdr:rowOff>
    </xdr:to>
    <xdr:sp macro="" textlink="">
      <xdr:nvSpPr>
        <xdr:cNvPr id="66" name="楕円 65">
          <a:extLst>
            <a:ext uri="{FF2B5EF4-FFF2-40B4-BE49-F238E27FC236}">
              <a16:creationId xmlns:a16="http://schemas.microsoft.com/office/drawing/2014/main" id="{00000000-0008-0000-0500-000042000000}"/>
            </a:ext>
          </a:extLst>
        </xdr:cNvPr>
        <xdr:cNvSpPr/>
      </xdr:nvSpPr>
      <xdr:spPr bwMode="auto">
        <a:xfrm>
          <a:off x="5600700" y="285414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16</xdr:row>
      <xdr:rowOff>35392</xdr:rowOff>
    </xdr:from>
    <xdr:ext cx="762000" cy="259045"/>
    <xdr:sp macro="" textlink="">
      <xdr:nvSpPr>
        <xdr:cNvPr id="67" name="人口1人当たり決算額の推移該当値テキスト130">
          <a:extLst>
            <a:ext uri="{FF2B5EF4-FFF2-40B4-BE49-F238E27FC236}">
              <a16:creationId xmlns:a16="http://schemas.microsoft.com/office/drawing/2014/main" id="{00000000-0008-0000-0500-000043000000}"/>
            </a:ext>
          </a:extLst>
        </xdr:cNvPr>
        <xdr:cNvSpPr txBox="1"/>
      </xdr:nvSpPr>
      <xdr:spPr>
        <a:xfrm>
          <a:off x="5740400" y="2826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125,735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16</xdr:row>
      <xdr:rowOff>110475</xdr:rowOff>
    </xdr:from>
    <xdr:to>
      <xdr:col>26</xdr:col>
      <xdr:colOff>101600</xdr:colOff>
      <xdr:row>17</xdr:row>
      <xdr:rowOff>40625</xdr:rowOff>
    </xdr:to>
    <xdr:sp macro="" textlink="">
      <xdr:nvSpPr>
        <xdr:cNvPr id="68" name="楕円 67">
          <a:extLst>
            <a:ext uri="{FF2B5EF4-FFF2-40B4-BE49-F238E27FC236}">
              <a16:creationId xmlns:a16="http://schemas.microsoft.com/office/drawing/2014/main" id="{00000000-0008-0000-0500-000044000000}"/>
            </a:ext>
          </a:extLst>
        </xdr:cNvPr>
        <xdr:cNvSpPr/>
      </xdr:nvSpPr>
      <xdr:spPr bwMode="auto">
        <a:xfrm>
          <a:off x="4953000" y="29013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25402</xdr:rowOff>
    </xdr:from>
    <xdr:ext cx="736600" cy="259045"/>
    <xdr:sp macro="" textlink="">
      <xdr:nvSpPr>
        <xdr:cNvPr id="69" name="テキスト ボックス 68">
          <a:extLst>
            <a:ext uri="{FF2B5EF4-FFF2-40B4-BE49-F238E27FC236}">
              <a16:creationId xmlns:a16="http://schemas.microsoft.com/office/drawing/2014/main" id="{00000000-0008-0000-0500-000045000000}"/>
            </a:ext>
          </a:extLst>
        </xdr:cNvPr>
        <xdr:cNvSpPr txBox="1"/>
      </xdr:nvSpPr>
      <xdr:spPr>
        <a:xfrm>
          <a:off x="4622800" y="29876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115,420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16</xdr:row>
      <xdr:rowOff>138049</xdr:rowOff>
    </xdr:from>
    <xdr:to>
      <xdr:col>22</xdr:col>
      <xdr:colOff>165100</xdr:colOff>
      <xdr:row>17</xdr:row>
      <xdr:rowOff>68199</xdr:rowOff>
    </xdr:to>
    <xdr:sp macro="" textlink="">
      <xdr:nvSpPr>
        <xdr:cNvPr id="70" name="楕円 69">
          <a:extLst>
            <a:ext uri="{FF2B5EF4-FFF2-40B4-BE49-F238E27FC236}">
              <a16:creationId xmlns:a16="http://schemas.microsoft.com/office/drawing/2014/main" id="{00000000-0008-0000-0500-000046000000}"/>
            </a:ext>
          </a:extLst>
        </xdr:cNvPr>
        <xdr:cNvSpPr/>
      </xdr:nvSpPr>
      <xdr:spPr bwMode="auto">
        <a:xfrm>
          <a:off x="4254500" y="292887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52976</xdr:rowOff>
    </xdr:from>
    <xdr:ext cx="762000" cy="2590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3924300" y="30152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109,389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16</xdr:row>
      <xdr:rowOff>128027</xdr:rowOff>
    </xdr:from>
    <xdr:to>
      <xdr:col>19</xdr:col>
      <xdr:colOff>38100</xdr:colOff>
      <xdr:row>17</xdr:row>
      <xdr:rowOff>58177</xdr:rowOff>
    </xdr:to>
    <xdr:sp macro="" textlink="">
      <xdr:nvSpPr>
        <xdr:cNvPr id="72" name="楕円 71">
          <a:extLst>
            <a:ext uri="{FF2B5EF4-FFF2-40B4-BE49-F238E27FC236}">
              <a16:creationId xmlns:a16="http://schemas.microsoft.com/office/drawing/2014/main" id="{00000000-0008-0000-0500-000048000000}"/>
            </a:ext>
          </a:extLst>
        </xdr:cNvPr>
        <xdr:cNvSpPr/>
      </xdr:nvSpPr>
      <xdr:spPr bwMode="auto">
        <a:xfrm>
          <a:off x="3556000" y="291885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42954</xdr:rowOff>
    </xdr:from>
    <xdr:ext cx="762000" cy="259045"/>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225800" y="30052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111,581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16</xdr:row>
      <xdr:rowOff>141304</xdr:rowOff>
    </xdr:from>
    <xdr:to>
      <xdr:col>15</xdr:col>
      <xdr:colOff>101600</xdr:colOff>
      <xdr:row>17</xdr:row>
      <xdr:rowOff>71454</xdr:rowOff>
    </xdr:to>
    <xdr:sp macro="" textlink="">
      <xdr:nvSpPr>
        <xdr:cNvPr id="74" name="楕円 73">
          <a:extLst>
            <a:ext uri="{FF2B5EF4-FFF2-40B4-BE49-F238E27FC236}">
              <a16:creationId xmlns:a16="http://schemas.microsoft.com/office/drawing/2014/main" id="{00000000-0008-0000-0500-00004A000000}"/>
            </a:ext>
          </a:extLst>
        </xdr:cNvPr>
        <xdr:cNvSpPr/>
      </xdr:nvSpPr>
      <xdr:spPr bwMode="auto">
        <a:xfrm>
          <a:off x="2857500" y="293212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56231</xdr:rowOff>
    </xdr:from>
    <xdr:ext cx="762000" cy="25904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2527300" y="30185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108,677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6" name="正方形/長方形 75">
          <a:extLst>
            <a:ext uri="{FF2B5EF4-FFF2-40B4-BE49-F238E27FC236}">
              <a16:creationId xmlns:a16="http://schemas.microsoft.com/office/drawing/2014/main" id="{00000000-0008-0000-0500-00004C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7" name="角丸四角形 76">
          <a:extLst>
            <a:ext uri="{FF2B5EF4-FFF2-40B4-BE49-F238E27FC236}">
              <a16:creationId xmlns:a16="http://schemas.microsoft.com/office/drawing/2014/main" id="{00000000-0008-0000-0500-00004D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1" name="直線コネクタ 80">
          <a:extLst>
            <a:ext uri="{FF2B5EF4-FFF2-40B4-BE49-F238E27FC236}">
              <a16:creationId xmlns:a16="http://schemas.microsoft.com/office/drawing/2014/main" id="{00000000-0008-0000-0500-000051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2" name="直線コネクタ 81">
          <a:extLst>
            <a:ext uri="{FF2B5EF4-FFF2-40B4-BE49-F238E27FC236}">
              <a16:creationId xmlns:a16="http://schemas.microsoft.com/office/drawing/2014/main" id="{00000000-0008-0000-0500-000052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6" name="楕円 85">
          <a:extLst>
            <a:ext uri="{FF2B5EF4-FFF2-40B4-BE49-F238E27FC236}">
              <a16:creationId xmlns:a16="http://schemas.microsoft.com/office/drawing/2014/main" id="{00000000-0008-0000-0500-000056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7" name="フローチャート: 判断 86">
          <a:extLst>
            <a:ext uri="{FF2B5EF4-FFF2-40B4-BE49-F238E27FC236}">
              <a16:creationId xmlns:a16="http://schemas.microsoft.com/office/drawing/2014/main" id="{00000000-0008-0000-0500-000057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88" name="正方形/長方形 87">
          <a:extLst>
            <a:ext uri="{FF2B5EF4-FFF2-40B4-BE49-F238E27FC236}">
              <a16:creationId xmlns:a16="http://schemas.microsoft.com/office/drawing/2014/main" id="{00000000-0008-0000-0500-000058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89" name="テキスト ボックス 88">
          <a:extLst>
            <a:ext uri="{FF2B5EF4-FFF2-40B4-BE49-F238E27FC236}">
              <a16:creationId xmlns:a16="http://schemas.microsoft.com/office/drawing/2014/main" id="{00000000-0008-0000-0500-000059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0" name="直線コネクタ 89">
          <a:extLst>
            <a:ext uri="{FF2B5EF4-FFF2-40B4-BE49-F238E27FC236}">
              <a16:creationId xmlns:a16="http://schemas.microsoft.com/office/drawing/2014/main" id="{00000000-0008-0000-0500-00005A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1" name="直線コネクタ 90">
          <a:extLst>
            <a:ext uri="{FF2B5EF4-FFF2-40B4-BE49-F238E27FC236}">
              <a16:creationId xmlns:a16="http://schemas.microsoft.com/office/drawing/2014/main" id="{00000000-0008-0000-0500-00005B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289577</xdr:rowOff>
    </xdr:from>
    <xdr:ext cx="762000" cy="259045"/>
    <xdr:sp macro="" textlink="">
      <xdr:nvSpPr>
        <xdr:cNvPr id="92" name="テキスト ボックス 91">
          <a:extLst>
            <a:ext uri="{FF2B5EF4-FFF2-40B4-BE49-F238E27FC236}">
              <a16:creationId xmlns:a16="http://schemas.microsoft.com/office/drawing/2014/main" id="{00000000-0008-0000-0500-00005C000000}"/>
            </a:ext>
          </a:extLst>
        </xdr:cNvPr>
        <xdr:cNvSpPr txBox="1"/>
      </xdr:nvSpPr>
      <xdr:spPr>
        <a:xfrm>
          <a:off x="1384300" y="741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37</xdr:row>
      <xdr:rowOff>50800</xdr:rowOff>
    </xdr:from>
    <xdr:to>
      <xdr:col>33</xdr:col>
      <xdr:colOff>114300</xdr:colOff>
      <xdr:row>37</xdr:row>
      <xdr:rowOff>50800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4" name="テキスト ボックス 93">
          <a:extLst>
            <a:ext uri="{FF2B5EF4-FFF2-40B4-BE49-F238E27FC236}">
              <a16:creationId xmlns:a16="http://schemas.microsoft.com/office/drawing/2014/main" id="{00000000-0008-0000-0500-00005E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3" name="人口1人当たり決算額の推移グラフ枠445">
          <a:extLst>
            <a:ext uri="{FF2B5EF4-FFF2-40B4-BE49-F238E27FC236}">
              <a16:creationId xmlns:a16="http://schemas.microsoft.com/office/drawing/2014/main" id="{00000000-0008-0000-0500-000067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249987</xdr:rowOff>
    </xdr:from>
    <xdr:to>
      <xdr:col>29</xdr:col>
      <xdr:colOff>127000</xdr:colOff>
      <xdr:row>38</xdr:row>
      <xdr:rowOff>36626</xdr:rowOff>
    </xdr:to>
    <xdr:cxnSp macro="">
      <xdr:nvCxnSpPr>
        <xdr:cNvPr id="104" name="直線コネクタ 103">
          <a:extLst>
            <a:ext uri="{FF2B5EF4-FFF2-40B4-BE49-F238E27FC236}">
              <a16:creationId xmlns:a16="http://schemas.microsoft.com/office/drawing/2014/main" id="{00000000-0008-0000-0500-000068000000}"/>
            </a:ext>
          </a:extLst>
        </xdr:cNvPr>
        <xdr:cNvCxnSpPr/>
      </xdr:nvCxnSpPr>
      <xdr:spPr bwMode="auto">
        <a:xfrm flipV="1">
          <a:off x="5651500" y="6174537"/>
          <a:ext cx="0" cy="1329689"/>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38</xdr:row>
      <xdr:rowOff>8703</xdr:rowOff>
    </xdr:from>
    <xdr:ext cx="762000" cy="259045"/>
    <xdr:sp macro="" textlink="">
      <xdr:nvSpPr>
        <xdr:cNvPr id="105" name="人口1人当たり決算額の推移最小値テキスト445">
          <a:extLst>
            <a:ext uri="{FF2B5EF4-FFF2-40B4-BE49-F238E27FC236}">
              <a16:creationId xmlns:a16="http://schemas.microsoft.com/office/drawing/2014/main" id="{00000000-0008-0000-0500-000069000000}"/>
            </a:ext>
          </a:extLst>
        </xdr:cNvPr>
        <xdr:cNvSpPr txBox="1"/>
      </xdr:nvSpPr>
      <xdr:spPr>
        <a:xfrm>
          <a:off x="5740400" y="74763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36626</xdr:rowOff>
    </xdr:from>
    <xdr:to>
      <xdr:col>30</xdr:col>
      <xdr:colOff>25400</xdr:colOff>
      <xdr:row>38</xdr:row>
      <xdr:rowOff>36626</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a:off x="5562600" y="750422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164914</xdr:rowOff>
    </xdr:from>
    <xdr:ext cx="762000" cy="259045"/>
    <xdr:sp macro="" textlink="">
      <xdr:nvSpPr>
        <xdr:cNvPr id="107" name="人口1人当たり決算額の推移最大値テキスト445">
          <a:extLst>
            <a:ext uri="{FF2B5EF4-FFF2-40B4-BE49-F238E27FC236}">
              <a16:creationId xmlns:a16="http://schemas.microsoft.com/office/drawing/2014/main" id="{00000000-0008-0000-0500-00006B000000}"/>
            </a:ext>
          </a:extLst>
        </xdr:cNvPr>
        <xdr:cNvSpPr txBox="1"/>
      </xdr:nvSpPr>
      <xdr:spPr>
        <a:xfrm>
          <a:off x="5740400" y="59180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72,544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249987</xdr:rowOff>
    </xdr:from>
    <xdr:to>
      <xdr:col>30</xdr:col>
      <xdr:colOff>25400</xdr:colOff>
      <xdr:row>33</xdr:row>
      <xdr:rowOff>249987</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a:off x="5562600" y="6174537"/>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36</xdr:row>
      <xdr:rowOff>164567</xdr:rowOff>
    </xdr:from>
    <xdr:to>
      <xdr:col>29</xdr:col>
      <xdr:colOff>127000</xdr:colOff>
      <xdr:row>37</xdr:row>
      <xdr:rowOff>28587</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a:off x="5003800" y="7117817"/>
          <a:ext cx="647700" cy="3547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242936</xdr:rowOff>
    </xdr:from>
    <xdr:ext cx="762000" cy="259045"/>
    <xdr:sp macro="" textlink="">
      <xdr:nvSpPr>
        <xdr:cNvPr id="110" name="人口1人当たり決算額の推移平均値テキスト445">
          <a:extLst>
            <a:ext uri="{FF2B5EF4-FFF2-40B4-BE49-F238E27FC236}">
              <a16:creationId xmlns:a16="http://schemas.microsoft.com/office/drawing/2014/main" id="{00000000-0008-0000-0500-00006E000000}"/>
            </a:ext>
          </a:extLst>
        </xdr:cNvPr>
        <xdr:cNvSpPr txBox="1"/>
      </xdr:nvSpPr>
      <xdr:spPr>
        <a:xfrm>
          <a:off x="5740400" y="685328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36</xdr:row>
      <xdr:rowOff>54959</xdr:rowOff>
    </xdr:from>
    <xdr:to>
      <xdr:col>29</xdr:col>
      <xdr:colOff>177800</xdr:colOff>
      <xdr:row>36</xdr:row>
      <xdr:rowOff>156559</xdr:rowOff>
    </xdr:to>
    <xdr:sp macro="" textlink="">
      <xdr:nvSpPr>
        <xdr:cNvPr id="111" name="フローチャート: 判断 110">
          <a:extLst>
            <a:ext uri="{FF2B5EF4-FFF2-40B4-BE49-F238E27FC236}">
              <a16:creationId xmlns:a16="http://schemas.microsoft.com/office/drawing/2014/main" id="{00000000-0008-0000-0500-00006F000000}"/>
            </a:ext>
          </a:extLst>
        </xdr:cNvPr>
        <xdr:cNvSpPr/>
      </xdr:nvSpPr>
      <xdr:spPr bwMode="auto">
        <a:xfrm>
          <a:off x="5600700" y="700820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36</xdr:row>
      <xdr:rowOff>164567</xdr:rowOff>
    </xdr:from>
    <xdr:to>
      <xdr:col>26</xdr:col>
      <xdr:colOff>50800</xdr:colOff>
      <xdr:row>37</xdr:row>
      <xdr:rowOff>19082</xdr:rowOff>
    </xdr:to>
    <xdr:cxnSp macro="">
      <xdr:nvCxnSpPr>
        <xdr:cNvPr id="112" name="直線コネクタ 111">
          <a:extLst>
            <a:ext uri="{FF2B5EF4-FFF2-40B4-BE49-F238E27FC236}">
              <a16:creationId xmlns:a16="http://schemas.microsoft.com/office/drawing/2014/main" id="{00000000-0008-0000-0500-000070000000}"/>
            </a:ext>
          </a:extLst>
        </xdr:cNvPr>
        <xdr:cNvCxnSpPr/>
      </xdr:nvCxnSpPr>
      <xdr:spPr bwMode="auto">
        <a:xfrm flipV="1">
          <a:off x="4305300" y="7117817"/>
          <a:ext cx="698500" cy="2596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36</xdr:row>
      <xdr:rowOff>33280</xdr:rowOff>
    </xdr:from>
    <xdr:to>
      <xdr:col>26</xdr:col>
      <xdr:colOff>101600</xdr:colOff>
      <xdr:row>36</xdr:row>
      <xdr:rowOff>134880</xdr:rowOff>
    </xdr:to>
    <xdr:sp macro="" textlink="">
      <xdr:nvSpPr>
        <xdr:cNvPr id="113" name="フローチャート: 判断 112">
          <a:extLst>
            <a:ext uri="{FF2B5EF4-FFF2-40B4-BE49-F238E27FC236}">
              <a16:creationId xmlns:a16="http://schemas.microsoft.com/office/drawing/2014/main" id="{00000000-0008-0000-0500-000071000000}"/>
            </a:ext>
          </a:extLst>
        </xdr:cNvPr>
        <xdr:cNvSpPr/>
      </xdr:nvSpPr>
      <xdr:spPr bwMode="auto">
        <a:xfrm>
          <a:off x="4953000" y="698653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145057</xdr:rowOff>
    </xdr:from>
    <xdr:ext cx="736600" cy="259045"/>
    <xdr:sp macro="" textlink="">
      <xdr:nvSpPr>
        <xdr:cNvPr id="114" name="テキスト ボックス 113">
          <a:extLst>
            <a:ext uri="{FF2B5EF4-FFF2-40B4-BE49-F238E27FC236}">
              <a16:creationId xmlns:a16="http://schemas.microsoft.com/office/drawing/2014/main" id="{00000000-0008-0000-0500-000072000000}"/>
            </a:ext>
          </a:extLst>
        </xdr:cNvPr>
        <xdr:cNvSpPr txBox="1"/>
      </xdr:nvSpPr>
      <xdr:spPr>
        <a:xfrm>
          <a:off x="4622800" y="67554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27,253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36</xdr:row>
      <xdr:rowOff>140506</xdr:rowOff>
    </xdr:from>
    <xdr:to>
      <xdr:col>22</xdr:col>
      <xdr:colOff>114300</xdr:colOff>
      <xdr:row>37</xdr:row>
      <xdr:rowOff>19082</xdr:rowOff>
    </xdr:to>
    <xdr:cxnSp macro="">
      <xdr:nvCxnSpPr>
        <xdr:cNvPr id="115" name="直線コネクタ 114">
          <a:extLst>
            <a:ext uri="{FF2B5EF4-FFF2-40B4-BE49-F238E27FC236}">
              <a16:creationId xmlns:a16="http://schemas.microsoft.com/office/drawing/2014/main" id="{00000000-0008-0000-0500-000073000000}"/>
            </a:ext>
          </a:extLst>
        </xdr:cNvPr>
        <xdr:cNvCxnSpPr/>
      </xdr:nvCxnSpPr>
      <xdr:spPr bwMode="auto">
        <a:xfrm>
          <a:off x="3606800" y="7093756"/>
          <a:ext cx="698500" cy="5002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36</xdr:row>
      <xdr:rowOff>45377</xdr:rowOff>
    </xdr:from>
    <xdr:to>
      <xdr:col>22</xdr:col>
      <xdr:colOff>165100</xdr:colOff>
      <xdr:row>36</xdr:row>
      <xdr:rowOff>146977</xdr:rowOff>
    </xdr:to>
    <xdr:sp macro="" textlink="">
      <xdr:nvSpPr>
        <xdr:cNvPr id="116" name="フローチャート: 判断 115">
          <a:extLst>
            <a:ext uri="{FF2B5EF4-FFF2-40B4-BE49-F238E27FC236}">
              <a16:creationId xmlns:a16="http://schemas.microsoft.com/office/drawing/2014/main" id="{00000000-0008-0000-0500-000074000000}"/>
            </a:ext>
          </a:extLst>
        </xdr:cNvPr>
        <xdr:cNvSpPr/>
      </xdr:nvSpPr>
      <xdr:spPr bwMode="auto">
        <a:xfrm>
          <a:off x="4254500" y="699862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157154</xdr:rowOff>
    </xdr:from>
    <xdr:ext cx="762000" cy="259045"/>
    <xdr:sp macro="" textlink="">
      <xdr:nvSpPr>
        <xdr:cNvPr id="117" name="テキスト ボックス 116">
          <a:extLst>
            <a:ext uri="{FF2B5EF4-FFF2-40B4-BE49-F238E27FC236}">
              <a16:creationId xmlns:a16="http://schemas.microsoft.com/office/drawing/2014/main" id="{00000000-0008-0000-0500-000075000000}"/>
            </a:ext>
          </a:extLst>
        </xdr:cNvPr>
        <xdr:cNvSpPr txBox="1"/>
      </xdr:nvSpPr>
      <xdr:spPr>
        <a:xfrm>
          <a:off x="3924300" y="67675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36</xdr:row>
      <xdr:rowOff>140506</xdr:rowOff>
    </xdr:from>
    <xdr:to>
      <xdr:col>18</xdr:col>
      <xdr:colOff>177800</xdr:colOff>
      <xdr:row>37</xdr:row>
      <xdr:rowOff>148831</xdr:rowOff>
    </xdr:to>
    <xdr:cxnSp macro="">
      <xdr:nvCxnSpPr>
        <xdr:cNvPr id="118" name="直線コネクタ 117">
          <a:extLst>
            <a:ext uri="{FF2B5EF4-FFF2-40B4-BE49-F238E27FC236}">
              <a16:creationId xmlns:a16="http://schemas.microsoft.com/office/drawing/2014/main" id="{00000000-0008-0000-0500-000076000000}"/>
            </a:ext>
          </a:extLst>
        </xdr:cNvPr>
        <xdr:cNvCxnSpPr/>
      </xdr:nvCxnSpPr>
      <xdr:spPr bwMode="auto">
        <a:xfrm flipV="1">
          <a:off x="2908300" y="7093756"/>
          <a:ext cx="698500" cy="17977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36</xdr:row>
      <xdr:rowOff>71799</xdr:rowOff>
    </xdr:from>
    <xdr:to>
      <xdr:col>19</xdr:col>
      <xdr:colOff>38100</xdr:colOff>
      <xdr:row>37</xdr:row>
      <xdr:rowOff>1949</xdr:rowOff>
    </xdr:to>
    <xdr:sp macro="" textlink="">
      <xdr:nvSpPr>
        <xdr:cNvPr id="119" name="フローチャート: 判断 118">
          <a:extLst>
            <a:ext uri="{FF2B5EF4-FFF2-40B4-BE49-F238E27FC236}">
              <a16:creationId xmlns:a16="http://schemas.microsoft.com/office/drawing/2014/main" id="{00000000-0008-0000-0500-000077000000}"/>
            </a:ext>
          </a:extLst>
        </xdr:cNvPr>
        <xdr:cNvSpPr/>
      </xdr:nvSpPr>
      <xdr:spPr bwMode="auto">
        <a:xfrm>
          <a:off x="3556000" y="702504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183576</xdr:rowOff>
    </xdr:from>
    <xdr:ext cx="762000" cy="259045"/>
    <xdr:sp macro="" textlink="">
      <xdr:nvSpPr>
        <xdr:cNvPr id="120" name="テキスト ボックス 119">
          <a:extLst>
            <a:ext uri="{FF2B5EF4-FFF2-40B4-BE49-F238E27FC236}">
              <a16:creationId xmlns:a16="http://schemas.microsoft.com/office/drawing/2014/main" id="{00000000-0008-0000-0500-000078000000}"/>
            </a:ext>
          </a:extLst>
        </xdr:cNvPr>
        <xdr:cNvSpPr txBox="1"/>
      </xdr:nvSpPr>
      <xdr:spPr>
        <a:xfrm>
          <a:off x="3225800" y="67939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117539</xdr:rowOff>
    </xdr:from>
    <xdr:to>
      <xdr:col>15</xdr:col>
      <xdr:colOff>101600</xdr:colOff>
      <xdr:row>37</xdr:row>
      <xdr:rowOff>47689</xdr:rowOff>
    </xdr:to>
    <xdr:sp macro="" textlink="">
      <xdr:nvSpPr>
        <xdr:cNvPr id="121" name="フローチャート: 判断 120">
          <a:extLst>
            <a:ext uri="{FF2B5EF4-FFF2-40B4-BE49-F238E27FC236}">
              <a16:creationId xmlns:a16="http://schemas.microsoft.com/office/drawing/2014/main" id="{00000000-0008-0000-0500-000079000000}"/>
            </a:ext>
          </a:extLst>
        </xdr:cNvPr>
        <xdr:cNvSpPr/>
      </xdr:nvSpPr>
      <xdr:spPr bwMode="auto">
        <a:xfrm>
          <a:off x="2857500" y="707078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229316</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2527300" y="68396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22,830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36</xdr:row>
      <xdr:rowOff>149237</xdr:rowOff>
    </xdr:from>
    <xdr:to>
      <xdr:col>29</xdr:col>
      <xdr:colOff>177800</xdr:colOff>
      <xdr:row>37</xdr:row>
      <xdr:rowOff>79387</xdr:rowOff>
    </xdr:to>
    <xdr:sp macro="" textlink="">
      <xdr:nvSpPr>
        <xdr:cNvPr id="128" name="楕円 127">
          <a:extLst>
            <a:ext uri="{FF2B5EF4-FFF2-40B4-BE49-F238E27FC236}">
              <a16:creationId xmlns:a16="http://schemas.microsoft.com/office/drawing/2014/main" id="{00000000-0008-0000-0500-000080000000}"/>
            </a:ext>
          </a:extLst>
        </xdr:cNvPr>
        <xdr:cNvSpPr/>
      </xdr:nvSpPr>
      <xdr:spPr bwMode="auto">
        <a:xfrm>
          <a:off x="5600700" y="710248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36</xdr:row>
      <xdr:rowOff>121314</xdr:rowOff>
    </xdr:from>
    <xdr:ext cx="762000" cy="259045"/>
    <xdr:sp macro="" textlink="">
      <xdr:nvSpPr>
        <xdr:cNvPr id="129" name="人口1人当たり決算額の推移該当値テキスト445">
          <a:extLst>
            <a:ext uri="{FF2B5EF4-FFF2-40B4-BE49-F238E27FC236}">
              <a16:creationId xmlns:a16="http://schemas.microsoft.com/office/drawing/2014/main" id="{00000000-0008-0000-0500-000081000000}"/>
            </a:ext>
          </a:extLst>
        </xdr:cNvPr>
        <xdr:cNvSpPr txBox="1"/>
      </xdr:nvSpPr>
      <xdr:spPr>
        <a:xfrm>
          <a:off x="5740400" y="70745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21,166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36</xdr:row>
      <xdr:rowOff>113767</xdr:rowOff>
    </xdr:from>
    <xdr:to>
      <xdr:col>26</xdr:col>
      <xdr:colOff>101600</xdr:colOff>
      <xdr:row>37</xdr:row>
      <xdr:rowOff>43917</xdr:rowOff>
    </xdr:to>
    <xdr:sp macro="" textlink="">
      <xdr:nvSpPr>
        <xdr:cNvPr id="130" name="楕円 129">
          <a:extLst>
            <a:ext uri="{FF2B5EF4-FFF2-40B4-BE49-F238E27FC236}">
              <a16:creationId xmlns:a16="http://schemas.microsoft.com/office/drawing/2014/main" id="{00000000-0008-0000-0500-000082000000}"/>
            </a:ext>
          </a:extLst>
        </xdr:cNvPr>
        <xdr:cNvSpPr/>
      </xdr:nvSpPr>
      <xdr:spPr bwMode="auto">
        <a:xfrm>
          <a:off x="4953000" y="706701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28694</xdr:rowOff>
    </xdr:from>
    <xdr:ext cx="7366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4622800" y="715339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36</xdr:row>
      <xdr:rowOff>139732</xdr:rowOff>
    </xdr:from>
    <xdr:to>
      <xdr:col>22</xdr:col>
      <xdr:colOff>165100</xdr:colOff>
      <xdr:row>37</xdr:row>
      <xdr:rowOff>69882</xdr:rowOff>
    </xdr:to>
    <xdr:sp macro="" textlink="">
      <xdr:nvSpPr>
        <xdr:cNvPr id="132" name="楕円 131">
          <a:extLst>
            <a:ext uri="{FF2B5EF4-FFF2-40B4-BE49-F238E27FC236}">
              <a16:creationId xmlns:a16="http://schemas.microsoft.com/office/drawing/2014/main" id="{00000000-0008-0000-0500-000084000000}"/>
            </a:ext>
          </a:extLst>
        </xdr:cNvPr>
        <xdr:cNvSpPr/>
      </xdr:nvSpPr>
      <xdr:spPr bwMode="auto">
        <a:xfrm>
          <a:off x="4254500" y="709298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54659</xdr:rowOff>
    </xdr:from>
    <xdr:ext cx="762000" cy="259045"/>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3924300" y="71793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36</xdr:row>
      <xdr:rowOff>89706</xdr:rowOff>
    </xdr:from>
    <xdr:to>
      <xdr:col>19</xdr:col>
      <xdr:colOff>38100</xdr:colOff>
      <xdr:row>37</xdr:row>
      <xdr:rowOff>19856</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3556000" y="704295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4633</xdr:rowOff>
    </xdr:from>
    <xdr:ext cx="762000" cy="259045"/>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3225800" y="71293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98031</xdr:rowOff>
    </xdr:from>
    <xdr:to>
      <xdr:col>15</xdr:col>
      <xdr:colOff>101600</xdr:colOff>
      <xdr:row>37</xdr:row>
      <xdr:rowOff>199631</xdr:rowOff>
    </xdr:to>
    <xdr:sp macro="" textlink="">
      <xdr:nvSpPr>
        <xdr:cNvPr id="136" name="楕円 135">
          <a:extLst>
            <a:ext uri="{FF2B5EF4-FFF2-40B4-BE49-F238E27FC236}">
              <a16:creationId xmlns:a16="http://schemas.microsoft.com/office/drawing/2014/main" id="{00000000-0008-0000-0500-000088000000}"/>
            </a:ext>
          </a:extLst>
        </xdr:cNvPr>
        <xdr:cNvSpPr/>
      </xdr:nvSpPr>
      <xdr:spPr bwMode="auto">
        <a:xfrm>
          <a:off x="2857500" y="722273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184408</xdr:rowOff>
    </xdr:from>
    <xdr:ext cx="762000" cy="259045"/>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2527300" y="73091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茨城県美浦村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14,156
13,576
66.61
9,614,590
9,026,704
556,340
4,774,463
8,457,671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7.8
73.2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76,164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38</xdr:row>
      <xdr:rowOff>139700</xdr:rowOff>
    </xdr:from>
    <xdr:to>
      <xdr:col>28</xdr:col>
      <xdr:colOff>114300</xdr:colOff>
      <xdr:row>38</xdr:row>
      <xdr:rowOff>139700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37</xdr:row>
      <xdr:rowOff>168927</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25400</xdr:rowOff>
    </xdr:from>
    <xdr:to>
      <xdr:col>28</xdr:col>
      <xdr:colOff>114300</xdr:colOff>
      <xdr:row>36</xdr:row>
      <xdr:rowOff>25400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35</xdr:row>
      <xdr:rowOff>54627</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82550</xdr:rowOff>
    </xdr:from>
    <xdr:to>
      <xdr:col>28</xdr:col>
      <xdr:colOff>114300</xdr:colOff>
      <xdr:row>33</xdr:row>
      <xdr:rowOff>82550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32</xdr:row>
      <xdr:rowOff>111777</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139700</xdr:rowOff>
    </xdr:from>
    <xdr:to>
      <xdr:col>28</xdr:col>
      <xdr:colOff>114300</xdr:colOff>
      <xdr:row>30</xdr:row>
      <xdr:rowOff>139700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168927</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2" name="人件費グラフ枠">
          <a:extLst>
            <a:ext uri="{FF2B5EF4-FFF2-40B4-BE49-F238E27FC236}">
              <a16:creationId xmlns:a16="http://schemas.microsoft.com/office/drawing/2014/main" id="{00000000-0008-0000-0600-000034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97025</xdr:rowOff>
    </xdr:from>
    <xdr:to>
      <xdr:col>24</xdr:col>
      <xdr:colOff>62865</xdr:colOff>
      <xdr:row>37</xdr:row>
      <xdr:rowOff>1548</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flipV="1">
          <a:off x="4633595" y="5240525"/>
          <a:ext cx="1270" cy="11046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5375</xdr:rowOff>
    </xdr:from>
    <xdr:ext cx="534377" cy="259045"/>
    <xdr:sp macro="" textlink="">
      <xdr:nvSpPr>
        <xdr:cNvPr id="54" name="人件費最小値テキスト">
          <a:extLst>
            <a:ext uri="{FF2B5EF4-FFF2-40B4-BE49-F238E27FC236}">
              <a16:creationId xmlns:a16="http://schemas.microsoft.com/office/drawing/2014/main" id="{00000000-0008-0000-0600-000036000000}"/>
            </a:ext>
          </a:extLst>
        </xdr:cNvPr>
        <xdr:cNvSpPr txBox="1"/>
      </xdr:nvSpPr>
      <xdr:spPr>
        <a:xfrm>
          <a:off x="4686300" y="63490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67,717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1548</xdr:rowOff>
    </xdr:from>
    <xdr:to>
      <xdr:col>24</xdr:col>
      <xdr:colOff>152400</xdr:colOff>
      <xdr:row>37</xdr:row>
      <xdr:rowOff>1548</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a:off x="4546600" y="63451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43702</xdr:rowOff>
    </xdr:from>
    <xdr:ext cx="599010" cy="259045"/>
    <xdr:sp macro="" textlink="">
      <xdr:nvSpPr>
        <xdr:cNvPr id="56" name="人件費最大値テキスト">
          <a:extLst>
            <a:ext uri="{FF2B5EF4-FFF2-40B4-BE49-F238E27FC236}">
              <a16:creationId xmlns:a16="http://schemas.microsoft.com/office/drawing/2014/main" id="{00000000-0008-0000-0600-000038000000}"/>
            </a:ext>
          </a:extLst>
        </xdr:cNvPr>
        <xdr:cNvSpPr txBox="1"/>
      </xdr:nvSpPr>
      <xdr:spPr>
        <a:xfrm>
          <a:off x="4686300" y="50157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309,334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97025</xdr:rowOff>
    </xdr:from>
    <xdr:to>
      <xdr:col>24</xdr:col>
      <xdr:colOff>152400</xdr:colOff>
      <xdr:row>30</xdr:row>
      <xdr:rowOff>97025</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52405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43441</xdr:rowOff>
    </xdr:from>
    <xdr:to>
      <xdr:col>24</xdr:col>
      <xdr:colOff>63500</xdr:colOff>
      <xdr:row>36</xdr:row>
      <xdr:rowOff>78563</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flipV="1">
          <a:off x="3797300" y="6215641"/>
          <a:ext cx="838200" cy="351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73857</xdr:rowOff>
    </xdr:from>
    <xdr:ext cx="599010" cy="259045"/>
    <xdr:sp macro="" textlink="">
      <xdr:nvSpPr>
        <xdr:cNvPr id="59" name="人件費平均値テキスト">
          <a:extLst>
            <a:ext uri="{FF2B5EF4-FFF2-40B4-BE49-F238E27FC236}">
              <a16:creationId xmlns:a16="http://schemas.microsoft.com/office/drawing/2014/main" id="{00000000-0008-0000-0600-00003B000000}"/>
            </a:ext>
          </a:extLst>
        </xdr:cNvPr>
        <xdr:cNvSpPr txBox="1"/>
      </xdr:nvSpPr>
      <xdr:spPr>
        <a:xfrm>
          <a:off x="4686300" y="590315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120,794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50980</xdr:rowOff>
    </xdr:from>
    <xdr:to>
      <xdr:col>24</xdr:col>
      <xdr:colOff>114300</xdr:colOff>
      <xdr:row>35</xdr:row>
      <xdr:rowOff>152580</xdr:rowOff>
    </xdr:to>
    <xdr:sp macro="" textlink="">
      <xdr:nvSpPr>
        <xdr:cNvPr id="60" name="フローチャート: 判断 59">
          <a:extLst>
            <a:ext uri="{FF2B5EF4-FFF2-40B4-BE49-F238E27FC236}">
              <a16:creationId xmlns:a16="http://schemas.microsoft.com/office/drawing/2014/main" id="{00000000-0008-0000-0600-00003C000000}"/>
            </a:ext>
          </a:extLst>
        </xdr:cNvPr>
        <xdr:cNvSpPr/>
      </xdr:nvSpPr>
      <xdr:spPr>
        <a:xfrm>
          <a:off x="4584700" y="6051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68272</xdr:rowOff>
    </xdr:from>
    <xdr:to>
      <xdr:col>19</xdr:col>
      <xdr:colOff>177800</xdr:colOff>
      <xdr:row>36</xdr:row>
      <xdr:rowOff>78563</xdr:rowOff>
    </xdr:to>
    <xdr:cxnSp macro="">
      <xdr:nvCxnSpPr>
        <xdr:cNvPr id="61" name="直線コネクタ 60">
          <a:extLst>
            <a:ext uri="{FF2B5EF4-FFF2-40B4-BE49-F238E27FC236}">
              <a16:creationId xmlns:a16="http://schemas.microsoft.com/office/drawing/2014/main" id="{00000000-0008-0000-0600-00003D000000}"/>
            </a:ext>
          </a:extLst>
        </xdr:cNvPr>
        <xdr:cNvCxnSpPr/>
      </xdr:nvCxnSpPr>
      <xdr:spPr>
        <a:xfrm>
          <a:off x="2908300" y="6240472"/>
          <a:ext cx="889000" cy="10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95603</xdr:rowOff>
    </xdr:from>
    <xdr:to>
      <xdr:col>20</xdr:col>
      <xdr:colOff>38100</xdr:colOff>
      <xdr:row>36</xdr:row>
      <xdr:rowOff>25753</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3746500" y="60963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34</xdr:row>
      <xdr:rowOff>42280</xdr:rowOff>
    </xdr:from>
    <xdr:ext cx="599010" cy="259045"/>
    <xdr:sp macro="" textlink="">
      <xdr:nvSpPr>
        <xdr:cNvPr id="63" name="テキスト ボックス 62">
          <a:extLst>
            <a:ext uri="{FF2B5EF4-FFF2-40B4-BE49-F238E27FC236}">
              <a16:creationId xmlns:a16="http://schemas.microsoft.com/office/drawing/2014/main" id="{00000000-0008-0000-0600-00003F000000}"/>
            </a:ext>
          </a:extLst>
        </xdr:cNvPr>
        <xdr:cNvSpPr txBox="1"/>
      </xdr:nvSpPr>
      <xdr:spPr>
        <a:xfrm>
          <a:off x="3497795" y="58715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66164</xdr:rowOff>
    </xdr:from>
    <xdr:to>
      <xdr:col>15</xdr:col>
      <xdr:colOff>50800</xdr:colOff>
      <xdr:row>36</xdr:row>
      <xdr:rowOff>68272</xdr:rowOff>
    </xdr:to>
    <xdr:cxnSp macro="">
      <xdr:nvCxnSpPr>
        <xdr:cNvPr id="64" name="直線コネクタ 63">
          <a:extLst>
            <a:ext uri="{FF2B5EF4-FFF2-40B4-BE49-F238E27FC236}">
              <a16:creationId xmlns:a16="http://schemas.microsoft.com/office/drawing/2014/main" id="{00000000-0008-0000-0600-000040000000}"/>
            </a:ext>
          </a:extLst>
        </xdr:cNvPr>
        <xdr:cNvCxnSpPr/>
      </xdr:nvCxnSpPr>
      <xdr:spPr>
        <a:xfrm>
          <a:off x="2019300" y="6238364"/>
          <a:ext cx="889000" cy="2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106013</xdr:rowOff>
    </xdr:from>
    <xdr:to>
      <xdr:col>15</xdr:col>
      <xdr:colOff>101600</xdr:colOff>
      <xdr:row>36</xdr:row>
      <xdr:rowOff>36163</xdr:rowOff>
    </xdr:to>
    <xdr:sp macro="" textlink="">
      <xdr:nvSpPr>
        <xdr:cNvPr id="65" name="フローチャート: 判断 64">
          <a:extLst>
            <a:ext uri="{FF2B5EF4-FFF2-40B4-BE49-F238E27FC236}">
              <a16:creationId xmlns:a16="http://schemas.microsoft.com/office/drawing/2014/main" id="{00000000-0008-0000-0600-000041000000}"/>
            </a:ext>
          </a:extLst>
        </xdr:cNvPr>
        <xdr:cNvSpPr/>
      </xdr:nvSpPr>
      <xdr:spPr>
        <a:xfrm>
          <a:off x="2857500" y="61067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34</xdr:row>
      <xdr:rowOff>52690</xdr:rowOff>
    </xdr:from>
    <xdr:ext cx="599010" cy="259045"/>
    <xdr:sp macro="" textlink="">
      <xdr:nvSpPr>
        <xdr:cNvPr id="66" name="テキスト ボックス 65">
          <a:extLst>
            <a:ext uri="{FF2B5EF4-FFF2-40B4-BE49-F238E27FC236}">
              <a16:creationId xmlns:a16="http://schemas.microsoft.com/office/drawing/2014/main" id="{00000000-0008-0000-0600-000042000000}"/>
            </a:ext>
          </a:extLst>
        </xdr:cNvPr>
        <xdr:cNvSpPr txBox="1"/>
      </xdr:nvSpPr>
      <xdr:spPr>
        <a:xfrm>
          <a:off x="2608795" y="58819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108,757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66164</xdr:rowOff>
    </xdr:from>
    <xdr:to>
      <xdr:col>10</xdr:col>
      <xdr:colOff>114300</xdr:colOff>
      <xdr:row>36</xdr:row>
      <xdr:rowOff>80616</xdr:rowOff>
    </xdr:to>
    <xdr:cxnSp macro="">
      <xdr:nvCxnSpPr>
        <xdr:cNvPr id="67" name="直線コネクタ 66">
          <a:extLst>
            <a:ext uri="{FF2B5EF4-FFF2-40B4-BE49-F238E27FC236}">
              <a16:creationId xmlns:a16="http://schemas.microsoft.com/office/drawing/2014/main" id="{00000000-0008-0000-0600-000043000000}"/>
            </a:ext>
          </a:extLst>
        </xdr:cNvPr>
        <xdr:cNvCxnSpPr/>
      </xdr:nvCxnSpPr>
      <xdr:spPr>
        <a:xfrm flipV="1">
          <a:off x="1130300" y="6238364"/>
          <a:ext cx="889000" cy="144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114380</xdr:rowOff>
    </xdr:from>
    <xdr:to>
      <xdr:col>10</xdr:col>
      <xdr:colOff>165100</xdr:colOff>
      <xdr:row>36</xdr:row>
      <xdr:rowOff>44530</xdr:rowOff>
    </xdr:to>
    <xdr:sp macro="" textlink="">
      <xdr:nvSpPr>
        <xdr:cNvPr id="68" name="フローチャート: 判断 67">
          <a:extLst>
            <a:ext uri="{FF2B5EF4-FFF2-40B4-BE49-F238E27FC236}">
              <a16:creationId xmlns:a16="http://schemas.microsoft.com/office/drawing/2014/main" id="{00000000-0008-0000-0600-000044000000}"/>
            </a:ext>
          </a:extLst>
        </xdr:cNvPr>
        <xdr:cNvSpPr/>
      </xdr:nvSpPr>
      <xdr:spPr>
        <a:xfrm>
          <a:off x="1968500" y="6115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34</xdr:row>
      <xdr:rowOff>61057</xdr:rowOff>
    </xdr:from>
    <xdr:ext cx="599010" cy="259045"/>
    <xdr:sp macro="" textlink="">
      <xdr:nvSpPr>
        <xdr:cNvPr id="69" name="テキスト ボックス 68">
          <a:extLst>
            <a:ext uri="{FF2B5EF4-FFF2-40B4-BE49-F238E27FC236}">
              <a16:creationId xmlns:a16="http://schemas.microsoft.com/office/drawing/2014/main" id="{00000000-0008-0000-0600-000045000000}"/>
            </a:ext>
          </a:extLst>
        </xdr:cNvPr>
        <xdr:cNvSpPr txBox="1"/>
      </xdr:nvSpPr>
      <xdr:spPr>
        <a:xfrm>
          <a:off x="1719795" y="58903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120945</xdr:rowOff>
    </xdr:from>
    <xdr:to>
      <xdr:col>6</xdr:col>
      <xdr:colOff>38100</xdr:colOff>
      <xdr:row>36</xdr:row>
      <xdr:rowOff>51095</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079500" y="6121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34</xdr:row>
      <xdr:rowOff>67622</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830795" y="58969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105,491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2" name="テキスト ボックス 71">
          <a:extLst>
            <a:ext uri="{FF2B5EF4-FFF2-40B4-BE49-F238E27FC236}">
              <a16:creationId xmlns:a16="http://schemas.microsoft.com/office/drawing/2014/main" id="{00000000-0008-0000-0600-000048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164091</xdr:rowOff>
    </xdr:from>
    <xdr:to>
      <xdr:col>24</xdr:col>
      <xdr:colOff>114300</xdr:colOff>
      <xdr:row>36</xdr:row>
      <xdr:rowOff>94241</xdr:rowOff>
    </xdr:to>
    <xdr:sp macro="" textlink="">
      <xdr:nvSpPr>
        <xdr:cNvPr id="77" name="楕円 76">
          <a:extLst>
            <a:ext uri="{FF2B5EF4-FFF2-40B4-BE49-F238E27FC236}">
              <a16:creationId xmlns:a16="http://schemas.microsoft.com/office/drawing/2014/main" id="{00000000-0008-0000-0600-00004D000000}"/>
            </a:ext>
          </a:extLst>
        </xdr:cNvPr>
        <xdr:cNvSpPr/>
      </xdr:nvSpPr>
      <xdr:spPr>
        <a:xfrm>
          <a:off x="4584700" y="61648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142518</xdr:rowOff>
    </xdr:from>
    <xdr:ext cx="534377" cy="259045"/>
    <xdr:sp macro="" textlink="">
      <xdr:nvSpPr>
        <xdr:cNvPr id="78" name="人件費該当値テキスト">
          <a:extLst>
            <a:ext uri="{FF2B5EF4-FFF2-40B4-BE49-F238E27FC236}">
              <a16:creationId xmlns:a16="http://schemas.microsoft.com/office/drawing/2014/main" id="{00000000-0008-0000-0600-00004E000000}"/>
            </a:ext>
          </a:extLst>
        </xdr:cNvPr>
        <xdr:cNvSpPr txBox="1"/>
      </xdr:nvSpPr>
      <xdr:spPr>
        <a:xfrm>
          <a:off x="4686300" y="61432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27763</xdr:rowOff>
    </xdr:from>
    <xdr:to>
      <xdr:col>20</xdr:col>
      <xdr:colOff>38100</xdr:colOff>
      <xdr:row>36</xdr:row>
      <xdr:rowOff>129363</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3746500" y="6199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36</xdr:row>
      <xdr:rowOff>120490</xdr:rowOff>
    </xdr:from>
    <xdr:ext cx="534377"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3530111" y="62926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88,372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17472</xdr:rowOff>
    </xdr:from>
    <xdr:to>
      <xdr:col>15</xdr:col>
      <xdr:colOff>101600</xdr:colOff>
      <xdr:row>36</xdr:row>
      <xdr:rowOff>119072</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2857500" y="6189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36</xdr:row>
      <xdr:rowOff>110199</xdr:rowOff>
    </xdr:from>
    <xdr:ext cx="534377" cy="259045"/>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2641111" y="62823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90,623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15364</xdr:rowOff>
    </xdr:from>
    <xdr:to>
      <xdr:col>10</xdr:col>
      <xdr:colOff>165100</xdr:colOff>
      <xdr:row>36</xdr:row>
      <xdr:rowOff>116964</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1968500" y="61875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36</xdr:row>
      <xdr:rowOff>108091</xdr:rowOff>
    </xdr:from>
    <xdr:ext cx="534377"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1752111" y="62802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29816</xdr:rowOff>
    </xdr:from>
    <xdr:to>
      <xdr:col>6</xdr:col>
      <xdr:colOff>38100</xdr:colOff>
      <xdr:row>36</xdr:row>
      <xdr:rowOff>131416</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079500" y="6202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36</xdr:row>
      <xdr:rowOff>122543</xdr:rowOff>
    </xdr:from>
    <xdr:ext cx="534377"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863111" y="62947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87,923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7" name="正方形/長方形 86">
          <a:extLst>
            <a:ext uri="{FF2B5EF4-FFF2-40B4-BE49-F238E27FC236}">
              <a16:creationId xmlns:a16="http://schemas.microsoft.com/office/drawing/2014/main" id="{00000000-0008-0000-0600-000057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88" name="正方形/長方形 87">
          <a:extLst>
            <a:ext uri="{FF2B5EF4-FFF2-40B4-BE49-F238E27FC236}">
              <a16:creationId xmlns:a16="http://schemas.microsoft.com/office/drawing/2014/main" id="{00000000-0008-0000-0600-000058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76,663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5" name="テキスト ボックス 94">
          <a:extLst>
            <a:ext uri="{FF2B5EF4-FFF2-40B4-BE49-F238E27FC236}">
              <a16:creationId xmlns:a16="http://schemas.microsoft.com/office/drawing/2014/main" id="{00000000-0008-0000-0600-00005F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6" name="直線コネクタ 95">
          <a:extLst>
            <a:ext uri="{FF2B5EF4-FFF2-40B4-BE49-F238E27FC236}">
              <a16:creationId xmlns:a16="http://schemas.microsoft.com/office/drawing/2014/main" id="{00000000-0008-0000-0600-000060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97" name="直線コネクタ 96">
          <a:extLst>
            <a:ext uri="{FF2B5EF4-FFF2-40B4-BE49-F238E27FC236}">
              <a16:creationId xmlns:a16="http://schemas.microsoft.com/office/drawing/2014/main" id="{00000000-0008-0000-0600-000061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98" name="テキスト ボックス 97">
          <a:extLst>
            <a:ext uri="{FF2B5EF4-FFF2-40B4-BE49-F238E27FC236}">
              <a16:creationId xmlns:a16="http://schemas.microsoft.com/office/drawing/2014/main" id="{00000000-0008-0000-0600-000062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38299</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物件費グラフ枠">
          <a:extLst>
            <a:ext uri="{FF2B5EF4-FFF2-40B4-BE49-F238E27FC236}">
              <a16:creationId xmlns:a16="http://schemas.microsoft.com/office/drawing/2014/main" id="{00000000-0008-0000-0600-00006F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11093</xdr:rowOff>
    </xdr:from>
    <xdr:to>
      <xdr:col>24</xdr:col>
      <xdr:colOff>62865</xdr:colOff>
      <xdr:row>58</xdr:row>
      <xdr:rowOff>91191</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flipV="1">
          <a:off x="4633595" y="8755043"/>
          <a:ext cx="1270" cy="12802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95018</xdr:rowOff>
    </xdr:from>
    <xdr:ext cx="534377" cy="259045"/>
    <xdr:sp macro="" textlink="">
      <xdr:nvSpPr>
        <xdr:cNvPr id="113" name="物件費最小値テキスト">
          <a:extLst>
            <a:ext uri="{FF2B5EF4-FFF2-40B4-BE49-F238E27FC236}">
              <a16:creationId xmlns:a16="http://schemas.microsoft.com/office/drawing/2014/main" id="{00000000-0008-0000-0600-000071000000}"/>
            </a:ext>
          </a:extLst>
        </xdr:cNvPr>
        <xdr:cNvSpPr txBox="1"/>
      </xdr:nvSpPr>
      <xdr:spPr>
        <a:xfrm>
          <a:off x="4686300" y="100391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54,854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91191</xdr:rowOff>
    </xdr:from>
    <xdr:to>
      <xdr:col>24</xdr:col>
      <xdr:colOff>152400</xdr:colOff>
      <xdr:row>58</xdr:row>
      <xdr:rowOff>91191</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a:off x="4546600" y="100352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129220</xdr:rowOff>
    </xdr:from>
    <xdr:ext cx="599010" cy="259045"/>
    <xdr:sp macro="" textlink="">
      <xdr:nvSpPr>
        <xdr:cNvPr id="115" name="物件費最大値テキスト">
          <a:extLst>
            <a:ext uri="{FF2B5EF4-FFF2-40B4-BE49-F238E27FC236}">
              <a16:creationId xmlns:a16="http://schemas.microsoft.com/office/drawing/2014/main" id="{00000000-0008-0000-0600-000073000000}"/>
            </a:ext>
          </a:extLst>
        </xdr:cNvPr>
        <xdr:cNvSpPr txBox="1"/>
      </xdr:nvSpPr>
      <xdr:spPr>
        <a:xfrm>
          <a:off x="4686300" y="85302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446,881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51</xdr:row>
      <xdr:rowOff>11093</xdr:rowOff>
    </xdr:from>
    <xdr:to>
      <xdr:col>24</xdr:col>
      <xdr:colOff>152400</xdr:colOff>
      <xdr:row>51</xdr:row>
      <xdr:rowOff>11093</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87550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7331</xdr:rowOff>
    </xdr:from>
    <xdr:to>
      <xdr:col>24</xdr:col>
      <xdr:colOff>63500</xdr:colOff>
      <xdr:row>58</xdr:row>
      <xdr:rowOff>22248</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flipV="1">
          <a:off x="3797300" y="9951431"/>
          <a:ext cx="838200" cy="149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48455</xdr:rowOff>
    </xdr:from>
    <xdr:ext cx="599010" cy="259045"/>
    <xdr:sp macro="" textlink="">
      <xdr:nvSpPr>
        <xdr:cNvPr id="118" name="物件費平均値テキスト">
          <a:extLst>
            <a:ext uri="{FF2B5EF4-FFF2-40B4-BE49-F238E27FC236}">
              <a16:creationId xmlns:a16="http://schemas.microsoft.com/office/drawing/2014/main" id="{00000000-0008-0000-0600-000076000000}"/>
            </a:ext>
          </a:extLst>
        </xdr:cNvPr>
        <xdr:cNvSpPr txBox="1"/>
      </xdr:nvSpPr>
      <xdr:spPr>
        <a:xfrm>
          <a:off x="4686300" y="964965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111,890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25578</xdr:rowOff>
    </xdr:from>
    <xdr:to>
      <xdr:col>24</xdr:col>
      <xdr:colOff>114300</xdr:colOff>
      <xdr:row>57</xdr:row>
      <xdr:rowOff>127178</xdr:rowOff>
    </xdr:to>
    <xdr:sp macro="" textlink="">
      <xdr:nvSpPr>
        <xdr:cNvPr id="119" name="フローチャート: 判断 118">
          <a:extLst>
            <a:ext uri="{FF2B5EF4-FFF2-40B4-BE49-F238E27FC236}">
              <a16:creationId xmlns:a16="http://schemas.microsoft.com/office/drawing/2014/main" id="{00000000-0008-0000-0600-000077000000}"/>
            </a:ext>
          </a:extLst>
        </xdr:cNvPr>
        <xdr:cNvSpPr/>
      </xdr:nvSpPr>
      <xdr:spPr>
        <a:xfrm>
          <a:off x="4584700" y="9798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22248</xdr:rowOff>
    </xdr:from>
    <xdr:to>
      <xdr:col>19</xdr:col>
      <xdr:colOff>177800</xdr:colOff>
      <xdr:row>58</xdr:row>
      <xdr:rowOff>66620</xdr:rowOff>
    </xdr:to>
    <xdr:cxnSp macro="">
      <xdr:nvCxnSpPr>
        <xdr:cNvPr id="120" name="直線コネクタ 119">
          <a:extLst>
            <a:ext uri="{FF2B5EF4-FFF2-40B4-BE49-F238E27FC236}">
              <a16:creationId xmlns:a16="http://schemas.microsoft.com/office/drawing/2014/main" id="{00000000-0008-0000-0600-000078000000}"/>
            </a:ext>
          </a:extLst>
        </xdr:cNvPr>
        <xdr:cNvCxnSpPr/>
      </xdr:nvCxnSpPr>
      <xdr:spPr>
        <a:xfrm flipV="1">
          <a:off x="2908300" y="9966348"/>
          <a:ext cx="889000" cy="443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52863</xdr:rowOff>
    </xdr:from>
    <xdr:to>
      <xdr:col>20</xdr:col>
      <xdr:colOff>38100</xdr:colOff>
      <xdr:row>57</xdr:row>
      <xdr:rowOff>154463</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3746500" y="98255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170990</xdr:rowOff>
    </xdr:from>
    <xdr:ext cx="599010" cy="259045"/>
    <xdr:sp macro="" textlink="">
      <xdr:nvSpPr>
        <xdr:cNvPr id="122" name="テキスト ボックス 121">
          <a:extLst>
            <a:ext uri="{FF2B5EF4-FFF2-40B4-BE49-F238E27FC236}">
              <a16:creationId xmlns:a16="http://schemas.microsoft.com/office/drawing/2014/main" id="{00000000-0008-0000-0600-00007A000000}"/>
            </a:ext>
          </a:extLst>
        </xdr:cNvPr>
        <xdr:cNvSpPr txBox="1"/>
      </xdr:nvSpPr>
      <xdr:spPr>
        <a:xfrm>
          <a:off x="3497795" y="96007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66620</xdr:rowOff>
    </xdr:from>
    <xdr:to>
      <xdr:col>15</xdr:col>
      <xdr:colOff>50800</xdr:colOff>
      <xdr:row>58</xdr:row>
      <xdr:rowOff>69993</xdr:rowOff>
    </xdr:to>
    <xdr:cxnSp macro="">
      <xdr:nvCxnSpPr>
        <xdr:cNvPr id="123" name="直線コネクタ 122">
          <a:extLst>
            <a:ext uri="{FF2B5EF4-FFF2-40B4-BE49-F238E27FC236}">
              <a16:creationId xmlns:a16="http://schemas.microsoft.com/office/drawing/2014/main" id="{00000000-0008-0000-0600-00007B000000}"/>
            </a:ext>
          </a:extLst>
        </xdr:cNvPr>
        <xdr:cNvCxnSpPr/>
      </xdr:nvCxnSpPr>
      <xdr:spPr>
        <a:xfrm flipV="1">
          <a:off x="2019300" y="10010720"/>
          <a:ext cx="889000" cy="33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49542</xdr:rowOff>
    </xdr:from>
    <xdr:to>
      <xdr:col>15</xdr:col>
      <xdr:colOff>101600</xdr:colOff>
      <xdr:row>57</xdr:row>
      <xdr:rowOff>151142</xdr:rowOff>
    </xdr:to>
    <xdr:sp macro="" textlink="">
      <xdr:nvSpPr>
        <xdr:cNvPr id="124" name="フローチャート: 判断 123">
          <a:extLst>
            <a:ext uri="{FF2B5EF4-FFF2-40B4-BE49-F238E27FC236}">
              <a16:creationId xmlns:a16="http://schemas.microsoft.com/office/drawing/2014/main" id="{00000000-0008-0000-0600-00007C000000}"/>
            </a:ext>
          </a:extLst>
        </xdr:cNvPr>
        <xdr:cNvSpPr/>
      </xdr:nvSpPr>
      <xdr:spPr>
        <a:xfrm>
          <a:off x="2857500" y="98221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167669</xdr:rowOff>
    </xdr:from>
    <xdr:ext cx="599010" cy="259045"/>
    <xdr:sp macro="" textlink="">
      <xdr:nvSpPr>
        <xdr:cNvPr id="125" name="テキスト ボックス 124">
          <a:extLst>
            <a:ext uri="{FF2B5EF4-FFF2-40B4-BE49-F238E27FC236}">
              <a16:creationId xmlns:a16="http://schemas.microsoft.com/office/drawing/2014/main" id="{00000000-0008-0000-0600-00007D000000}"/>
            </a:ext>
          </a:extLst>
        </xdr:cNvPr>
        <xdr:cNvSpPr txBox="1"/>
      </xdr:nvSpPr>
      <xdr:spPr>
        <a:xfrm>
          <a:off x="2608795" y="95974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104,552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69954</xdr:rowOff>
    </xdr:from>
    <xdr:to>
      <xdr:col>10</xdr:col>
      <xdr:colOff>114300</xdr:colOff>
      <xdr:row>58</xdr:row>
      <xdr:rowOff>69993</xdr:rowOff>
    </xdr:to>
    <xdr:cxnSp macro="">
      <xdr:nvCxnSpPr>
        <xdr:cNvPr id="126" name="直線コネクタ 125">
          <a:extLst>
            <a:ext uri="{FF2B5EF4-FFF2-40B4-BE49-F238E27FC236}">
              <a16:creationId xmlns:a16="http://schemas.microsoft.com/office/drawing/2014/main" id="{00000000-0008-0000-0600-00007E000000}"/>
            </a:ext>
          </a:extLst>
        </xdr:cNvPr>
        <xdr:cNvCxnSpPr/>
      </xdr:nvCxnSpPr>
      <xdr:spPr>
        <a:xfrm>
          <a:off x="1130300" y="10014054"/>
          <a:ext cx="889000" cy="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77536</xdr:rowOff>
    </xdr:from>
    <xdr:to>
      <xdr:col>10</xdr:col>
      <xdr:colOff>165100</xdr:colOff>
      <xdr:row>58</xdr:row>
      <xdr:rowOff>7686</xdr:rowOff>
    </xdr:to>
    <xdr:sp macro="" textlink="">
      <xdr:nvSpPr>
        <xdr:cNvPr id="127" name="フローチャート: 判断 126">
          <a:extLst>
            <a:ext uri="{FF2B5EF4-FFF2-40B4-BE49-F238E27FC236}">
              <a16:creationId xmlns:a16="http://schemas.microsoft.com/office/drawing/2014/main" id="{00000000-0008-0000-0600-00007F000000}"/>
            </a:ext>
          </a:extLst>
        </xdr:cNvPr>
        <xdr:cNvSpPr/>
      </xdr:nvSpPr>
      <xdr:spPr>
        <a:xfrm>
          <a:off x="1968500" y="98501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56</xdr:row>
      <xdr:rowOff>24213</xdr:rowOff>
    </xdr:from>
    <xdr:ext cx="534377" cy="259045"/>
    <xdr:sp macro=""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1752111" y="96254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95,980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80138</xdr:rowOff>
    </xdr:from>
    <xdr:to>
      <xdr:col>6</xdr:col>
      <xdr:colOff>38100</xdr:colOff>
      <xdr:row>58</xdr:row>
      <xdr:rowOff>10288</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079500" y="98527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56</xdr:row>
      <xdr:rowOff>26815</xdr:rowOff>
    </xdr:from>
    <xdr:ext cx="534377"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863111" y="96280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95,183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127981</xdr:rowOff>
    </xdr:from>
    <xdr:to>
      <xdr:col>24</xdr:col>
      <xdr:colOff>114300</xdr:colOff>
      <xdr:row>58</xdr:row>
      <xdr:rowOff>58131</xdr:rowOff>
    </xdr:to>
    <xdr:sp macro="" textlink="">
      <xdr:nvSpPr>
        <xdr:cNvPr id="136" name="楕円 135">
          <a:extLst>
            <a:ext uri="{FF2B5EF4-FFF2-40B4-BE49-F238E27FC236}">
              <a16:creationId xmlns:a16="http://schemas.microsoft.com/office/drawing/2014/main" id="{00000000-0008-0000-0600-000088000000}"/>
            </a:ext>
          </a:extLst>
        </xdr:cNvPr>
        <xdr:cNvSpPr/>
      </xdr:nvSpPr>
      <xdr:spPr>
        <a:xfrm>
          <a:off x="4584700" y="99006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42908</xdr:rowOff>
    </xdr:from>
    <xdr:ext cx="534377" cy="259045"/>
    <xdr:sp macro="" textlink="">
      <xdr:nvSpPr>
        <xdr:cNvPr id="137" name="物件費該当値テキスト">
          <a:extLst>
            <a:ext uri="{FF2B5EF4-FFF2-40B4-BE49-F238E27FC236}">
              <a16:creationId xmlns:a16="http://schemas.microsoft.com/office/drawing/2014/main" id="{00000000-0008-0000-0600-000089000000}"/>
            </a:ext>
          </a:extLst>
        </xdr:cNvPr>
        <xdr:cNvSpPr txBox="1"/>
      </xdr:nvSpPr>
      <xdr:spPr>
        <a:xfrm>
          <a:off x="4686300" y="98155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142898</xdr:rowOff>
    </xdr:from>
    <xdr:to>
      <xdr:col>20</xdr:col>
      <xdr:colOff>38100</xdr:colOff>
      <xdr:row>58</xdr:row>
      <xdr:rowOff>73048</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3746500" y="9915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58</xdr:row>
      <xdr:rowOff>64175</xdr:rowOff>
    </xdr:from>
    <xdr:ext cx="534377" cy="259045"/>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3530111" y="100082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75,965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15820</xdr:rowOff>
    </xdr:from>
    <xdr:to>
      <xdr:col>15</xdr:col>
      <xdr:colOff>101600</xdr:colOff>
      <xdr:row>58</xdr:row>
      <xdr:rowOff>117420</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2857500" y="9959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58</xdr:row>
      <xdr:rowOff>108547</xdr:rowOff>
    </xdr:from>
    <xdr:ext cx="534377"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2641111" y="100526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19193</xdr:rowOff>
    </xdr:from>
    <xdr:to>
      <xdr:col>10</xdr:col>
      <xdr:colOff>165100</xdr:colOff>
      <xdr:row>58</xdr:row>
      <xdr:rowOff>120793</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1968500" y="99632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111920</xdr:rowOff>
    </xdr:from>
    <xdr:ext cx="534377"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1752111" y="100560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61,345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19154</xdr:rowOff>
    </xdr:from>
    <xdr:to>
      <xdr:col>6</xdr:col>
      <xdr:colOff>38100</xdr:colOff>
      <xdr:row>58</xdr:row>
      <xdr:rowOff>120754</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079500" y="99632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111881</xdr:rowOff>
    </xdr:from>
    <xdr:ext cx="534377"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863111" y="100559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61,357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a16="http://schemas.microsoft.com/office/drawing/2014/main" id="{00000000-0008-0000-06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a:extLst>
            <a:ext uri="{FF2B5EF4-FFF2-40B4-BE49-F238E27FC236}">
              <a16:creationId xmlns:a16="http://schemas.microsoft.com/office/drawing/2014/main" id="{00000000-0008-0000-0600-00009A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a16="http://schemas.microsoft.com/office/drawing/2014/main" id="{00000000-0008-0000-0600-00009B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7" name="テキスト ボックス 156">
          <a:extLst>
            <a:ext uri="{FF2B5EF4-FFF2-40B4-BE49-F238E27FC236}">
              <a16:creationId xmlns:a16="http://schemas.microsoft.com/office/drawing/2014/main" id="{00000000-0008-0000-0600-00009D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75</xdr:row>
      <xdr:rowOff>54627</xdr:rowOff>
    </xdr:from>
    <xdr:ext cx="531299"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230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72</xdr:row>
      <xdr:rowOff>111777</xdr:rowOff>
    </xdr:from>
    <xdr:ext cx="53129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230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168927</xdr:rowOff>
    </xdr:from>
    <xdr:ext cx="53129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230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6" name="維持補修費グラフ枠">
          <a:extLst>
            <a:ext uri="{FF2B5EF4-FFF2-40B4-BE49-F238E27FC236}">
              <a16:creationId xmlns:a16="http://schemas.microsoft.com/office/drawing/2014/main" id="{00000000-0008-0000-0600-0000A6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144775</xdr:rowOff>
    </xdr:from>
    <xdr:to>
      <xdr:col>24</xdr:col>
      <xdr:colOff>62865</xdr:colOff>
      <xdr:row>78</xdr:row>
      <xdr:rowOff>120681</xdr:rowOff>
    </xdr:to>
    <xdr:cxnSp macro="">
      <xdr:nvCxnSpPr>
        <xdr:cNvPr id="167" name="直線コネクタ 166">
          <a:extLst>
            <a:ext uri="{FF2B5EF4-FFF2-40B4-BE49-F238E27FC236}">
              <a16:creationId xmlns:a16="http://schemas.microsoft.com/office/drawing/2014/main" id="{00000000-0008-0000-0600-0000A7000000}"/>
            </a:ext>
          </a:extLst>
        </xdr:cNvPr>
        <xdr:cNvCxnSpPr/>
      </xdr:nvCxnSpPr>
      <xdr:spPr>
        <a:xfrm flipV="1">
          <a:off x="4633595" y="12317725"/>
          <a:ext cx="1270" cy="11760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124508</xdr:rowOff>
    </xdr:from>
    <xdr:ext cx="378565" cy="259045"/>
    <xdr:sp macro="" textlink="">
      <xdr:nvSpPr>
        <xdr:cNvPr id="168" name="維持補修費最小値テキスト">
          <a:extLst>
            <a:ext uri="{FF2B5EF4-FFF2-40B4-BE49-F238E27FC236}">
              <a16:creationId xmlns:a16="http://schemas.microsoft.com/office/drawing/2014/main" id="{00000000-0008-0000-0600-0000A8000000}"/>
            </a:ext>
          </a:extLst>
        </xdr:cNvPr>
        <xdr:cNvSpPr txBox="1"/>
      </xdr:nvSpPr>
      <xdr:spPr>
        <a:xfrm>
          <a:off x="4686300" y="1349760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120681</xdr:rowOff>
    </xdr:from>
    <xdr:to>
      <xdr:col>24</xdr:col>
      <xdr:colOff>152400</xdr:colOff>
      <xdr:row>78</xdr:row>
      <xdr:rowOff>120681</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a:off x="4546600" y="134937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91452</xdr:rowOff>
    </xdr:from>
    <xdr:ext cx="534377" cy="259045"/>
    <xdr:sp macro="" textlink="">
      <xdr:nvSpPr>
        <xdr:cNvPr id="170" name="維持補修費最大値テキスト">
          <a:extLst>
            <a:ext uri="{FF2B5EF4-FFF2-40B4-BE49-F238E27FC236}">
              <a16:creationId xmlns:a16="http://schemas.microsoft.com/office/drawing/2014/main" id="{00000000-0008-0000-0600-0000AA000000}"/>
            </a:ext>
          </a:extLst>
        </xdr:cNvPr>
        <xdr:cNvSpPr txBox="1"/>
      </xdr:nvSpPr>
      <xdr:spPr>
        <a:xfrm>
          <a:off x="4686300" y="120929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52,278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144775</xdr:rowOff>
    </xdr:from>
    <xdr:to>
      <xdr:col>24</xdr:col>
      <xdr:colOff>152400</xdr:colOff>
      <xdr:row>71</xdr:row>
      <xdr:rowOff>144775</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23177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44100</xdr:rowOff>
    </xdr:from>
    <xdr:to>
      <xdr:col>24</xdr:col>
      <xdr:colOff>63500</xdr:colOff>
      <xdr:row>78</xdr:row>
      <xdr:rowOff>72834</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flipV="1">
          <a:off x="3797300" y="13417200"/>
          <a:ext cx="838200" cy="287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113811</xdr:rowOff>
    </xdr:from>
    <xdr:ext cx="469744" cy="259045"/>
    <xdr:sp macro="" textlink="">
      <xdr:nvSpPr>
        <xdr:cNvPr id="173" name="維持補修費平均値テキスト">
          <a:extLst>
            <a:ext uri="{FF2B5EF4-FFF2-40B4-BE49-F238E27FC236}">
              <a16:creationId xmlns:a16="http://schemas.microsoft.com/office/drawing/2014/main" id="{00000000-0008-0000-0600-0000AD000000}"/>
            </a:ext>
          </a:extLst>
        </xdr:cNvPr>
        <xdr:cNvSpPr txBox="1"/>
      </xdr:nvSpPr>
      <xdr:spPr>
        <a:xfrm>
          <a:off x="4686300" y="1314401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7,411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90934</xdr:rowOff>
    </xdr:from>
    <xdr:to>
      <xdr:col>24</xdr:col>
      <xdr:colOff>114300</xdr:colOff>
      <xdr:row>78</xdr:row>
      <xdr:rowOff>21084</xdr:rowOff>
    </xdr:to>
    <xdr:sp macro="" textlink="">
      <xdr:nvSpPr>
        <xdr:cNvPr id="174" name="フローチャート: 判断 173">
          <a:extLst>
            <a:ext uri="{FF2B5EF4-FFF2-40B4-BE49-F238E27FC236}">
              <a16:creationId xmlns:a16="http://schemas.microsoft.com/office/drawing/2014/main" id="{00000000-0008-0000-0600-0000AE000000}"/>
            </a:ext>
          </a:extLst>
        </xdr:cNvPr>
        <xdr:cNvSpPr/>
      </xdr:nvSpPr>
      <xdr:spPr>
        <a:xfrm>
          <a:off x="4584700" y="13292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24485</xdr:rowOff>
    </xdr:from>
    <xdr:to>
      <xdr:col>19</xdr:col>
      <xdr:colOff>177800</xdr:colOff>
      <xdr:row>78</xdr:row>
      <xdr:rowOff>72834</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a:off x="2908300" y="13397585"/>
          <a:ext cx="889000" cy="483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99758</xdr:rowOff>
    </xdr:from>
    <xdr:to>
      <xdr:col>20</xdr:col>
      <xdr:colOff>38100</xdr:colOff>
      <xdr:row>78</xdr:row>
      <xdr:rowOff>29908</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3746500" y="13301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76</xdr:row>
      <xdr:rowOff>46435</xdr:rowOff>
    </xdr:from>
    <xdr:ext cx="469744" cy="259045"/>
    <xdr:sp macro="" textlink="">
      <xdr:nvSpPr>
        <xdr:cNvPr id="177" name="テキスト ボックス 176">
          <a:extLst>
            <a:ext uri="{FF2B5EF4-FFF2-40B4-BE49-F238E27FC236}">
              <a16:creationId xmlns:a16="http://schemas.microsoft.com/office/drawing/2014/main" id="{00000000-0008-0000-0600-0000B1000000}"/>
            </a:ext>
          </a:extLst>
        </xdr:cNvPr>
        <xdr:cNvSpPr txBox="1"/>
      </xdr:nvSpPr>
      <xdr:spPr>
        <a:xfrm>
          <a:off x="3562428" y="130766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24485</xdr:rowOff>
    </xdr:from>
    <xdr:to>
      <xdr:col>15</xdr:col>
      <xdr:colOff>50800</xdr:colOff>
      <xdr:row>78</xdr:row>
      <xdr:rowOff>88928</xdr:rowOff>
    </xdr:to>
    <xdr:cxnSp macro="">
      <xdr:nvCxnSpPr>
        <xdr:cNvPr id="178" name="直線コネクタ 177">
          <a:extLst>
            <a:ext uri="{FF2B5EF4-FFF2-40B4-BE49-F238E27FC236}">
              <a16:creationId xmlns:a16="http://schemas.microsoft.com/office/drawing/2014/main" id="{00000000-0008-0000-0600-0000B2000000}"/>
            </a:ext>
          </a:extLst>
        </xdr:cNvPr>
        <xdr:cNvCxnSpPr/>
      </xdr:nvCxnSpPr>
      <xdr:spPr>
        <a:xfrm flipV="1">
          <a:off x="2019300" y="13397585"/>
          <a:ext cx="889000" cy="644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99918</xdr:rowOff>
    </xdr:from>
    <xdr:to>
      <xdr:col>15</xdr:col>
      <xdr:colOff>101600</xdr:colOff>
      <xdr:row>78</xdr:row>
      <xdr:rowOff>30068</xdr:rowOff>
    </xdr:to>
    <xdr:sp macro="" textlink="">
      <xdr:nvSpPr>
        <xdr:cNvPr id="179" name="フローチャート: 判断 178">
          <a:extLst>
            <a:ext uri="{FF2B5EF4-FFF2-40B4-BE49-F238E27FC236}">
              <a16:creationId xmlns:a16="http://schemas.microsoft.com/office/drawing/2014/main" id="{00000000-0008-0000-0600-0000B3000000}"/>
            </a:ext>
          </a:extLst>
        </xdr:cNvPr>
        <xdr:cNvSpPr/>
      </xdr:nvSpPr>
      <xdr:spPr>
        <a:xfrm>
          <a:off x="2857500" y="133015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76</xdr:row>
      <xdr:rowOff>46595</xdr:rowOff>
    </xdr:from>
    <xdr:ext cx="469744" cy="259045"/>
    <xdr:sp macro="" textlink="">
      <xdr:nvSpPr>
        <xdr:cNvPr id="180" name="テキスト ボックス 179">
          <a:extLst>
            <a:ext uri="{FF2B5EF4-FFF2-40B4-BE49-F238E27FC236}">
              <a16:creationId xmlns:a16="http://schemas.microsoft.com/office/drawing/2014/main" id="{00000000-0008-0000-0600-0000B4000000}"/>
            </a:ext>
          </a:extLst>
        </xdr:cNvPr>
        <xdr:cNvSpPr txBox="1"/>
      </xdr:nvSpPr>
      <xdr:spPr>
        <a:xfrm>
          <a:off x="2673428" y="130767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72834</xdr:rowOff>
    </xdr:from>
    <xdr:to>
      <xdr:col>10</xdr:col>
      <xdr:colOff>114300</xdr:colOff>
      <xdr:row>78</xdr:row>
      <xdr:rowOff>88928</xdr:rowOff>
    </xdr:to>
    <xdr:cxnSp macro="">
      <xdr:nvCxnSpPr>
        <xdr:cNvPr id="181" name="直線コネクタ 180">
          <a:extLst>
            <a:ext uri="{FF2B5EF4-FFF2-40B4-BE49-F238E27FC236}">
              <a16:creationId xmlns:a16="http://schemas.microsoft.com/office/drawing/2014/main" id="{00000000-0008-0000-0600-0000B5000000}"/>
            </a:ext>
          </a:extLst>
        </xdr:cNvPr>
        <xdr:cNvCxnSpPr/>
      </xdr:nvCxnSpPr>
      <xdr:spPr>
        <a:xfrm>
          <a:off x="1130300" y="13445934"/>
          <a:ext cx="889000" cy="160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103805</xdr:rowOff>
    </xdr:from>
    <xdr:to>
      <xdr:col>10</xdr:col>
      <xdr:colOff>165100</xdr:colOff>
      <xdr:row>78</xdr:row>
      <xdr:rowOff>33955</xdr:rowOff>
    </xdr:to>
    <xdr:sp macro="" textlink="">
      <xdr:nvSpPr>
        <xdr:cNvPr id="182" name="フローチャート: 判断 181">
          <a:extLst>
            <a:ext uri="{FF2B5EF4-FFF2-40B4-BE49-F238E27FC236}">
              <a16:creationId xmlns:a16="http://schemas.microsoft.com/office/drawing/2014/main" id="{00000000-0008-0000-0600-0000B6000000}"/>
            </a:ext>
          </a:extLst>
        </xdr:cNvPr>
        <xdr:cNvSpPr/>
      </xdr:nvSpPr>
      <xdr:spPr>
        <a:xfrm>
          <a:off x="1968500" y="13305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76</xdr:row>
      <xdr:rowOff>50482</xdr:rowOff>
    </xdr:from>
    <xdr:ext cx="469744" cy="259045"/>
    <xdr:sp macro="" textlink="">
      <xdr:nvSpPr>
        <xdr:cNvPr id="183" name="テキスト ボックス 182">
          <a:extLst>
            <a:ext uri="{FF2B5EF4-FFF2-40B4-BE49-F238E27FC236}">
              <a16:creationId xmlns:a16="http://schemas.microsoft.com/office/drawing/2014/main" id="{00000000-0008-0000-0600-0000B7000000}"/>
            </a:ext>
          </a:extLst>
        </xdr:cNvPr>
        <xdr:cNvSpPr txBox="1"/>
      </xdr:nvSpPr>
      <xdr:spPr>
        <a:xfrm>
          <a:off x="1784428" y="130806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122870</xdr:rowOff>
    </xdr:from>
    <xdr:to>
      <xdr:col>6</xdr:col>
      <xdr:colOff>38100</xdr:colOff>
      <xdr:row>78</xdr:row>
      <xdr:rowOff>53020</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079500" y="13324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76</xdr:row>
      <xdr:rowOff>69547</xdr:rowOff>
    </xdr:from>
    <xdr:ext cx="469744"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895428" y="130997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164750</xdr:rowOff>
    </xdr:from>
    <xdr:to>
      <xdr:col>24</xdr:col>
      <xdr:colOff>114300</xdr:colOff>
      <xdr:row>78</xdr:row>
      <xdr:rowOff>94900</xdr:rowOff>
    </xdr:to>
    <xdr:sp macro="" textlink="">
      <xdr:nvSpPr>
        <xdr:cNvPr id="191" name="楕円 190">
          <a:extLst>
            <a:ext uri="{FF2B5EF4-FFF2-40B4-BE49-F238E27FC236}">
              <a16:creationId xmlns:a16="http://schemas.microsoft.com/office/drawing/2014/main" id="{00000000-0008-0000-0600-0000BF000000}"/>
            </a:ext>
          </a:extLst>
        </xdr:cNvPr>
        <xdr:cNvSpPr/>
      </xdr:nvSpPr>
      <xdr:spPr>
        <a:xfrm>
          <a:off x="4584700" y="13366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79677</xdr:rowOff>
    </xdr:from>
    <xdr:ext cx="469744" cy="259045"/>
    <xdr:sp macro="" textlink="">
      <xdr:nvSpPr>
        <xdr:cNvPr id="192" name="維持補修費該当値テキスト">
          <a:extLst>
            <a:ext uri="{FF2B5EF4-FFF2-40B4-BE49-F238E27FC236}">
              <a16:creationId xmlns:a16="http://schemas.microsoft.com/office/drawing/2014/main" id="{00000000-0008-0000-0600-0000C0000000}"/>
            </a:ext>
          </a:extLst>
        </xdr:cNvPr>
        <xdr:cNvSpPr txBox="1"/>
      </xdr:nvSpPr>
      <xdr:spPr>
        <a:xfrm>
          <a:off x="4686300" y="13281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22034</xdr:rowOff>
    </xdr:from>
    <xdr:to>
      <xdr:col>20</xdr:col>
      <xdr:colOff>38100</xdr:colOff>
      <xdr:row>78</xdr:row>
      <xdr:rowOff>123634</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3746500" y="133951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78</xdr:row>
      <xdr:rowOff>114761</xdr:rowOff>
    </xdr:from>
    <xdr:ext cx="469744" cy="259045"/>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3562428" y="134878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145135</xdr:rowOff>
    </xdr:from>
    <xdr:to>
      <xdr:col>15</xdr:col>
      <xdr:colOff>101600</xdr:colOff>
      <xdr:row>78</xdr:row>
      <xdr:rowOff>75285</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2857500" y="13346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78</xdr:row>
      <xdr:rowOff>66412</xdr:rowOff>
    </xdr:from>
    <xdr:ext cx="469744"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2673428" y="134395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38128</xdr:rowOff>
    </xdr:from>
    <xdr:to>
      <xdr:col>10</xdr:col>
      <xdr:colOff>165100</xdr:colOff>
      <xdr:row>78</xdr:row>
      <xdr:rowOff>139728</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1968500" y="134112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130855</xdr:rowOff>
    </xdr:from>
    <xdr:ext cx="469744"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1784428" y="135039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22034</xdr:rowOff>
    </xdr:from>
    <xdr:to>
      <xdr:col>6</xdr:col>
      <xdr:colOff>38100</xdr:colOff>
      <xdr:row>78</xdr:row>
      <xdr:rowOff>123634</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079500" y="133951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114761</xdr:rowOff>
    </xdr:from>
    <xdr:ext cx="469744"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895428" y="134878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1" name="正方形/長方形 200">
          <a:extLst>
            <a:ext uri="{FF2B5EF4-FFF2-40B4-BE49-F238E27FC236}">
              <a16:creationId xmlns:a16="http://schemas.microsoft.com/office/drawing/2014/main" id="{00000000-0008-0000-0600-0000C9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2" name="正方形/長方形 201">
          <a:extLst>
            <a:ext uri="{FF2B5EF4-FFF2-40B4-BE49-F238E27FC236}">
              <a16:creationId xmlns:a16="http://schemas.microsoft.com/office/drawing/2014/main" id="{00000000-0008-0000-0600-0000CA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118,501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9" name="テキスト ボックス 208">
          <a:extLst>
            <a:ext uri="{FF2B5EF4-FFF2-40B4-BE49-F238E27FC236}">
              <a16:creationId xmlns:a16="http://schemas.microsoft.com/office/drawing/2014/main" id="{00000000-0008-0000-0600-0000D1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0" name="直線コネクタ 209">
          <a:extLst>
            <a:ext uri="{FF2B5EF4-FFF2-40B4-BE49-F238E27FC236}">
              <a16:creationId xmlns:a16="http://schemas.microsoft.com/office/drawing/2014/main" id="{00000000-0008-0000-0600-0000D2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98879</xdr:rowOff>
    </xdr:from>
    <xdr:to>
      <xdr:col>28</xdr:col>
      <xdr:colOff>114300</xdr:colOff>
      <xdr:row>99</xdr:row>
      <xdr:rowOff>98879</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128106</xdr:rowOff>
    </xdr:from>
    <xdr:ext cx="531299" cy="259045"/>
    <xdr:sp macro="" textlink="">
      <xdr:nvSpPr>
        <xdr:cNvPr id="213" name="テキスト ボックス 212">
          <a:extLst>
            <a:ext uri="{FF2B5EF4-FFF2-40B4-BE49-F238E27FC236}">
              <a16:creationId xmlns:a16="http://schemas.microsoft.com/office/drawing/2014/main" id="{00000000-0008-0000-0600-0000D5000000}"/>
            </a:ext>
          </a:extLst>
        </xdr:cNvPr>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4" name="直線コネクタ 213">
          <a:extLst>
            <a:ext uri="{FF2B5EF4-FFF2-40B4-BE49-F238E27FC236}">
              <a16:creationId xmlns:a16="http://schemas.microsoft.com/office/drawing/2014/main" id="{00000000-0008-0000-0600-0000D6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15" name="テキスト ボックス 214">
          <a:extLst>
            <a:ext uri="{FF2B5EF4-FFF2-40B4-BE49-F238E27FC236}">
              <a16:creationId xmlns:a16="http://schemas.microsoft.com/office/drawing/2014/main" id="{00000000-0008-0000-0600-0000D7000000}"/>
            </a:ext>
          </a:extLst>
        </xdr:cNvPr>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6" name="直線コネクタ 215">
          <a:extLst>
            <a:ext uri="{FF2B5EF4-FFF2-40B4-BE49-F238E27FC236}">
              <a16:creationId xmlns:a16="http://schemas.microsoft.com/office/drawing/2014/main" id="{00000000-0008-0000-0600-0000D8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94</xdr:row>
      <xdr:rowOff>160763</xdr:rowOff>
    </xdr:from>
    <xdr:ext cx="531299" cy="259045"/>
    <xdr:sp macro="" textlink="">
      <xdr:nvSpPr>
        <xdr:cNvPr id="217" name="テキスト ボックス 216">
          <a:extLst>
            <a:ext uri="{FF2B5EF4-FFF2-40B4-BE49-F238E27FC236}">
              <a16:creationId xmlns:a16="http://schemas.microsoft.com/office/drawing/2014/main" id="{00000000-0008-0000-0600-0000D9000000}"/>
            </a:ext>
          </a:extLst>
        </xdr:cNvPr>
        <xdr:cNvSpPr txBox="1"/>
      </xdr:nvSpPr>
      <xdr:spPr>
        <a:xfrm>
          <a:off x="230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18" name="直線コネクタ 217">
          <a:extLst>
            <a:ext uri="{FF2B5EF4-FFF2-40B4-BE49-F238E27FC236}">
              <a16:creationId xmlns:a16="http://schemas.microsoft.com/office/drawing/2014/main" id="{00000000-0008-0000-0600-0000DA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19" name="テキスト ボックス 218">
          <a:extLst>
            <a:ext uri="{FF2B5EF4-FFF2-40B4-BE49-F238E27FC236}">
              <a16:creationId xmlns:a16="http://schemas.microsoft.com/office/drawing/2014/main" id="{00000000-0008-0000-0600-0000DB000000}"/>
            </a:ext>
          </a:extLst>
        </xdr:cNvPr>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0" name="直線コネクタ 219">
          <a:extLst>
            <a:ext uri="{FF2B5EF4-FFF2-40B4-BE49-F238E27FC236}">
              <a16:creationId xmlns:a16="http://schemas.microsoft.com/office/drawing/2014/main" id="{00000000-0008-0000-0600-0000DC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1" name="テキスト ボックス 220">
          <a:extLst>
            <a:ext uri="{FF2B5EF4-FFF2-40B4-BE49-F238E27FC236}">
              <a16:creationId xmlns:a16="http://schemas.microsoft.com/office/drawing/2014/main" id="{00000000-0008-0000-0600-0000DD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2" name="直線コネクタ 221">
          <a:extLst>
            <a:ext uri="{FF2B5EF4-FFF2-40B4-BE49-F238E27FC236}">
              <a16:creationId xmlns:a16="http://schemas.microsoft.com/office/drawing/2014/main" id="{00000000-0008-0000-0600-0000DE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3" name="テキスト ボックス 222">
          <a:extLst>
            <a:ext uri="{FF2B5EF4-FFF2-40B4-BE49-F238E27FC236}">
              <a16:creationId xmlns:a16="http://schemas.microsoft.com/office/drawing/2014/main" id="{00000000-0008-0000-0600-0000DF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5" name="テキスト ボックス 224">
          <a:extLst>
            <a:ext uri="{FF2B5EF4-FFF2-40B4-BE49-F238E27FC236}">
              <a16:creationId xmlns:a16="http://schemas.microsoft.com/office/drawing/2014/main" id="{00000000-0008-0000-0600-0000E1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6" name="扶助費グラフ枠">
          <a:extLst>
            <a:ext uri="{FF2B5EF4-FFF2-40B4-BE49-F238E27FC236}">
              <a16:creationId xmlns:a16="http://schemas.microsoft.com/office/drawing/2014/main" id="{00000000-0008-0000-0600-0000E2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89190</xdr:rowOff>
    </xdr:from>
    <xdr:to>
      <xdr:col>24</xdr:col>
      <xdr:colOff>62865</xdr:colOff>
      <xdr:row>99</xdr:row>
      <xdr:rowOff>115762</xdr:rowOff>
    </xdr:to>
    <xdr:cxnSp macro="">
      <xdr:nvCxnSpPr>
        <xdr:cNvPr id="227" name="直線コネクタ 226">
          <a:extLst>
            <a:ext uri="{FF2B5EF4-FFF2-40B4-BE49-F238E27FC236}">
              <a16:creationId xmlns:a16="http://schemas.microsoft.com/office/drawing/2014/main" id="{00000000-0008-0000-0600-0000E3000000}"/>
            </a:ext>
          </a:extLst>
        </xdr:cNvPr>
        <xdr:cNvCxnSpPr/>
      </xdr:nvCxnSpPr>
      <xdr:spPr>
        <a:xfrm flipV="1">
          <a:off x="4633595" y="15519690"/>
          <a:ext cx="1270" cy="15696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119589</xdr:rowOff>
    </xdr:from>
    <xdr:ext cx="534377" cy="259045"/>
    <xdr:sp macro="" textlink="">
      <xdr:nvSpPr>
        <xdr:cNvPr id="228" name="扶助費最小値テキスト">
          <a:extLst>
            <a:ext uri="{FF2B5EF4-FFF2-40B4-BE49-F238E27FC236}">
              <a16:creationId xmlns:a16="http://schemas.microsoft.com/office/drawing/2014/main" id="{00000000-0008-0000-0600-0000E4000000}"/>
            </a:ext>
          </a:extLst>
        </xdr:cNvPr>
        <xdr:cNvSpPr txBox="1"/>
      </xdr:nvSpPr>
      <xdr:spPr>
        <a:xfrm>
          <a:off x="4686300" y="170931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28,449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115762</xdr:rowOff>
    </xdr:from>
    <xdr:to>
      <xdr:col>24</xdr:col>
      <xdr:colOff>152400</xdr:colOff>
      <xdr:row>99</xdr:row>
      <xdr:rowOff>115762</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a:off x="4546600" y="170893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35867</xdr:rowOff>
    </xdr:from>
    <xdr:ext cx="599010" cy="259045"/>
    <xdr:sp macro="" textlink="">
      <xdr:nvSpPr>
        <xdr:cNvPr id="230" name="扶助費最大値テキスト">
          <a:extLst>
            <a:ext uri="{FF2B5EF4-FFF2-40B4-BE49-F238E27FC236}">
              <a16:creationId xmlns:a16="http://schemas.microsoft.com/office/drawing/2014/main" id="{00000000-0008-0000-0600-0000E6000000}"/>
            </a:ext>
          </a:extLst>
        </xdr:cNvPr>
        <xdr:cNvSpPr txBox="1"/>
      </xdr:nvSpPr>
      <xdr:spPr>
        <a:xfrm>
          <a:off x="4686300" y="152949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172,640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89190</xdr:rowOff>
    </xdr:from>
    <xdr:to>
      <xdr:col>24</xdr:col>
      <xdr:colOff>152400</xdr:colOff>
      <xdr:row>90</xdr:row>
      <xdr:rowOff>89190</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a:off x="4546600" y="155196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17932</xdr:rowOff>
    </xdr:from>
    <xdr:to>
      <xdr:col>24</xdr:col>
      <xdr:colOff>63500</xdr:colOff>
      <xdr:row>97</xdr:row>
      <xdr:rowOff>120955</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flipV="1">
          <a:off x="3797300" y="16648582"/>
          <a:ext cx="838200" cy="1030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93</xdr:row>
      <xdr:rowOff>140591</xdr:rowOff>
    </xdr:from>
    <xdr:ext cx="599010" cy="259045"/>
    <xdr:sp macro="" textlink="">
      <xdr:nvSpPr>
        <xdr:cNvPr id="233" name="扶助費平均値テキスト">
          <a:extLst>
            <a:ext uri="{FF2B5EF4-FFF2-40B4-BE49-F238E27FC236}">
              <a16:creationId xmlns:a16="http://schemas.microsoft.com/office/drawing/2014/main" id="{00000000-0008-0000-0600-0000E9000000}"/>
            </a:ext>
          </a:extLst>
        </xdr:cNvPr>
        <xdr:cNvSpPr txBox="1"/>
      </xdr:nvSpPr>
      <xdr:spPr>
        <a:xfrm>
          <a:off x="4686300" y="1608544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102,353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117714</xdr:rowOff>
    </xdr:from>
    <xdr:to>
      <xdr:col>24</xdr:col>
      <xdr:colOff>114300</xdr:colOff>
      <xdr:row>95</xdr:row>
      <xdr:rowOff>47864</xdr:rowOff>
    </xdr:to>
    <xdr:sp macro="" textlink="">
      <xdr:nvSpPr>
        <xdr:cNvPr id="234" name="フローチャート: 判断 233">
          <a:extLst>
            <a:ext uri="{FF2B5EF4-FFF2-40B4-BE49-F238E27FC236}">
              <a16:creationId xmlns:a16="http://schemas.microsoft.com/office/drawing/2014/main" id="{00000000-0008-0000-0600-0000EA000000}"/>
            </a:ext>
          </a:extLst>
        </xdr:cNvPr>
        <xdr:cNvSpPr/>
      </xdr:nvSpPr>
      <xdr:spPr>
        <a:xfrm>
          <a:off x="4584700" y="16234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120955</xdr:rowOff>
    </xdr:from>
    <xdr:to>
      <xdr:col>19</xdr:col>
      <xdr:colOff>177800</xdr:colOff>
      <xdr:row>98</xdr:row>
      <xdr:rowOff>6981</xdr:rowOff>
    </xdr:to>
    <xdr:cxnSp macro="">
      <xdr:nvCxnSpPr>
        <xdr:cNvPr id="235" name="直線コネクタ 234">
          <a:extLst>
            <a:ext uri="{FF2B5EF4-FFF2-40B4-BE49-F238E27FC236}">
              <a16:creationId xmlns:a16="http://schemas.microsoft.com/office/drawing/2014/main" id="{00000000-0008-0000-0600-0000EB000000}"/>
            </a:ext>
          </a:extLst>
        </xdr:cNvPr>
        <xdr:cNvCxnSpPr/>
      </xdr:nvCxnSpPr>
      <xdr:spPr>
        <a:xfrm flipV="1">
          <a:off x="2908300" y="16751605"/>
          <a:ext cx="889000" cy="574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16411</xdr:rowOff>
    </xdr:from>
    <xdr:to>
      <xdr:col>20</xdr:col>
      <xdr:colOff>38100</xdr:colOff>
      <xdr:row>95</xdr:row>
      <xdr:rowOff>118011</xdr:rowOff>
    </xdr:to>
    <xdr:sp macro="" textlink="">
      <xdr:nvSpPr>
        <xdr:cNvPr id="236" name="フローチャート: 判断 235">
          <a:extLst>
            <a:ext uri="{FF2B5EF4-FFF2-40B4-BE49-F238E27FC236}">
              <a16:creationId xmlns:a16="http://schemas.microsoft.com/office/drawing/2014/main" id="{00000000-0008-0000-0600-0000EC000000}"/>
            </a:ext>
          </a:extLst>
        </xdr:cNvPr>
        <xdr:cNvSpPr/>
      </xdr:nvSpPr>
      <xdr:spPr>
        <a:xfrm>
          <a:off x="3746500" y="16304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93</xdr:row>
      <xdr:rowOff>134538</xdr:rowOff>
    </xdr:from>
    <xdr:ext cx="534377" cy="259045"/>
    <xdr:sp macro="" textlink="">
      <xdr:nvSpPr>
        <xdr:cNvPr id="237" name="テキスト ボックス 236">
          <a:extLst>
            <a:ext uri="{FF2B5EF4-FFF2-40B4-BE49-F238E27FC236}">
              <a16:creationId xmlns:a16="http://schemas.microsoft.com/office/drawing/2014/main" id="{00000000-0008-0000-0600-0000ED000000}"/>
            </a:ext>
          </a:extLst>
        </xdr:cNvPr>
        <xdr:cNvSpPr txBox="1"/>
      </xdr:nvSpPr>
      <xdr:spPr>
        <a:xfrm>
          <a:off x="3530111" y="160793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95,909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21689</xdr:rowOff>
    </xdr:from>
    <xdr:to>
      <xdr:col>15</xdr:col>
      <xdr:colOff>50800</xdr:colOff>
      <xdr:row>98</xdr:row>
      <xdr:rowOff>6981</xdr:rowOff>
    </xdr:to>
    <xdr:cxnSp macro="">
      <xdr:nvCxnSpPr>
        <xdr:cNvPr id="238" name="直線コネクタ 237">
          <a:extLst>
            <a:ext uri="{FF2B5EF4-FFF2-40B4-BE49-F238E27FC236}">
              <a16:creationId xmlns:a16="http://schemas.microsoft.com/office/drawing/2014/main" id="{00000000-0008-0000-0600-0000EE000000}"/>
            </a:ext>
          </a:extLst>
        </xdr:cNvPr>
        <xdr:cNvCxnSpPr/>
      </xdr:nvCxnSpPr>
      <xdr:spPr>
        <a:xfrm>
          <a:off x="2019300" y="16652339"/>
          <a:ext cx="889000" cy="1567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108234</xdr:rowOff>
    </xdr:from>
    <xdr:to>
      <xdr:col>15</xdr:col>
      <xdr:colOff>101600</xdr:colOff>
      <xdr:row>96</xdr:row>
      <xdr:rowOff>38384</xdr:rowOff>
    </xdr:to>
    <xdr:sp macro="" textlink="">
      <xdr:nvSpPr>
        <xdr:cNvPr id="239" name="フローチャート: 判断 238">
          <a:extLst>
            <a:ext uri="{FF2B5EF4-FFF2-40B4-BE49-F238E27FC236}">
              <a16:creationId xmlns:a16="http://schemas.microsoft.com/office/drawing/2014/main" id="{00000000-0008-0000-0600-0000EF000000}"/>
            </a:ext>
          </a:extLst>
        </xdr:cNvPr>
        <xdr:cNvSpPr/>
      </xdr:nvSpPr>
      <xdr:spPr>
        <a:xfrm>
          <a:off x="2857500" y="163959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54911</xdr:rowOff>
    </xdr:from>
    <xdr:ext cx="534377" cy="259045"/>
    <xdr:sp macro="" textlink="">
      <xdr:nvSpPr>
        <xdr:cNvPr id="240" name="テキスト ボックス 239">
          <a:extLst>
            <a:ext uri="{FF2B5EF4-FFF2-40B4-BE49-F238E27FC236}">
              <a16:creationId xmlns:a16="http://schemas.microsoft.com/office/drawing/2014/main" id="{00000000-0008-0000-0600-0000F0000000}"/>
            </a:ext>
          </a:extLst>
        </xdr:cNvPr>
        <xdr:cNvSpPr txBox="1"/>
      </xdr:nvSpPr>
      <xdr:spPr>
        <a:xfrm>
          <a:off x="2641111" y="161712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87,474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21689</xdr:rowOff>
    </xdr:from>
    <xdr:to>
      <xdr:col>10</xdr:col>
      <xdr:colOff>114300</xdr:colOff>
      <xdr:row>98</xdr:row>
      <xdr:rowOff>105747</xdr:rowOff>
    </xdr:to>
    <xdr:cxnSp macro="">
      <xdr:nvCxnSpPr>
        <xdr:cNvPr id="241" name="直線コネクタ 240">
          <a:extLst>
            <a:ext uri="{FF2B5EF4-FFF2-40B4-BE49-F238E27FC236}">
              <a16:creationId xmlns:a16="http://schemas.microsoft.com/office/drawing/2014/main" id="{00000000-0008-0000-0600-0000F1000000}"/>
            </a:ext>
          </a:extLst>
        </xdr:cNvPr>
        <xdr:cNvCxnSpPr/>
      </xdr:nvCxnSpPr>
      <xdr:spPr>
        <a:xfrm flipV="1">
          <a:off x="1130300" y="16652339"/>
          <a:ext cx="889000" cy="2555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94</xdr:row>
      <xdr:rowOff>166864</xdr:rowOff>
    </xdr:from>
    <xdr:to>
      <xdr:col>10</xdr:col>
      <xdr:colOff>165100</xdr:colOff>
      <xdr:row>95</xdr:row>
      <xdr:rowOff>97014</xdr:rowOff>
    </xdr:to>
    <xdr:sp macro="" textlink="">
      <xdr:nvSpPr>
        <xdr:cNvPr id="242" name="フローチャート: 判断 241">
          <a:extLst>
            <a:ext uri="{FF2B5EF4-FFF2-40B4-BE49-F238E27FC236}">
              <a16:creationId xmlns:a16="http://schemas.microsoft.com/office/drawing/2014/main" id="{00000000-0008-0000-0600-0000F2000000}"/>
            </a:ext>
          </a:extLst>
        </xdr:cNvPr>
        <xdr:cNvSpPr/>
      </xdr:nvSpPr>
      <xdr:spPr>
        <a:xfrm>
          <a:off x="1968500" y="162831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93</xdr:row>
      <xdr:rowOff>113541</xdr:rowOff>
    </xdr:from>
    <xdr:ext cx="534377" cy="259045"/>
    <xdr:sp macro="" textlink="">
      <xdr:nvSpPr>
        <xdr:cNvPr id="243" name="テキスト ボックス 242">
          <a:extLst>
            <a:ext uri="{FF2B5EF4-FFF2-40B4-BE49-F238E27FC236}">
              <a16:creationId xmlns:a16="http://schemas.microsoft.com/office/drawing/2014/main" id="{00000000-0008-0000-0600-0000F3000000}"/>
            </a:ext>
          </a:extLst>
        </xdr:cNvPr>
        <xdr:cNvSpPr txBox="1"/>
      </xdr:nvSpPr>
      <xdr:spPr>
        <a:xfrm>
          <a:off x="1752111" y="160583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97,838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60913</xdr:rowOff>
    </xdr:from>
    <xdr:to>
      <xdr:col>6</xdr:col>
      <xdr:colOff>38100</xdr:colOff>
      <xdr:row>96</xdr:row>
      <xdr:rowOff>162513</xdr:rowOff>
    </xdr:to>
    <xdr:sp macro="" textlink="">
      <xdr:nvSpPr>
        <xdr:cNvPr id="244" name="フローチャート: 判断 243">
          <a:extLst>
            <a:ext uri="{FF2B5EF4-FFF2-40B4-BE49-F238E27FC236}">
              <a16:creationId xmlns:a16="http://schemas.microsoft.com/office/drawing/2014/main" id="{00000000-0008-0000-0600-0000F4000000}"/>
            </a:ext>
          </a:extLst>
        </xdr:cNvPr>
        <xdr:cNvSpPr/>
      </xdr:nvSpPr>
      <xdr:spPr>
        <a:xfrm>
          <a:off x="1079500" y="165201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7590</xdr:rowOff>
    </xdr:from>
    <xdr:ext cx="534377"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863111" y="162953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76,071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138582</xdr:rowOff>
    </xdr:from>
    <xdr:to>
      <xdr:col>24</xdr:col>
      <xdr:colOff>114300</xdr:colOff>
      <xdr:row>97</xdr:row>
      <xdr:rowOff>68732</xdr:rowOff>
    </xdr:to>
    <xdr:sp macro="" textlink="">
      <xdr:nvSpPr>
        <xdr:cNvPr id="251" name="楕円 250">
          <a:extLst>
            <a:ext uri="{FF2B5EF4-FFF2-40B4-BE49-F238E27FC236}">
              <a16:creationId xmlns:a16="http://schemas.microsoft.com/office/drawing/2014/main" id="{00000000-0008-0000-0600-0000FB000000}"/>
            </a:ext>
          </a:extLst>
        </xdr:cNvPr>
        <xdr:cNvSpPr/>
      </xdr:nvSpPr>
      <xdr:spPr>
        <a:xfrm>
          <a:off x="4584700" y="165977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117009</xdr:rowOff>
    </xdr:from>
    <xdr:ext cx="534377" cy="259045"/>
    <xdr:sp macro="" textlink="">
      <xdr:nvSpPr>
        <xdr:cNvPr id="252" name="扶助費該当値テキスト">
          <a:extLst>
            <a:ext uri="{FF2B5EF4-FFF2-40B4-BE49-F238E27FC236}">
              <a16:creationId xmlns:a16="http://schemas.microsoft.com/office/drawing/2014/main" id="{00000000-0008-0000-0600-0000FC000000}"/>
            </a:ext>
          </a:extLst>
        </xdr:cNvPr>
        <xdr:cNvSpPr txBox="1"/>
      </xdr:nvSpPr>
      <xdr:spPr>
        <a:xfrm>
          <a:off x="4686300" y="165762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68,936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70155</xdr:rowOff>
    </xdr:from>
    <xdr:to>
      <xdr:col>20</xdr:col>
      <xdr:colOff>38100</xdr:colOff>
      <xdr:row>98</xdr:row>
      <xdr:rowOff>305</xdr:rowOff>
    </xdr:to>
    <xdr:sp macro="" textlink="">
      <xdr:nvSpPr>
        <xdr:cNvPr id="253" name="楕円 252">
          <a:extLst>
            <a:ext uri="{FF2B5EF4-FFF2-40B4-BE49-F238E27FC236}">
              <a16:creationId xmlns:a16="http://schemas.microsoft.com/office/drawing/2014/main" id="{00000000-0008-0000-0600-0000FD000000}"/>
            </a:ext>
          </a:extLst>
        </xdr:cNvPr>
        <xdr:cNvSpPr/>
      </xdr:nvSpPr>
      <xdr:spPr>
        <a:xfrm>
          <a:off x="3746500" y="16700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162882</xdr:rowOff>
    </xdr:from>
    <xdr:ext cx="534377" cy="259045"/>
    <xdr:sp macro="" textlink="">
      <xdr:nvSpPr>
        <xdr:cNvPr id="254" name="テキスト ボックス 253">
          <a:extLst>
            <a:ext uri="{FF2B5EF4-FFF2-40B4-BE49-F238E27FC236}">
              <a16:creationId xmlns:a16="http://schemas.microsoft.com/office/drawing/2014/main" id="{00000000-0008-0000-0600-0000FE000000}"/>
            </a:ext>
          </a:extLst>
        </xdr:cNvPr>
        <xdr:cNvSpPr txBox="1"/>
      </xdr:nvSpPr>
      <xdr:spPr>
        <a:xfrm>
          <a:off x="3530111" y="167935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59,472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127631</xdr:rowOff>
    </xdr:from>
    <xdr:to>
      <xdr:col>15</xdr:col>
      <xdr:colOff>101600</xdr:colOff>
      <xdr:row>98</xdr:row>
      <xdr:rowOff>57781</xdr:rowOff>
    </xdr:to>
    <xdr:sp macro="" textlink="">
      <xdr:nvSpPr>
        <xdr:cNvPr id="255" name="楕円 254">
          <a:extLst>
            <a:ext uri="{FF2B5EF4-FFF2-40B4-BE49-F238E27FC236}">
              <a16:creationId xmlns:a16="http://schemas.microsoft.com/office/drawing/2014/main" id="{00000000-0008-0000-0600-0000FF000000}"/>
            </a:ext>
          </a:extLst>
        </xdr:cNvPr>
        <xdr:cNvSpPr/>
      </xdr:nvSpPr>
      <xdr:spPr>
        <a:xfrm>
          <a:off x="2857500" y="167582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48908</xdr:rowOff>
    </xdr:from>
    <xdr:ext cx="534377" cy="259045"/>
    <xdr:sp macro="" textlink="">
      <xdr:nvSpPr>
        <xdr:cNvPr id="256" name="テキスト ボックス 255">
          <a:extLst>
            <a:ext uri="{FF2B5EF4-FFF2-40B4-BE49-F238E27FC236}">
              <a16:creationId xmlns:a16="http://schemas.microsoft.com/office/drawing/2014/main" id="{00000000-0008-0000-0600-000000010000}"/>
            </a:ext>
          </a:extLst>
        </xdr:cNvPr>
        <xdr:cNvSpPr txBox="1"/>
      </xdr:nvSpPr>
      <xdr:spPr>
        <a:xfrm>
          <a:off x="2641111" y="168510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142339</xdr:rowOff>
    </xdr:from>
    <xdr:to>
      <xdr:col>10</xdr:col>
      <xdr:colOff>165100</xdr:colOff>
      <xdr:row>97</xdr:row>
      <xdr:rowOff>72489</xdr:rowOff>
    </xdr:to>
    <xdr:sp macro="" textlink="">
      <xdr:nvSpPr>
        <xdr:cNvPr id="257" name="楕円 256">
          <a:extLst>
            <a:ext uri="{FF2B5EF4-FFF2-40B4-BE49-F238E27FC236}">
              <a16:creationId xmlns:a16="http://schemas.microsoft.com/office/drawing/2014/main" id="{00000000-0008-0000-0600-000001010000}"/>
            </a:ext>
          </a:extLst>
        </xdr:cNvPr>
        <xdr:cNvSpPr/>
      </xdr:nvSpPr>
      <xdr:spPr>
        <a:xfrm>
          <a:off x="1968500" y="16601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63616</xdr:rowOff>
    </xdr:from>
    <xdr:ext cx="534377" cy="259045"/>
    <xdr:sp macro="" textlink="">
      <xdr:nvSpPr>
        <xdr:cNvPr id="258" name="テキスト ボックス 257">
          <a:extLst>
            <a:ext uri="{FF2B5EF4-FFF2-40B4-BE49-F238E27FC236}">
              <a16:creationId xmlns:a16="http://schemas.microsoft.com/office/drawing/2014/main" id="{00000000-0008-0000-0600-000002010000}"/>
            </a:ext>
          </a:extLst>
        </xdr:cNvPr>
        <xdr:cNvSpPr txBox="1"/>
      </xdr:nvSpPr>
      <xdr:spPr>
        <a:xfrm>
          <a:off x="1752111" y="166942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54947</xdr:rowOff>
    </xdr:from>
    <xdr:to>
      <xdr:col>6</xdr:col>
      <xdr:colOff>38100</xdr:colOff>
      <xdr:row>98</xdr:row>
      <xdr:rowOff>156547</xdr:rowOff>
    </xdr:to>
    <xdr:sp macro="" textlink="">
      <xdr:nvSpPr>
        <xdr:cNvPr id="259" name="楕円 258">
          <a:extLst>
            <a:ext uri="{FF2B5EF4-FFF2-40B4-BE49-F238E27FC236}">
              <a16:creationId xmlns:a16="http://schemas.microsoft.com/office/drawing/2014/main" id="{00000000-0008-0000-0600-000003010000}"/>
            </a:ext>
          </a:extLst>
        </xdr:cNvPr>
        <xdr:cNvSpPr/>
      </xdr:nvSpPr>
      <xdr:spPr>
        <a:xfrm>
          <a:off x="1079500" y="168570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147674</xdr:rowOff>
    </xdr:from>
    <xdr:ext cx="534377" cy="259045"/>
    <xdr:sp macro="" textlink="">
      <xdr:nvSpPr>
        <xdr:cNvPr id="260" name="テキスト ボックス 259">
          <a:extLst>
            <a:ext uri="{FF2B5EF4-FFF2-40B4-BE49-F238E27FC236}">
              <a16:creationId xmlns:a16="http://schemas.microsoft.com/office/drawing/2014/main" id="{00000000-0008-0000-0600-000004010000}"/>
            </a:ext>
          </a:extLst>
        </xdr:cNvPr>
        <xdr:cNvSpPr txBox="1"/>
      </xdr:nvSpPr>
      <xdr:spPr>
        <a:xfrm>
          <a:off x="863111" y="169497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9" name="テキスト ボックス 268">
          <a:extLst>
            <a:ext uri="{FF2B5EF4-FFF2-40B4-BE49-F238E27FC236}">
              <a16:creationId xmlns:a16="http://schemas.microsoft.com/office/drawing/2014/main" id="{00000000-0008-0000-0600-00000D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1" name="直線コネクタ 270">
          <a:extLst>
            <a:ext uri="{FF2B5EF4-FFF2-40B4-BE49-F238E27FC236}">
              <a16:creationId xmlns:a16="http://schemas.microsoft.com/office/drawing/2014/main" id="{00000000-0008-0000-0600-00000F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2" name="テキスト ボックス 271">
          <a:extLst>
            <a:ext uri="{FF2B5EF4-FFF2-40B4-BE49-F238E27FC236}">
              <a16:creationId xmlns:a16="http://schemas.microsoft.com/office/drawing/2014/main" id="{00000000-0008-0000-0600-000010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3" name="直線コネクタ 272">
          <a:extLst>
            <a:ext uri="{FF2B5EF4-FFF2-40B4-BE49-F238E27FC236}">
              <a16:creationId xmlns:a16="http://schemas.microsoft.com/office/drawing/2014/main" id="{00000000-0008-0000-0600-000011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4" name="テキスト ボックス 273">
          <a:extLst>
            <a:ext uri="{FF2B5EF4-FFF2-40B4-BE49-F238E27FC236}">
              <a16:creationId xmlns:a16="http://schemas.microsoft.com/office/drawing/2014/main" id="{00000000-0008-0000-0600-000012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5" name="直線コネクタ 274">
          <a:extLst>
            <a:ext uri="{FF2B5EF4-FFF2-40B4-BE49-F238E27FC236}">
              <a16:creationId xmlns:a16="http://schemas.microsoft.com/office/drawing/2014/main" id="{00000000-0008-0000-0600-000013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76" name="テキスト ボックス 275">
          <a:extLst>
            <a:ext uri="{FF2B5EF4-FFF2-40B4-BE49-F238E27FC236}">
              <a16:creationId xmlns:a16="http://schemas.microsoft.com/office/drawing/2014/main" id="{00000000-0008-0000-0600-000014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7" name="直線コネクタ 276">
          <a:extLst>
            <a:ext uri="{FF2B5EF4-FFF2-40B4-BE49-F238E27FC236}">
              <a16:creationId xmlns:a16="http://schemas.microsoft.com/office/drawing/2014/main" id="{00000000-0008-0000-0600-000015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78" name="テキスト ボックス 277">
          <a:extLst>
            <a:ext uri="{FF2B5EF4-FFF2-40B4-BE49-F238E27FC236}">
              <a16:creationId xmlns:a16="http://schemas.microsoft.com/office/drawing/2014/main" id="{00000000-0008-0000-0600-000016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9" name="直線コネクタ 278">
          <a:extLst>
            <a:ext uri="{FF2B5EF4-FFF2-40B4-BE49-F238E27FC236}">
              <a16:creationId xmlns:a16="http://schemas.microsoft.com/office/drawing/2014/main" id="{00000000-0008-0000-0600-000017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80" name="テキスト ボックス 279">
          <a:extLst>
            <a:ext uri="{FF2B5EF4-FFF2-40B4-BE49-F238E27FC236}">
              <a16:creationId xmlns:a16="http://schemas.microsoft.com/office/drawing/2014/main" id="{00000000-0008-0000-0600-000018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1" name="直線コネクタ 280">
          <a:extLst>
            <a:ext uri="{FF2B5EF4-FFF2-40B4-BE49-F238E27FC236}">
              <a16:creationId xmlns:a16="http://schemas.microsoft.com/office/drawing/2014/main" id="{00000000-0008-0000-0600-000019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38299</xdr:rowOff>
    </xdr:from>
    <xdr:ext cx="595419" cy="259045"/>
    <xdr:sp macro="" textlink="">
      <xdr:nvSpPr>
        <xdr:cNvPr id="282" name="テキスト ボックス 281">
          <a:extLst>
            <a:ext uri="{FF2B5EF4-FFF2-40B4-BE49-F238E27FC236}">
              <a16:creationId xmlns:a16="http://schemas.microsoft.com/office/drawing/2014/main" id="{00000000-0008-0000-0600-00001A010000}"/>
            </a:ext>
          </a:extLst>
        </xdr:cNvPr>
        <xdr:cNvSpPr txBox="1"/>
      </xdr:nvSpPr>
      <xdr:spPr>
        <a:xfrm>
          <a:off x="6008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3" name="直線コネクタ 282">
          <a:extLst>
            <a:ext uri="{FF2B5EF4-FFF2-40B4-BE49-F238E27FC236}">
              <a16:creationId xmlns:a16="http://schemas.microsoft.com/office/drawing/2014/main" id="{00000000-0008-0000-0600-00001B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4" name="テキスト ボックス 283">
          <a:extLst>
            <a:ext uri="{FF2B5EF4-FFF2-40B4-BE49-F238E27FC236}">
              <a16:creationId xmlns:a16="http://schemas.microsoft.com/office/drawing/2014/main" id="{00000000-0008-0000-0600-00001C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5" name="補助費等グラフ枠">
          <a:extLst>
            <a:ext uri="{FF2B5EF4-FFF2-40B4-BE49-F238E27FC236}">
              <a16:creationId xmlns:a16="http://schemas.microsoft.com/office/drawing/2014/main" id="{00000000-0008-0000-0600-00001D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121196</xdr:rowOff>
    </xdr:from>
    <xdr:to>
      <xdr:col>54</xdr:col>
      <xdr:colOff>189865</xdr:colOff>
      <xdr:row>38</xdr:row>
      <xdr:rowOff>92592</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flipV="1">
          <a:off x="10475595" y="5264696"/>
          <a:ext cx="1270" cy="13429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96419</xdr:rowOff>
    </xdr:from>
    <xdr:ext cx="534377" cy="259045"/>
    <xdr:sp macro="" textlink="">
      <xdr:nvSpPr>
        <xdr:cNvPr id="287" name="補助費等最小値テキスト">
          <a:extLst>
            <a:ext uri="{FF2B5EF4-FFF2-40B4-BE49-F238E27FC236}">
              <a16:creationId xmlns:a16="http://schemas.microsoft.com/office/drawing/2014/main" id="{00000000-0008-0000-0600-00001F010000}"/>
            </a:ext>
          </a:extLst>
        </xdr:cNvPr>
        <xdr:cNvSpPr txBox="1"/>
      </xdr:nvSpPr>
      <xdr:spPr>
        <a:xfrm>
          <a:off x="10528300" y="66115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54,425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92592</xdr:rowOff>
    </xdr:from>
    <xdr:to>
      <xdr:col>55</xdr:col>
      <xdr:colOff>88900</xdr:colOff>
      <xdr:row>38</xdr:row>
      <xdr:rowOff>92592</xdr:rowOff>
    </xdr:to>
    <xdr:cxnSp macro="">
      <xdr:nvCxnSpPr>
        <xdr:cNvPr id="288" name="直線コネクタ 287">
          <a:extLst>
            <a:ext uri="{FF2B5EF4-FFF2-40B4-BE49-F238E27FC236}">
              <a16:creationId xmlns:a16="http://schemas.microsoft.com/office/drawing/2014/main" id="{00000000-0008-0000-0600-000020010000}"/>
            </a:ext>
          </a:extLst>
        </xdr:cNvPr>
        <xdr:cNvCxnSpPr/>
      </xdr:nvCxnSpPr>
      <xdr:spPr>
        <a:xfrm>
          <a:off x="10388600" y="66076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67873</xdr:rowOff>
    </xdr:from>
    <xdr:ext cx="599010" cy="259045"/>
    <xdr:sp macro="" textlink="">
      <xdr:nvSpPr>
        <xdr:cNvPr id="289" name="補助費等最大値テキスト">
          <a:extLst>
            <a:ext uri="{FF2B5EF4-FFF2-40B4-BE49-F238E27FC236}">
              <a16:creationId xmlns:a16="http://schemas.microsoft.com/office/drawing/2014/main" id="{00000000-0008-0000-0600-000021010000}"/>
            </a:ext>
          </a:extLst>
        </xdr:cNvPr>
        <xdr:cNvSpPr txBox="1"/>
      </xdr:nvSpPr>
      <xdr:spPr>
        <a:xfrm>
          <a:off x="10528300" y="50399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465,666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121196</xdr:rowOff>
    </xdr:from>
    <xdr:to>
      <xdr:col>55</xdr:col>
      <xdr:colOff>88900</xdr:colOff>
      <xdr:row>30</xdr:row>
      <xdr:rowOff>121196</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a:off x="10388600" y="52646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100374</xdr:rowOff>
    </xdr:from>
    <xdr:to>
      <xdr:col>55</xdr:col>
      <xdr:colOff>0</xdr:colOff>
      <xdr:row>37</xdr:row>
      <xdr:rowOff>112902</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a:off x="9639300" y="6444024"/>
          <a:ext cx="838200" cy="125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171350</xdr:rowOff>
    </xdr:from>
    <xdr:ext cx="599010" cy="259045"/>
    <xdr:sp macro="" textlink="">
      <xdr:nvSpPr>
        <xdr:cNvPr id="292" name="補助費等平均値テキスト">
          <a:extLst>
            <a:ext uri="{FF2B5EF4-FFF2-40B4-BE49-F238E27FC236}">
              <a16:creationId xmlns:a16="http://schemas.microsoft.com/office/drawing/2014/main" id="{00000000-0008-0000-0600-000024010000}"/>
            </a:ext>
          </a:extLst>
        </xdr:cNvPr>
        <xdr:cNvSpPr txBox="1"/>
      </xdr:nvSpPr>
      <xdr:spPr>
        <a:xfrm>
          <a:off x="10528300" y="617210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126,758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148473</xdr:rowOff>
    </xdr:from>
    <xdr:to>
      <xdr:col>55</xdr:col>
      <xdr:colOff>50800</xdr:colOff>
      <xdr:row>37</xdr:row>
      <xdr:rowOff>78623</xdr:rowOff>
    </xdr:to>
    <xdr:sp macro="" textlink="">
      <xdr:nvSpPr>
        <xdr:cNvPr id="293" name="フローチャート: 判断 292">
          <a:extLst>
            <a:ext uri="{FF2B5EF4-FFF2-40B4-BE49-F238E27FC236}">
              <a16:creationId xmlns:a16="http://schemas.microsoft.com/office/drawing/2014/main" id="{00000000-0008-0000-0600-000025010000}"/>
            </a:ext>
          </a:extLst>
        </xdr:cNvPr>
        <xdr:cNvSpPr/>
      </xdr:nvSpPr>
      <xdr:spPr>
        <a:xfrm>
          <a:off x="10426700" y="63206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100374</xdr:rowOff>
    </xdr:from>
    <xdr:to>
      <xdr:col>50</xdr:col>
      <xdr:colOff>114300</xdr:colOff>
      <xdr:row>37</xdr:row>
      <xdr:rowOff>115488</xdr:rowOff>
    </xdr:to>
    <xdr:cxnSp macro="">
      <xdr:nvCxnSpPr>
        <xdr:cNvPr id="294" name="直線コネクタ 293">
          <a:extLst>
            <a:ext uri="{FF2B5EF4-FFF2-40B4-BE49-F238E27FC236}">
              <a16:creationId xmlns:a16="http://schemas.microsoft.com/office/drawing/2014/main" id="{00000000-0008-0000-0600-000026010000}"/>
            </a:ext>
          </a:extLst>
        </xdr:cNvPr>
        <xdr:cNvCxnSpPr/>
      </xdr:nvCxnSpPr>
      <xdr:spPr>
        <a:xfrm flipV="1">
          <a:off x="8750300" y="6444024"/>
          <a:ext cx="889000" cy="151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15314</xdr:rowOff>
    </xdr:from>
    <xdr:to>
      <xdr:col>50</xdr:col>
      <xdr:colOff>165100</xdr:colOff>
      <xdr:row>37</xdr:row>
      <xdr:rowOff>116914</xdr:rowOff>
    </xdr:to>
    <xdr:sp macro="" textlink="">
      <xdr:nvSpPr>
        <xdr:cNvPr id="295" name="フローチャート: 判断 294">
          <a:extLst>
            <a:ext uri="{FF2B5EF4-FFF2-40B4-BE49-F238E27FC236}">
              <a16:creationId xmlns:a16="http://schemas.microsoft.com/office/drawing/2014/main" id="{00000000-0008-0000-0600-000027010000}"/>
            </a:ext>
          </a:extLst>
        </xdr:cNvPr>
        <xdr:cNvSpPr/>
      </xdr:nvSpPr>
      <xdr:spPr>
        <a:xfrm>
          <a:off x="9588500" y="6358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133441</xdr:rowOff>
    </xdr:from>
    <xdr:ext cx="599010" cy="259045"/>
    <xdr:sp macro="" textlink="">
      <xdr:nvSpPr>
        <xdr:cNvPr id="296" name="テキスト ボックス 295">
          <a:extLst>
            <a:ext uri="{FF2B5EF4-FFF2-40B4-BE49-F238E27FC236}">
              <a16:creationId xmlns:a16="http://schemas.microsoft.com/office/drawing/2014/main" id="{00000000-0008-0000-0600-000028010000}"/>
            </a:ext>
          </a:extLst>
        </xdr:cNvPr>
        <xdr:cNvSpPr txBox="1"/>
      </xdr:nvSpPr>
      <xdr:spPr>
        <a:xfrm>
          <a:off x="9339795" y="61341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72191</xdr:rowOff>
    </xdr:from>
    <xdr:to>
      <xdr:col>45</xdr:col>
      <xdr:colOff>177800</xdr:colOff>
      <xdr:row>37</xdr:row>
      <xdr:rowOff>115488</xdr:rowOff>
    </xdr:to>
    <xdr:cxnSp macro="">
      <xdr:nvCxnSpPr>
        <xdr:cNvPr id="297" name="直線コネクタ 296">
          <a:extLst>
            <a:ext uri="{FF2B5EF4-FFF2-40B4-BE49-F238E27FC236}">
              <a16:creationId xmlns:a16="http://schemas.microsoft.com/office/drawing/2014/main" id="{00000000-0008-0000-0600-000029010000}"/>
            </a:ext>
          </a:extLst>
        </xdr:cNvPr>
        <xdr:cNvCxnSpPr/>
      </xdr:nvCxnSpPr>
      <xdr:spPr>
        <a:xfrm>
          <a:off x="7861300" y="6415841"/>
          <a:ext cx="889000" cy="432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20121</xdr:rowOff>
    </xdr:from>
    <xdr:to>
      <xdr:col>46</xdr:col>
      <xdr:colOff>38100</xdr:colOff>
      <xdr:row>37</xdr:row>
      <xdr:rowOff>121721</xdr:rowOff>
    </xdr:to>
    <xdr:sp macro="" textlink="">
      <xdr:nvSpPr>
        <xdr:cNvPr id="298" name="フローチャート: 判断 297">
          <a:extLst>
            <a:ext uri="{FF2B5EF4-FFF2-40B4-BE49-F238E27FC236}">
              <a16:creationId xmlns:a16="http://schemas.microsoft.com/office/drawing/2014/main" id="{00000000-0008-0000-0600-00002A010000}"/>
            </a:ext>
          </a:extLst>
        </xdr:cNvPr>
        <xdr:cNvSpPr/>
      </xdr:nvSpPr>
      <xdr:spPr>
        <a:xfrm>
          <a:off x="8699500" y="63637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138248</xdr:rowOff>
    </xdr:from>
    <xdr:ext cx="599010" cy="259045"/>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8450795" y="61389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35</xdr:row>
      <xdr:rowOff>39237</xdr:rowOff>
    </xdr:from>
    <xdr:to>
      <xdr:col>41</xdr:col>
      <xdr:colOff>50800</xdr:colOff>
      <xdr:row>37</xdr:row>
      <xdr:rowOff>72191</xdr:rowOff>
    </xdr:to>
    <xdr:cxnSp macro="">
      <xdr:nvCxnSpPr>
        <xdr:cNvPr id="300" name="直線コネクタ 299">
          <a:extLst>
            <a:ext uri="{FF2B5EF4-FFF2-40B4-BE49-F238E27FC236}">
              <a16:creationId xmlns:a16="http://schemas.microsoft.com/office/drawing/2014/main" id="{00000000-0008-0000-0600-00002C010000}"/>
            </a:ext>
          </a:extLst>
        </xdr:cNvPr>
        <xdr:cNvCxnSpPr/>
      </xdr:nvCxnSpPr>
      <xdr:spPr>
        <a:xfrm>
          <a:off x="6972300" y="6039987"/>
          <a:ext cx="889000" cy="3758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42798</xdr:rowOff>
    </xdr:from>
    <xdr:to>
      <xdr:col>41</xdr:col>
      <xdr:colOff>101600</xdr:colOff>
      <xdr:row>37</xdr:row>
      <xdr:rowOff>144398</xdr:rowOff>
    </xdr:to>
    <xdr:sp macro="" textlink="">
      <xdr:nvSpPr>
        <xdr:cNvPr id="301" name="フローチャート: 判断 300">
          <a:extLst>
            <a:ext uri="{FF2B5EF4-FFF2-40B4-BE49-F238E27FC236}">
              <a16:creationId xmlns:a16="http://schemas.microsoft.com/office/drawing/2014/main" id="{00000000-0008-0000-0600-00002D010000}"/>
            </a:ext>
          </a:extLst>
        </xdr:cNvPr>
        <xdr:cNvSpPr/>
      </xdr:nvSpPr>
      <xdr:spPr>
        <a:xfrm>
          <a:off x="7810500" y="63864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37</xdr:row>
      <xdr:rowOff>135525</xdr:rowOff>
    </xdr:from>
    <xdr:ext cx="599010" cy="259045"/>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7561795" y="64791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106,617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35</xdr:row>
      <xdr:rowOff>55083</xdr:rowOff>
    </xdr:from>
    <xdr:to>
      <xdr:col>36</xdr:col>
      <xdr:colOff>165100</xdr:colOff>
      <xdr:row>35</xdr:row>
      <xdr:rowOff>156683</xdr:rowOff>
    </xdr:to>
    <xdr:sp macro="" textlink="">
      <xdr:nvSpPr>
        <xdr:cNvPr id="303" name="フローチャート: 判断 302">
          <a:extLst>
            <a:ext uri="{FF2B5EF4-FFF2-40B4-BE49-F238E27FC236}">
              <a16:creationId xmlns:a16="http://schemas.microsoft.com/office/drawing/2014/main" id="{00000000-0008-0000-0600-00002F010000}"/>
            </a:ext>
          </a:extLst>
        </xdr:cNvPr>
        <xdr:cNvSpPr/>
      </xdr:nvSpPr>
      <xdr:spPr>
        <a:xfrm>
          <a:off x="6921500" y="60558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35</xdr:row>
      <xdr:rowOff>147810</xdr:rowOff>
    </xdr:from>
    <xdr:ext cx="59901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6672795" y="61485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207,855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62102</xdr:rowOff>
    </xdr:from>
    <xdr:to>
      <xdr:col>55</xdr:col>
      <xdr:colOff>50800</xdr:colOff>
      <xdr:row>37</xdr:row>
      <xdr:rowOff>163702</xdr:rowOff>
    </xdr:to>
    <xdr:sp macro="" textlink="">
      <xdr:nvSpPr>
        <xdr:cNvPr id="310" name="楕円 309">
          <a:extLst>
            <a:ext uri="{FF2B5EF4-FFF2-40B4-BE49-F238E27FC236}">
              <a16:creationId xmlns:a16="http://schemas.microsoft.com/office/drawing/2014/main" id="{00000000-0008-0000-0600-000036010000}"/>
            </a:ext>
          </a:extLst>
        </xdr:cNvPr>
        <xdr:cNvSpPr/>
      </xdr:nvSpPr>
      <xdr:spPr>
        <a:xfrm>
          <a:off x="10426700" y="64057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40529</xdr:rowOff>
    </xdr:from>
    <xdr:ext cx="599010" cy="259045"/>
    <xdr:sp macro="" textlink="">
      <xdr:nvSpPr>
        <xdr:cNvPr id="311" name="補助費等該当値テキスト">
          <a:extLst>
            <a:ext uri="{FF2B5EF4-FFF2-40B4-BE49-F238E27FC236}">
              <a16:creationId xmlns:a16="http://schemas.microsoft.com/office/drawing/2014/main" id="{00000000-0008-0000-0600-000037010000}"/>
            </a:ext>
          </a:extLst>
        </xdr:cNvPr>
        <xdr:cNvSpPr txBox="1"/>
      </xdr:nvSpPr>
      <xdr:spPr>
        <a:xfrm>
          <a:off x="10528300" y="63841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100,706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49574</xdr:rowOff>
    </xdr:from>
    <xdr:to>
      <xdr:col>50</xdr:col>
      <xdr:colOff>165100</xdr:colOff>
      <xdr:row>37</xdr:row>
      <xdr:rowOff>151174</xdr:rowOff>
    </xdr:to>
    <xdr:sp macro="" textlink="">
      <xdr:nvSpPr>
        <xdr:cNvPr id="312" name="楕円 311">
          <a:extLst>
            <a:ext uri="{FF2B5EF4-FFF2-40B4-BE49-F238E27FC236}">
              <a16:creationId xmlns:a16="http://schemas.microsoft.com/office/drawing/2014/main" id="{00000000-0008-0000-0600-000038010000}"/>
            </a:ext>
          </a:extLst>
        </xdr:cNvPr>
        <xdr:cNvSpPr/>
      </xdr:nvSpPr>
      <xdr:spPr>
        <a:xfrm>
          <a:off x="9588500" y="63932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142301</xdr:rowOff>
    </xdr:from>
    <xdr:ext cx="599010" cy="259045"/>
    <xdr:sp macro="" textlink="">
      <xdr:nvSpPr>
        <xdr:cNvPr id="313" name="テキスト ボックス 312">
          <a:extLst>
            <a:ext uri="{FF2B5EF4-FFF2-40B4-BE49-F238E27FC236}">
              <a16:creationId xmlns:a16="http://schemas.microsoft.com/office/drawing/2014/main" id="{00000000-0008-0000-0600-000039010000}"/>
            </a:ext>
          </a:extLst>
        </xdr:cNvPr>
        <xdr:cNvSpPr txBox="1"/>
      </xdr:nvSpPr>
      <xdr:spPr>
        <a:xfrm>
          <a:off x="9339795" y="64859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64688</xdr:rowOff>
    </xdr:from>
    <xdr:to>
      <xdr:col>46</xdr:col>
      <xdr:colOff>38100</xdr:colOff>
      <xdr:row>37</xdr:row>
      <xdr:rowOff>166288</xdr:rowOff>
    </xdr:to>
    <xdr:sp macro="" textlink="">
      <xdr:nvSpPr>
        <xdr:cNvPr id="314" name="楕円 313">
          <a:extLst>
            <a:ext uri="{FF2B5EF4-FFF2-40B4-BE49-F238E27FC236}">
              <a16:creationId xmlns:a16="http://schemas.microsoft.com/office/drawing/2014/main" id="{00000000-0008-0000-0600-00003A010000}"/>
            </a:ext>
          </a:extLst>
        </xdr:cNvPr>
        <xdr:cNvSpPr/>
      </xdr:nvSpPr>
      <xdr:spPr>
        <a:xfrm>
          <a:off x="8699500" y="64083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37</xdr:row>
      <xdr:rowOff>157415</xdr:rowOff>
    </xdr:from>
    <xdr:ext cx="534377" cy="259045"/>
    <xdr:sp macro="" textlink="">
      <xdr:nvSpPr>
        <xdr:cNvPr id="315" name="テキスト ボックス 314">
          <a:extLst>
            <a:ext uri="{FF2B5EF4-FFF2-40B4-BE49-F238E27FC236}">
              <a16:creationId xmlns:a16="http://schemas.microsoft.com/office/drawing/2014/main" id="{00000000-0008-0000-0600-00003B010000}"/>
            </a:ext>
          </a:extLst>
        </xdr:cNvPr>
        <xdr:cNvSpPr txBox="1"/>
      </xdr:nvSpPr>
      <xdr:spPr>
        <a:xfrm>
          <a:off x="8483111" y="65010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21391</xdr:rowOff>
    </xdr:from>
    <xdr:to>
      <xdr:col>41</xdr:col>
      <xdr:colOff>101600</xdr:colOff>
      <xdr:row>37</xdr:row>
      <xdr:rowOff>122991</xdr:rowOff>
    </xdr:to>
    <xdr:sp macro="" textlink="">
      <xdr:nvSpPr>
        <xdr:cNvPr id="316" name="楕円 315">
          <a:extLst>
            <a:ext uri="{FF2B5EF4-FFF2-40B4-BE49-F238E27FC236}">
              <a16:creationId xmlns:a16="http://schemas.microsoft.com/office/drawing/2014/main" id="{00000000-0008-0000-0600-00003C010000}"/>
            </a:ext>
          </a:extLst>
        </xdr:cNvPr>
        <xdr:cNvSpPr/>
      </xdr:nvSpPr>
      <xdr:spPr>
        <a:xfrm>
          <a:off x="7810500" y="63650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139518</xdr:rowOff>
    </xdr:from>
    <xdr:ext cx="599010" cy="259045"/>
    <xdr:sp macro="" textlink="">
      <xdr:nvSpPr>
        <xdr:cNvPr id="317" name="テキスト ボックス 316">
          <a:extLst>
            <a:ext uri="{FF2B5EF4-FFF2-40B4-BE49-F238E27FC236}">
              <a16:creationId xmlns:a16="http://schemas.microsoft.com/office/drawing/2014/main" id="{00000000-0008-0000-0600-00003D010000}"/>
            </a:ext>
          </a:extLst>
        </xdr:cNvPr>
        <xdr:cNvSpPr txBox="1"/>
      </xdr:nvSpPr>
      <xdr:spPr>
        <a:xfrm>
          <a:off x="7561795" y="61402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34</xdr:row>
      <xdr:rowOff>159887</xdr:rowOff>
    </xdr:from>
    <xdr:to>
      <xdr:col>36</xdr:col>
      <xdr:colOff>165100</xdr:colOff>
      <xdr:row>35</xdr:row>
      <xdr:rowOff>90037</xdr:rowOff>
    </xdr:to>
    <xdr:sp macro="" textlink="">
      <xdr:nvSpPr>
        <xdr:cNvPr id="318" name="楕円 317">
          <a:extLst>
            <a:ext uri="{FF2B5EF4-FFF2-40B4-BE49-F238E27FC236}">
              <a16:creationId xmlns:a16="http://schemas.microsoft.com/office/drawing/2014/main" id="{00000000-0008-0000-0600-00003E010000}"/>
            </a:ext>
          </a:extLst>
        </xdr:cNvPr>
        <xdr:cNvSpPr/>
      </xdr:nvSpPr>
      <xdr:spPr>
        <a:xfrm>
          <a:off x="6921500" y="5989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33</xdr:row>
      <xdr:rowOff>106564</xdr:rowOff>
    </xdr:from>
    <xdr:ext cx="599010" cy="259045"/>
    <xdr:sp macro="" textlink="">
      <xdr:nvSpPr>
        <xdr:cNvPr id="319" name="テキスト ボックス 318">
          <a:extLst>
            <a:ext uri="{FF2B5EF4-FFF2-40B4-BE49-F238E27FC236}">
              <a16:creationId xmlns:a16="http://schemas.microsoft.com/office/drawing/2014/main" id="{00000000-0008-0000-0600-00003F010000}"/>
            </a:ext>
          </a:extLst>
        </xdr:cNvPr>
        <xdr:cNvSpPr txBox="1"/>
      </xdr:nvSpPr>
      <xdr:spPr>
        <a:xfrm>
          <a:off x="6672795" y="57644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54,418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7" name="正方形/長方形 326">
          <a:extLst>
            <a:ext uri="{FF2B5EF4-FFF2-40B4-BE49-F238E27FC236}">
              <a16:creationId xmlns:a16="http://schemas.microsoft.com/office/drawing/2014/main" id="{00000000-0008-0000-0600-000047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8" name="テキスト ボックス 327">
          <a:extLst>
            <a:ext uri="{FF2B5EF4-FFF2-40B4-BE49-F238E27FC236}">
              <a16:creationId xmlns:a16="http://schemas.microsoft.com/office/drawing/2014/main" id="{00000000-0008-0000-0600-000048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30" name="直線コネクタ 329">
          <a:extLst>
            <a:ext uri="{FF2B5EF4-FFF2-40B4-BE49-F238E27FC236}">
              <a16:creationId xmlns:a16="http://schemas.microsoft.com/office/drawing/2014/main" id="{00000000-0008-0000-0600-00004A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1" name="テキスト ボックス 330">
          <a:extLst>
            <a:ext uri="{FF2B5EF4-FFF2-40B4-BE49-F238E27FC236}">
              <a16:creationId xmlns:a16="http://schemas.microsoft.com/office/drawing/2014/main" id="{00000000-0008-0000-0600-00004B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2" name="直線コネクタ 331">
          <a:extLst>
            <a:ext uri="{FF2B5EF4-FFF2-40B4-BE49-F238E27FC236}">
              <a16:creationId xmlns:a16="http://schemas.microsoft.com/office/drawing/2014/main" id="{00000000-0008-0000-0600-00004C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55</xdr:row>
      <xdr:rowOff>54627</xdr:rowOff>
    </xdr:from>
    <xdr:ext cx="595419" cy="259045"/>
    <xdr:sp macro="" textlink="">
      <xdr:nvSpPr>
        <xdr:cNvPr id="333" name="テキスト ボックス 332">
          <a:extLst>
            <a:ext uri="{FF2B5EF4-FFF2-40B4-BE49-F238E27FC236}">
              <a16:creationId xmlns:a16="http://schemas.microsoft.com/office/drawing/2014/main" id="{00000000-0008-0000-0600-00004D010000}"/>
            </a:ext>
          </a:extLst>
        </xdr:cNvPr>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4" name="直線コネクタ 333">
          <a:extLst>
            <a:ext uri="{FF2B5EF4-FFF2-40B4-BE49-F238E27FC236}">
              <a16:creationId xmlns:a16="http://schemas.microsoft.com/office/drawing/2014/main" id="{00000000-0008-0000-0600-00004E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52</xdr:row>
      <xdr:rowOff>111777</xdr:rowOff>
    </xdr:from>
    <xdr:ext cx="595419" cy="259045"/>
    <xdr:sp macro="" textlink="">
      <xdr:nvSpPr>
        <xdr:cNvPr id="335" name="テキスト ボックス 334">
          <a:extLst>
            <a:ext uri="{FF2B5EF4-FFF2-40B4-BE49-F238E27FC236}">
              <a16:creationId xmlns:a16="http://schemas.microsoft.com/office/drawing/2014/main" id="{00000000-0008-0000-0600-00004F010000}"/>
            </a:ext>
          </a:extLst>
        </xdr:cNvPr>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6" name="直線コネクタ 335">
          <a:extLst>
            <a:ext uri="{FF2B5EF4-FFF2-40B4-BE49-F238E27FC236}">
              <a16:creationId xmlns:a16="http://schemas.microsoft.com/office/drawing/2014/main" id="{00000000-0008-0000-0600-000050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168927</xdr:rowOff>
    </xdr:from>
    <xdr:ext cx="595419" cy="259045"/>
    <xdr:sp macro="" textlink="">
      <xdr:nvSpPr>
        <xdr:cNvPr id="337" name="テキスト ボックス 336">
          <a:extLst>
            <a:ext uri="{FF2B5EF4-FFF2-40B4-BE49-F238E27FC236}">
              <a16:creationId xmlns:a16="http://schemas.microsoft.com/office/drawing/2014/main" id="{00000000-0008-0000-0600-000051010000}"/>
            </a:ext>
          </a:extLst>
        </xdr:cNvPr>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39" name="テキスト ボックス 338">
          <a:extLst>
            <a:ext uri="{FF2B5EF4-FFF2-40B4-BE49-F238E27FC236}">
              <a16:creationId xmlns:a16="http://schemas.microsoft.com/office/drawing/2014/main" id="{00000000-0008-0000-0600-000053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普通建設事業費グラフ枠">
          <a:extLst>
            <a:ext uri="{FF2B5EF4-FFF2-40B4-BE49-F238E27FC236}">
              <a16:creationId xmlns:a16="http://schemas.microsoft.com/office/drawing/2014/main" id="{00000000-0008-0000-0600-000054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139257</xdr:rowOff>
    </xdr:from>
    <xdr:to>
      <xdr:col>54</xdr:col>
      <xdr:colOff>189865</xdr:colOff>
      <xdr:row>58</xdr:row>
      <xdr:rowOff>121106</xdr:rowOff>
    </xdr:to>
    <xdr:cxnSp macro="">
      <xdr:nvCxnSpPr>
        <xdr:cNvPr id="341" name="直線コネクタ 340">
          <a:extLst>
            <a:ext uri="{FF2B5EF4-FFF2-40B4-BE49-F238E27FC236}">
              <a16:creationId xmlns:a16="http://schemas.microsoft.com/office/drawing/2014/main" id="{00000000-0008-0000-0600-000055010000}"/>
            </a:ext>
          </a:extLst>
        </xdr:cNvPr>
        <xdr:cNvCxnSpPr/>
      </xdr:nvCxnSpPr>
      <xdr:spPr>
        <a:xfrm flipV="1">
          <a:off x="10475595" y="8883207"/>
          <a:ext cx="1270" cy="11819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124933</xdr:rowOff>
    </xdr:from>
    <xdr:ext cx="469744" cy="259045"/>
    <xdr:sp macro="" textlink="">
      <xdr:nvSpPr>
        <xdr:cNvPr id="342" name="普通建設事業費最小値テキスト">
          <a:extLst>
            <a:ext uri="{FF2B5EF4-FFF2-40B4-BE49-F238E27FC236}">
              <a16:creationId xmlns:a16="http://schemas.microsoft.com/office/drawing/2014/main" id="{00000000-0008-0000-0600-000056010000}"/>
            </a:ext>
          </a:extLst>
        </xdr:cNvPr>
        <xdr:cNvSpPr txBox="1"/>
      </xdr:nvSpPr>
      <xdr:spPr>
        <a:xfrm>
          <a:off x="10528300" y="100690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121106</xdr:rowOff>
    </xdr:from>
    <xdr:to>
      <xdr:col>55</xdr:col>
      <xdr:colOff>88900</xdr:colOff>
      <xdr:row>58</xdr:row>
      <xdr:rowOff>121106</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a:off x="10388600" y="100652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85934</xdr:rowOff>
    </xdr:from>
    <xdr:ext cx="599010" cy="259045"/>
    <xdr:sp macro="" textlink="">
      <xdr:nvSpPr>
        <xdr:cNvPr id="344" name="普通建設事業費最大値テキスト">
          <a:extLst>
            <a:ext uri="{FF2B5EF4-FFF2-40B4-BE49-F238E27FC236}">
              <a16:creationId xmlns:a16="http://schemas.microsoft.com/office/drawing/2014/main" id="{00000000-0008-0000-0600-000058010000}"/>
            </a:ext>
          </a:extLst>
        </xdr:cNvPr>
        <xdr:cNvSpPr txBox="1"/>
      </xdr:nvSpPr>
      <xdr:spPr>
        <a:xfrm>
          <a:off x="10528300" y="86584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525,194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139257</xdr:rowOff>
    </xdr:from>
    <xdr:to>
      <xdr:col>55</xdr:col>
      <xdr:colOff>88900</xdr:colOff>
      <xdr:row>51</xdr:row>
      <xdr:rowOff>139257</xdr:rowOff>
    </xdr:to>
    <xdr:cxnSp macro="">
      <xdr:nvCxnSpPr>
        <xdr:cNvPr id="345" name="直線コネクタ 344">
          <a:extLst>
            <a:ext uri="{FF2B5EF4-FFF2-40B4-BE49-F238E27FC236}">
              <a16:creationId xmlns:a16="http://schemas.microsoft.com/office/drawing/2014/main" id="{00000000-0008-0000-0600-000059010000}"/>
            </a:ext>
          </a:extLst>
        </xdr:cNvPr>
        <xdr:cNvCxnSpPr/>
      </xdr:nvCxnSpPr>
      <xdr:spPr>
        <a:xfrm>
          <a:off x="10388600" y="88832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56</xdr:row>
      <xdr:rowOff>91077</xdr:rowOff>
    </xdr:from>
    <xdr:to>
      <xdr:col>55</xdr:col>
      <xdr:colOff>0</xdr:colOff>
      <xdr:row>57</xdr:row>
      <xdr:rowOff>44959</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flipV="1">
          <a:off x="9639300" y="9692277"/>
          <a:ext cx="838200" cy="1253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152645</xdr:rowOff>
    </xdr:from>
    <xdr:ext cx="599010" cy="259045"/>
    <xdr:sp macro="" textlink="">
      <xdr:nvSpPr>
        <xdr:cNvPr id="347" name="普通建設事業費平均値テキスト">
          <a:extLst>
            <a:ext uri="{FF2B5EF4-FFF2-40B4-BE49-F238E27FC236}">
              <a16:creationId xmlns:a16="http://schemas.microsoft.com/office/drawing/2014/main" id="{00000000-0008-0000-0600-00005B010000}"/>
            </a:ext>
          </a:extLst>
        </xdr:cNvPr>
        <xdr:cNvSpPr txBox="1"/>
      </xdr:nvSpPr>
      <xdr:spPr>
        <a:xfrm>
          <a:off x="10528300" y="975384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112,678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2768</xdr:rowOff>
    </xdr:from>
    <xdr:to>
      <xdr:col>55</xdr:col>
      <xdr:colOff>50800</xdr:colOff>
      <xdr:row>57</xdr:row>
      <xdr:rowOff>104368</xdr:rowOff>
    </xdr:to>
    <xdr:sp macro="" textlink="">
      <xdr:nvSpPr>
        <xdr:cNvPr id="348" name="フローチャート: 判断 347">
          <a:extLst>
            <a:ext uri="{FF2B5EF4-FFF2-40B4-BE49-F238E27FC236}">
              <a16:creationId xmlns:a16="http://schemas.microsoft.com/office/drawing/2014/main" id="{00000000-0008-0000-0600-00005C010000}"/>
            </a:ext>
          </a:extLst>
        </xdr:cNvPr>
        <xdr:cNvSpPr/>
      </xdr:nvSpPr>
      <xdr:spPr>
        <a:xfrm>
          <a:off x="10426700" y="97754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44959</xdr:rowOff>
    </xdr:from>
    <xdr:to>
      <xdr:col>50</xdr:col>
      <xdr:colOff>114300</xdr:colOff>
      <xdr:row>58</xdr:row>
      <xdr:rowOff>86779</xdr:rowOff>
    </xdr:to>
    <xdr:cxnSp macro="">
      <xdr:nvCxnSpPr>
        <xdr:cNvPr id="349" name="直線コネクタ 348">
          <a:extLst>
            <a:ext uri="{FF2B5EF4-FFF2-40B4-BE49-F238E27FC236}">
              <a16:creationId xmlns:a16="http://schemas.microsoft.com/office/drawing/2014/main" id="{00000000-0008-0000-0600-00005D010000}"/>
            </a:ext>
          </a:extLst>
        </xdr:cNvPr>
        <xdr:cNvCxnSpPr/>
      </xdr:nvCxnSpPr>
      <xdr:spPr>
        <a:xfrm flipV="1">
          <a:off x="8750300" y="9817609"/>
          <a:ext cx="889000" cy="2132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22663</xdr:rowOff>
    </xdr:from>
    <xdr:to>
      <xdr:col>50</xdr:col>
      <xdr:colOff>165100</xdr:colOff>
      <xdr:row>57</xdr:row>
      <xdr:rowOff>124263</xdr:rowOff>
    </xdr:to>
    <xdr:sp macro="" textlink="">
      <xdr:nvSpPr>
        <xdr:cNvPr id="350" name="フローチャート: 判断 349">
          <a:extLst>
            <a:ext uri="{FF2B5EF4-FFF2-40B4-BE49-F238E27FC236}">
              <a16:creationId xmlns:a16="http://schemas.microsoft.com/office/drawing/2014/main" id="{00000000-0008-0000-0600-00005E010000}"/>
            </a:ext>
          </a:extLst>
        </xdr:cNvPr>
        <xdr:cNvSpPr/>
      </xdr:nvSpPr>
      <xdr:spPr>
        <a:xfrm>
          <a:off x="9588500" y="9795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57</xdr:row>
      <xdr:rowOff>115390</xdr:rowOff>
    </xdr:from>
    <xdr:ext cx="599010" cy="259045"/>
    <xdr:sp macro="" textlink="">
      <xdr:nvSpPr>
        <xdr:cNvPr id="351" name="テキスト ボックス 350">
          <a:extLst>
            <a:ext uri="{FF2B5EF4-FFF2-40B4-BE49-F238E27FC236}">
              <a16:creationId xmlns:a16="http://schemas.microsoft.com/office/drawing/2014/main" id="{00000000-0008-0000-0600-00005F010000}"/>
            </a:ext>
          </a:extLst>
        </xdr:cNvPr>
        <xdr:cNvSpPr txBox="1"/>
      </xdr:nvSpPr>
      <xdr:spPr>
        <a:xfrm>
          <a:off x="9339795" y="98880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103,975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86779</xdr:rowOff>
    </xdr:from>
    <xdr:to>
      <xdr:col>45</xdr:col>
      <xdr:colOff>177800</xdr:colOff>
      <xdr:row>58</xdr:row>
      <xdr:rowOff>101329</xdr:rowOff>
    </xdr:to>
    <xdr:cxnSp macro="">
      <xdr:nvCxnSpPr>
        <xdr:cNvPr id="352" name="直線コネクタ 351">
          <a:extLst>
            <a:ext uri="{FF2B5EF4-FFF2-40B4-BE49-F238E27FC236}">
              <a16:creationId xmlns:a16="http://schemas.microsoft.com/office/drawing/2014/main" id="{00000000-0008-0000-0600-000060010000}"/>
            </a:ext>
          </a:extLst>
        </xdr:cNvPr>
        <xdr:cNvCxnSpPr/>
      </xdr:nvCxnSpPr>
      <xdr:spPr>
        <a:xfrm flipV="1">
          <a:off x="7861300" y="10030879"/>
          <a:ext cx="889000" cy="145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51551</xdr:rowOff>
    </xdr:from>
    <xdr:to>
      <xdr:col>46</xdr:col>
      <xdr:colOff>38100</xdr:colOff>
      <xdr:row>57</xdr:row>
      <xdr:rowOff>153151</xdr:rowOff>
    </xdr:to>
    <xdr:sp macro="" textlink="">
      <xdr:nvSpPr>
        <xdr:cNvPr id="353" name="フローチャート: 判断 352">
          <a:extLst>
            <a:ext uri="{FF2B5EF4-FFF2-40B4-BE49-F238E27FC236}">
              <a16:creationId xmlns:a16="http://schemas.microsoft.com/office/drawing/2014/main" id="{00000000-0008-0000-0600-000061010000}"/>
            </a:ext>
          </a:extLst>
        </xdr:cNvPr>
        <xdr:cNvSpPr/>
      </xdr:nvSpPr>
      <xdr:spPr>
        <a:xfrm>
          <a:off x="8699500" y="98242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169678</xdr:rowOff>
    </xdr:from>
    <xdr:ext cx="534377" cy="259045"/>
    <xdr:sp macro="" textlink="">
      <xdr:nvSpPr>
        <xdr:cNvPr id="354" name="テキスト ボックス 353">
          <a:extLst>
            <a:ext uri="{FF2B5EF4-FFF2-40B4-BE49-F238E27FC236}">
              <a16:creationId xmlns:a16="http://schemas.microsoft.com/office/drawing/2014/main" id="{00000000-0008-0000-0600-000062010000}"/>
            </a:ext>
          </a:extLst>
        </xdr:cNvPr>
        <xdr:cNvSpPr txBox="1"/>
      </xdr:nvSpPr>
      <xdr:spPr>
        <a:xfrm>
          <a:off x="8483111" y="95994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91,338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97230</xdr:rowOff>
    </xdr:from>
    <xdr:to>
      <xdr:col>41</xdr:col>
      <xdr:colOff>50800</xdr:colOff>
      <xdr:row>58</xdr:row>
      <xdr:rowOff>101329</xdr:rowOff>
    </xdr:to>
    <xdr:cxnSp macro="">
      <xdr:nvCxnSpPr>
        <xdr:cNvPr id="355" name="直線コネクタ 354">
          <a:extLst>
            <a:ext uri="{FF2B5EF4-FFF2-40B4-BE49-F238E27FC236}">
              <a16:creationId xmlns:a16="http://schemas.microsoft.com/office/drawing/2014/main" id="{00000000-0008-0000-0600-000063010000}"/>
            </a:ext>
          </a:extLst>
        </xdr:cNvPr>
        <xdr:cNvCxnSpPr/>
      </xdr:nvCxnSpPr>
      <xdr:spPr>
        <a:xfrm>
          <a:off x="6972300" y="10041330"/>
          <a:ext cx="889000" cy="40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36875</xdr:rowOff>
    </xdr:from>
    <xdr:to>
      <xdr:col>41</xdr:col>
      <xdr:colOff>101600</xdr:colOff>
      <xdr:row>57</xdr:row>
      <xdr:rowOff>138475</xdr:rowOff>
    </xdr:to>
    <xdr:sp macro="" textlink="">
      <xdr:nvSpPr>
        <xdr:cNvPr id="356" name="フローチャート: 判断 355">
          <a:extLst>
            <a:ext uri="{FF2B5EF4-FFF2-40B4-BE49-F238E27FC236}">
              <a16:creationId xmlns:a16="http://schemas.microsoft.com/office/drawing/2014/main" id="{00000000-0008-0000-0600-000064010000}"/>
            </a:ext>
          </a:extLst>
        </xdr:cNvPr>
        <xdr:cNvSpPr/>
      </xdr:nvSpPr>
      <xdr:spPr>
        <a:xfrm>
          <a:off x="7810500" y="98095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55</xdr:row>
      <xdr:rowOff>155002</xdr:rowOff>
    </xdr:from>
    <xdr:ext cx="534377" cy="259045"/>
    <xdr:sp macro="" textlink="">
      <xdr:nvSpPr>
        <xdr:cNvPr id="357" name="テキスト ボックス 356">
          <a:extLst>
            <a:ext uri="{FF2B5EF4-FFF2-40B4-BE49-F238E27FC236}">
              <a16:creationId xmlns:a16="http://schemas.microsoft.com/office/drawing/2014/main" id="{00000000-0008-0000-0600-000065010000}"/>
            </a:ext>
          </a:extLst>
        </xdr:cNvPr>
        <xdr:cNvSpPr txBox="1"/>
      </xdr:nvSpPr>
      <xdr:spPr>
        <a:xfrm>
          <a:off x="7594111" y="95847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97,758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163803</xdr:rowOff>
    </xdr:from>
    <xdr:to>
      <xdr:col>36</xdr:col>
      <xdr:colOff>165100</xdr:colOff>
      <xdr:row>57</xdr:row>
      <xdr:rowOff>93953</xdr:rowOff>
    </xdr:to>
    <xdr:sp macro="" textlink="">
      <xdr:nvSpPr>
        <xdr:cNvPr id="358" name="フローチャート: 判断 357">
          <a:extLst>
            <a:ext uri="{FF2B5EF4-FFF2-40B4-BE49-F238E27FC236}">
              <a16:creationId xmlns:a16="http://schemas.microsoft.com/office/drawing/2014/main" id="{00000000-0008-0000-0600-000066010000}"/>
            </a:ext>
          </a:extLst>
        </xdr:cNvPr>
        <xdr:cNvSpPr/>
      </xdr:nvSpPr>
      <xdr:spPr>
        <a:xfrm>
          <a:off x="6921500" y="97650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55</xdr:row>
      <xdr:rowOff>110480</xdr:rowOff>
    </xdr:from>
    <xdr:ext cx="599010" cy="259045"/>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6672795" y="95402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117,234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40277</xdr:rowOff>
    </xdr:from>
    <xdr:to>
      <xdr:col>55</xdr:col>
      <xdr:colOff>50800</xdr:colOff>
      <xdr:row>56</xdr:row>
      <xdr:rowOff>141877</xdr:rowOff>
    </xdr:to>
    <xdr:sp macro="" textlink="">
      <xdr:nvSpPr>
        <xdr:cNvPr id="365" name="楕円 364">
          <a:extLst>
            <a:ext uri="{FF2B5EF4-FFF2-40B4-BE49-F238E27FC236}">
              <a16:creationId xmlns:a16="http://schemas.microsoft.com/office/drawing/2014/main" id="{00000000-0008-0000-0600-00006D010000}"/>
            </a:ext>
          </a:extLst>
        </xdr:cNvPr>
        <xdr:cNvSpPr/>
      </xdr:nvSpPr>
      <xdr:spPr>
        <a:xfrm>
          <a:off x="10426700" y="96414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55</xdr:row>
      <xdr:rowOff>63154</xdr:rowOff>
    </xdr:from>
    <xdr:ext cx="599010" cy="259045"/>
    <xdr:sp macro="" textlink="">
      <xdr:nvSpPr>
        <xdr:cNvPr id="366" name="普通建設事業費該当値テキスト">
          <a:extLst>
            <a:ext uri="{FF2B5EF4-FFF2-40B4-BE49-F238E27FC236}">
              <a16:creationId xmlns:a16="http://schemas.microsoft.com/office/drawing/2014/main" id="{00000000-0008-0000-0600-00006E010000}"/>
            </a:ext>
          </a:extLst>
        </xdr:cNvPr>
        <xdr:cNvSpPr txBox="1"/>
      </xdr:nvSpPr>
      <xdr:spPr>
        <a:xfrm>
          <a:off x="10528300" y="94929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171,270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56</xdr:row>
      <xdr:rowOff>165609</xdr:rowOff>
    </xdr:from>
    <xdr:to>
      <xdr:col>50</xdr:col>
      <xdr:colOff>165100</xdr:colOff>
      <xdr:row>57</xdr:row>
      <xdr:rowOff>95759</xdr:rowOff>
    </xdr:to>
    <xdr:sp macro="" textlink="">
      <xdr:nvSpPr>
        <xdr:cNvPr id="367" name="楕円 366">
          <a:extLst>
            <a:ext uri="{FF2B5EF4-FFF2-40B4-BE49-F238E27FC236}">
              <a16:creationId xmlns:a16="http://schemas.microsoft.com/office/drawing/2014/main" id="{00000000-0008-0000-0600-00006F010000}"/>
            </a:ext>
          </a:extLst>
        </xdr:cNvPr>
        <xdr:cNvSpPr/>
      </xdr:nvSpPr>
      <xdr:spPr>
        <a:xfrm>
          <a:off x="9588500" y="9766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55</xdr:row>
      <xdr:rowOff>112286</xdr:rowOff>
    </xdr:from>
    <xdr:ext cx="599010" cy="259045"/>
    <xdr:sp macro="" textlink="">
      <xdr:nvSpPr>
        <xdr:cNvPr id="368" name="テキスト ボックス 367">
          <a:extLst>
            <a:ext uri="{FF2B5EF4-FFF2-40B4-BE49-F238E27FC236}">
              <a16:creationId xmlns:a16="http://schemas.microsoft.com/office/drawing/2014/main" id="{00000000-0008-0000-0600-000070010000}"/>
            </a:ext>
          </a:extLst>
        </xdr:cNvPr>
        <xdr:cNvSpPr txBox="1"/>
      </xdr:nvSpPr>
      <xdr:spPr>
        <a:xfrm>
          <a:off x="9339795" y="95420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116,444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35979</xdr:rowOff>
    </xdr:from>
    <xdr:to>
      <xdr:col>46</xdr:col>
      <xdr:colOff>38100</xdr:colOff>
      <xdr:row>58</xdr:row>
      <xdr:rowOff>137579</xdr:rowOff>
    </xdr:to>
    <xdr:sp macro="" textlink="">
      <xdr:nvSpPr>
        <xdr:cNvPr id="369" name="楕円 368">
          <a:extLst>
            <a:ext uri="{FF2B5EF4-FFF2-40B4-BE49-F238E27FC236}">
              <a16:creationId xmlns:a16="http://schemas.microsoft.com/office/drawing/2014/main" id="{00000000-0008-0000-0600-000071010000}"/>
            </a:ext>
          </a:extLst>
        </xdr:cNvPr>
        <xdr:cNvSpPr/>
      </xdr:nvSpPr>
      <xdr:spPr>
        <a:xfrm>
          <a:off x="8699500" y="99800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128706</xdr:rowOff>
    </xdr:from>
    <xdr:ext cx="534377" cy="259045"/>
    <xdr:sp macro="" textlink="">
      <xdr:nvSpPr>
        <xdr:cNvPr id="370" name="テキスト ボックス 369">
          <a:extLst>
            <a:ext uri="{FF2B5EF4-FFF2-40B4-BE49-F238E27FC236}">
              <a16:creationId xmlns:a16="http://schemas.microsoft.com/office/drawing/2014/main" id="{00000000-0008-0000-0600-000072010000}"/>
            </a:ext>
          </a:extLst>
        </xdr:cNvPr>
        <xdr:cNvSpPr txBox="1"/>
      </xdr:nvSpPr>
      <xdr:spPr>
        <a:xfrm>
          <a:off x="8483111" y="100728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50529</xdr:rowOff>
    </xdr:from>
    <xdr:to>
      <xdr:col>41</xdr:col>
      <xdr:colOff>101600</xdr:colOff>
      <xdr:row>58</xdr:row>
      <xdr:rowOff>152129</xdr:rowOff>
    </xdr:to>
    <xdr:sp macro="" textlink="">
      <xdr:nvSpPr>
        <xdr:cNvPr id="371" name="楕円 370">
          <a:extLst>
            <a:ext uri="{FF2B5EF4-FFF2-40B4-BE49-F238E27FC236}">
              <a16:creationId xmlns:a16="http://schemas.microsoft.com/office/drawing/2014/main" id="{00000000-0008-0000-0600-000073010000}"/>
            </a:ext>
          </a:extLst>
        </xdr:cNvPr>
        <xdr:cNvSpPr/>
      </xdr:nvSpPr>
      <xdr:spPr>
        <a:xfrm>
          <a:off x="7810500" y="9994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143256</xdr:rowOff>
    </xdr:from>
    <xdr:ext cx="534377" cy="259045"/>
    <xdr:sp macro="" textlink="">
      <xdr:nvSpPr>
        <xdr:cNvPr id="372" name="テキスト ボックス 371">
          <a:extLst>
            <a:ext uri="{FF2B5EF4-FFF2-40B4-BE49-F238E27FC236}">
              <a16:creationId xmlns:a16="http://schemas.microsoft.com/office/drawing/2014/main" id="{00000000-0008-0000-0600-000074010000}"/>
            </a:ext>
          </a:extLst>
        </xdr:cNvPr>
        <xdr:cNvSpPr txBox="1"/>
      </xdr:nvSpPr>
      <xdr:spPr>
        <a:xfrm>
          <a:off x="7594111" y="100873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16,785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46430</xdr:rowOff>
    </xdr:from>
    <xdr:to>
      <xdr:col>36</xdr:col>
      <xdr:colOff>165100</xdr:colOff>
      <xdr:row>58</xdr:row>
      <xdr:rowOff>148030</xdr:rowOff>
    </xdr:to>
    <xdr:sp macro="" textlink="">
      <xdr:nvSpPr>
        <xdr:cNvPr id="373" name="楕円 372">
          <a:extLst>
            <a:ext uri="{FF2B5EF4-FFF2-40B4-BE49-F238E27FC236}">
              <a16:creationId xmlns:a16="http://schemas.microsoft.com/office/drawing/2014/main" id="{00000000-0008-0000-0600-000075010000}"/>
            </a:ext>
          </a:extLst>
        </xdr:cNvPr>
        <xdr:cNvSpPr/>
      </xdr:nvSpPr>
      <xdr:spPr>
        <a:xfrm>
          <a:off x="6921500" y="9990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139157</xdr:rowOff>
    </xdr:from>
    <xdr:ext cx="534377" cy="259045"/>
    <xdr:sp macro="" textlink="">
      <xdr:nvSpPr>
        <xdr:cNvPr id="374" name="テキスト ボックス 373">
          <a:extLst>
            <a:ext uri="{FF2B5EF4-FFF2-40B4-BE49-F238E27FC236}">
              <a16:creationId xmlns:a16="http://schemas.microsoft.com/office/drawing/2014/main" id="{00000000-0008-0000-0600-000076010000}"/>
            </a:ext>
          </a:extLst>
        </xdr:cNvPr>
        <xdr:cNvSpPr txBox="1"/>
      </xdr:nvSpPr>
      <xdr:spPr>
        <a:xfrm>
          <a:off x="6705111" y="100832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a:extLst>
            <a:ext uri="{FF2B5EF4-FFF2-40B4-BE49-F238E27FC236}">
              <a16:creationId xmlns:a16="http://schemas.microsoft.com/office/drawing/2014/main" id="{00000000-0008-0000-0600-000077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3" name="テキスト ボックス 382">
          <a:extLst>
            <a:ext uri="{FF2B5EF4-FFF2-40B4-BE49-F238E27FC236}">
              <a16:creationId xmlns:a16="http://schemas.microsoft.com/office/drawing/2014/main" id="{00000000-0008-0000-0600-00007F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a:extLst>
            <a:ext uri="{FF2B5EF4-FFF2-40B4-BE49-F238E27FC236}">
              <a16:creationId xmlns:a16="http://schemas.microsoft.com/office/drawing/2014/main" id="{00000000-0008-0000-0600-000080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25400</xdr:rowOff>
    </xdr:from>
    <xdr:to>
      <xdr:col>59</xdr:col>
      <xdr:colOff>50800</xdr:colOff>
      <xdr:row>78</xdr:row>
      <xdr:rowOff>25400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54627</xdr:rowOff>
    </xdr:from>
    <xdr:ext cx="248786" cy="259045"/>
    <xdr:sp macro="" textlink="">
      <xdr:nvSpPr>
        <xdr:cNvPr id="386" name="テキスト ボックス 385">
          <a:extLst>
            <a:ext uri="{FF2B5EF4-FFF2-40B4-BE49-F238E27FC236}">
              <a16:creationId xmlns:a16="http://schemas.microsoft.com/office/drawing/2014/main" id="{00000000-0008-0000-0600-000082010000}"/>
            </a:ext>
          </a:extLst>
        </xdr:cNvPr>
        <xdr:cNvSpPr txBox="1"/>
      </xdr:nvSpPr>
      <xdr:spPr>
        <a:xfrm>
          <a:off x="6355214" y="1325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7" name="直線コネクタ 386">
          <a:extLst>
            <a:ext uri="{FF2B5EF4-FFF2-40B4-BE49-F238E27FC236}">
              <a16:creationId xmlns:a16="http://schemas.microsoft.com/office/drawing/2014/main" id="{00000000-0008-0000-0600-000083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88" name="テキスト ボックス 387">
          <a:extLst>
            <a:ext uri="{FF2B5EF4-FFF2-40B4-BE49-F238E27FC236}">
              <a16:creationId xmlns:a16="http://schemas.microsoft.com/office/drawing/2014/main" id="{00000000-0008-0000-0600-000084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82550</xdr:rowOff>
    </xdr:from>
    <xdr:to>
      <xdr:col>59</xdr:col>
      <xdr:colOff>50800</xdr:colOff>
      <xdr:row>71</xdr:row>
      <xdr:rowOff>82550</xdr:rowOff>
    </xdr:to>
    <xdr:cxnSp macro="">
      <xdr:nvCxnSpPr>
        <xdr:cNvPr id="389" name="直線コネクタ 388">
          <a:extLst>
            <a:ext uri="{FF2B5EF4-FFF2-40B4-BE49-F238E27FC236}">
              <a16:creationId xmlns:a16="http://schemas.microsoft.com/office/drawing/2014/main" id="{00000000-0008-0000-0600-000085010000}"/>
            </a:ext>
          </a:extLst>
        </xdr:cNvPr>
        <xdr:cNvCxnSpPr/>
      </xdr:nvCxnSpPr>
      <xdr:spPr>
        <a:xfrm>
          <a:off x="6604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70</xdr:row>
      <xdr:rowOff>111777</xdr:rowOff>
    </xdr:from>
    <xdr:ext cx="595419" cy="259045"/>
    <xdr:sp macro="" textlink="">
      <xdr:nvSpPr>
        <xdr:cNvPr id="390" name="テキスト ボックス 389">
          <a:extLst>
            <a:ext uri="{FF2B5EF4-FFF2-40B4-BE49-F238E27FC236}">
              <a16:creationId xmlns:a16="http://schemas.microsoft.com/office/drawing/2014/main" id="{00000000-0008-0000-0600-000086010000}"/>
            </a:ext>
          </a:extLst>
        </xdr:cNvPr>
        <xdr:cNvSpPr txBox="1"/>
      </xdr:nvSpPr>
      <xdr:spPr>
        <a:xfrm>
          <a:off x="6008581" y="1211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1" name="直線コネクタ 390">
          <a:extLst>
            <a:ext uri="{FF2B5EF4-FFF2-40B4-BE49-F238E27FC236}">
              <a16:creationId xmlns:a16="http://schemas.microsoft.com/office/drawing/2014/main" id="{00000000-0008-0000-0600-000087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2" name="テキスト ボックス 391">
          <a:extLst>
            <a:ext uri="{FF2B5EF4-FFF2-40B4-BE49-F238E27FC236}">
              <a16:creationId xmlns:a16="http://schemas.microsoft.com/office/drawing/2014/main" id="{00000000-0008-0000-0600-000088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3" name="普通建設事業費 （ うち新規整備　）グラフ枠">
          <a:extLst>
            <a:ext uri="{FF2B5EF4-FFF2-40B4-BE49-F238E27FC236}">
              <a16:creationId xmlns:a16="http://schemas.microsoft.com/office/drawing/2014/main" id="{00000000-0008-0000-0600-000089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75178</xdr:rowOff>
    </xdr:from>
    <xdr:to>
      <xdr:col>54</xdr:col>
      <xdr:colOff>189865</xdr:colOff>
      <xdr:row>78</xdr:row>
      <xdr:rowOff>25400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flipV="1">
          <a:off x="10475595" y="12248128"/>
          <a:ext cx="1270" cy="11503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29227</xdr:rowOff>
    </xdr:from>
    <xdr:ext cx="249299" cy="259045"/>
    <xdr:sp macro="" textlink="">
      <xdr:nvSpPr>
        <xdr:cNvPr id="395" name="普通建設事業費 （ うち新規整備　）最小値テキスト">
          <a:extLst>
            <a:ext uri="{FF2B5EF4-FFF2-40B4-BE49-F238E27FC236}">
              <a16:creationId xmlns:a16="http://schemas.microsoft.com/office/drawing/2014/main" id="{00000000-0008-0000-0600-00008B010000}"/>
            </a:ext>
          </a:extLst>
        </xdr:cNvPr>
        <xdr:cNvSpPr txBox="1"/>
      </xdr:nvSpPr>
      <xdr:spPr>
        <a:xfrm>
          <a:off x="10528300" y="13402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25400</xdr:rowOff>
    </xdr:from>
    <xdr:to>
      <xdr:col>55</xdr:col>
      <xdr:colOff>88900</xdr:colOff>
      <xdr:row>78</xdr:row>
      <xdr:rowOff>25400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10388600" y="13398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21855</xdr:rowOff>
    </xdr:from>
    <xdr:ext cx="599010" cy="259045"/>
    <xdr:sp macro="" textlink="">
      <xdr:nvSpPr>
        <xdr:cNvPr id="397" name="普通建設事業費 （ うち新規整備　）最大値テキスト">
          <a:extLst>
            <a:ext uri="{FF2B5EF4-FFF2-40B4-BE49-F238E27FC236}">
              <a16:creationId xmlns:a16="http://schemas.microsoft.com/office/drawing/2014/main" id="{00000000-0008-0000-0600-00008D010000}"/>
            </a:ext>
          </a:extLst>
        </xdr:cNvPr>
        <xdr:cNvSpPr txBox="1"/>
      </xdr:nvSpPr>
      <xdr:spPr>
        <a:xfrm>
          <a:off x="10528300" y="120233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201,290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75178</xdr:rowOff>
    </xdr:from>
    <xdr:to>
      <xdr:col>55</xdr:col>
      <xdr:colOff>88900</xdr:colOff>
      <xdr:row>71</xdr:row>
      <xdr:rowOff>75178</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a:off x="10388600" y="122481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72</xdr:row>
      <xdr:rowOff>161023</xdr:rowOff>
    </xdr:from>
    <xdr:to>
      <xdr:col>55</xdr:col>
      <xdr:colOff>0</xdr:colOff>
      <xdr:row>74</xdr:row>
      <xdr:rowOff>101678</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flipV="1">
          <a:off x="9639300" y="12505423"/>
          <a:ext cx="838200" cy="2835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106909</xdr:rowOff>
    </xdr:from>
    <xdr:ext cx="534377" cy="259045"/>
    <xdr:sp macro="" textlink="">
      <xdr:nvSpPr>
        <xdr:cNvPr id="400" name="普通建設事業費 （ うち新規整備　）平均値テキスト">
          <a:extLst>
            <a:ext uri="{FF2B5EF4-FFF2-40B4-BE49-F238E27FC236}">
              <a16:creationId xmlns:a16="http://schemas.microsoft.com/office/drawing/2014/main" id="{00000000-0008-0000-0600-000090010000}"/>
            </a:ext>
          </a:extLst>
        </xdr:cNvPr>
        <xdr:cNvSpPr txBox="1"/>
      </xdr:nvSpPr>
      <xdr:spPr>
        <a:xfrm>
          <a:off x="10528300" y="1313710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33,074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128482</xdr:rowOff>
    </xdr:from>
    <xdr:to>
      <xdr:col>55</xdr:col>
      <xdr:colOff>50800</xdr:colOff>
      <xdr:row>77</xdr:row>
      <xdr:rowOff>58632</xdr:rowOff>
    </xdr:to>
    <xdr:sp macro="" textlink="">
      <xdr:nvSpPr>
        <xdr:cNvPr id="401" name="フローチャート: 判断 400">
          <a:extLst>
            <a:ext uri="{FF2B5EF4-FFF2-40B4-BE49-F238E27FC236}">
              <a16:creationId xmlns:a16="http://schemas.microsoft.com/office/drawing/2014/main" id="{00000000-0008-0000-0600-000091010000}"/>
            </a:ext>
          </a:extLst>
        </xdr:cNvPr>
        <xdr:cNvSpPr/>
      </xdr:nvSpPr>
      <xdr:spPr>
        <a:xfrm>
          <a:off x="10426700" y="13158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74</xdr:row>
      <xdr:rowOff>101678</xdr:rowOff>
    </xdr:from>
    <xdr:to>
      <xdr:col>50</xdr:col>
      <xdr:colOff>114300</xdr:colOff>
      <xdr:row>77</xdr:row>
      <xdr:rowOff>110834</xdr:rowOff>
    </xdr:to>
    <xdr:cxnSp macro="">
      <xdr:nvCxnSpPr>
        <xdr:cNvPr id="402" name="直線コネクタ 401">
          <a:extLst>
            <a:ext uri="{FF2B5EF4-FFF2-40B4-BE49-F238E27FC236}">
              <a16:creationId xmlns:a16="http://schemas.microsoft.com/office/drawing/2014/main" id="{00000000-0008-0000-0600-000092010000}"/>
            </a:ext>
          </a:extLst>
        </xdr:cNvPr>
        <xdr:cNvCxnSpPr/>
      </xdr:nvCxnSpPr>
      <xdr:spPr>
        <a:xfrm flipV="1">
          <a:off x="8750300" y="12788978"/>
          <a:ext cx="889000" cy="5235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3986</xdr:rowOff>
    </xdr:from>
    <xdr:to>
      <xdr:col>50</xdr:col>
      <xdr:colOff>165100</xdr:colOff>
      <xdr:row>77</xdr:row>
      <xdr:rowOff>105586</xdr:rowOff>
    </xdr:to>
    <xdr:sp macro="" textlink="">
      <xdr:nvSpPr>
        <xdr:cNvPr id="403" name="フローチャート: 判断 402">
          <a:extLst>
            <a:ext uri="{FF2B5EF4-FFF2-40B4-BE49-F238E27FC236}">
              <a16:creationId xmlns:a16="http://schemas.microsoft.com/office/drawing/2014/main" id="{00000000-0008-0000-0600-000093010000}"/>
            </a:ext>
          </a:extLst>
        </xdr:cNvPr>
        <xdr:cNvSpPr/>
      </xdr:nvSpPr>
      <xdr:spPr>
        <a:xfrm>
          <a:off x="9588500" y="132056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96713</xdr:rowOff>
    </xdr:from>
    <xdr:ext cx="534377" cy="259045"/>
    <xdr:sp macro="" textlink="">
      <xdr:nvSpPr>
        <xdr:cNvPr id="404" name="テキスト ボックス 403">
          <a:extLst>
            <a:ext uri="{FF2B5EF4-FFF2-40B4-BE49-F238E27FC236}">
              <a16:creationId xmlns:a16="http://schemas.microsoft.com/office/drawing/2014/main" id="{00000000-0008-0000-0600-000094010000}"/>
            </a:ext>
          </a:extLst>
        </xdr:cNvPr>
        <xdr:cNvSpPr txBox="1"/>
      </xdr:nvSpPr>
      <xdr:spPr>
        <a:xfrm>
          <a:off x="9372111" y="132983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110834</xdr:rowOff>
    </xdr:from>
    <xdr:to>
      <xdr:col>45</xdr:col>
      <xdr:colOff>177800</xdr:colOff>
      <xdr:row>77</xdr:row>
      <xdr:rowOff>137819</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flipV="1">
          <a:off x="7861300" y="13312484"/>
          <a:ext cx="889000" cy="26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76</xdr:row>
      <xdr:rowOff>168549</xdr:rowOff>
    </xdr:from>
    <xdr:to>
      <xdr:col>46</xdr:col>
      <xdr:colOff>38100</xdr:colOff>
      <xdr:row>77</xdr:row>
      <xdr:rowOff>98699</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8699500" y="131987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115226</xdr:rowOff>
    </xdr:from>
    <xdr:ext cx="534377" cy="259045"/>
    <xdr:sp macro="" textlink="">
      <xdr:nvSpPr>
        <xdr:cNvPr id="407" name="テキスト ボックス 406">
          <a:extLst>
            <a:ext uri="{FF2B5EF4-FFF2-40B4-BE49-F238E27FC236}">
              <a16:creationId xmlns:a16="http://schemas.microsoft.com/office/drawing/2014/main" id="{00000000-0008-0000-0600-000097010000}"/>
            </a:ext>
          </a:extLst>
        </xdr:cNvPr>
        <xdr:cNvSpPr txBox="1"/>
      </xdr:nvSpPr>
      <xdr:spPr>
        <a:xfrm>
          <a:off x="8483111" y="129739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26,063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137819</xdr:rowOff>
    </xdr:from>
    <xdr:to>
      <xdr:col>41</xdr:col>
      <xdr:colOff>50800</xdr:colOff>
      <xdr:row>77</xdr:row>
      <xdr:rowOff>143363</xdr:rowOff>
    </xdr:to>
    <xdr:cxnSp macro="">
      <xdr:nvCxnSpPr>
        <xdr:cNvPr id="408" name="直線コネクタ 407">
          <a:extLst>
            <a:ext uri="{FF2B5EF4-FFF2-40B4-BE49-F238E27FC236}">
              <a16:creationId xmlns:a16="http://schemas.microsoft.com/office/drawing/2014/main" id="{00000000-0008-0000-0600-000098010000}"/>
            </a:ext>
          </a:extLst>
        </xdr:cNvPr>
        <xdr:cNvCxnSpPr/>
      </xdr:nvCxnSpPr>
      <xdr:spPr>
        <a:xfrm flipV="1">
          <a:off x="6972300" y="13339469"/>
          <a:ext cx="889000" cy="55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76</xdr:row>
      <xdr:rowOff>126774</xdr:rowOff>
    </xdr:from>
    <xdr:to>
      <xdr:col>41</xdr:col>
      <xdr:colOff>101600</xdr:colOff>
      <xdr:row>77</xdr:row>
      <xdr:rowOff>56924</xdr:rowOff>
    </xdr:to>
    <xdr:sp macro="" textlink="">
      <xdr:nvSpPr>
        <xdr:cNvPr id="409" name="フローチャート: 判断 408">
          <a:extLst>
            <a:ext uri="{FF2B5EF4-FFF2-40B4-BE49-F238E27FC236}">
              <a16:creationId xmlns:a16="http://schemas.microsoft.com/office/drawing/2014/main" id="{00000000-0008-0000-0600-000099010000}"/>
            </a:ext>
          </a:extLst>
        </xdr:cNvPr>
        <xdr:cNvSpPr/>
      </xdr:nvSpPr>
      <xdr:spPr>
        <a:xfrm>
          <a:off x="7810500" y="13156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75</xdr:row>
      <xdr:rowOff>73451</xdr:rowOff>
    </xdr:from>
    <xdr:ext cx="534377" cy="259045"/>
    <xdr:sp macro="" textlink="">
      <xdr:nvSpPr>
        <xdr:cNvPr id="410" name="テキスト ボックス 409">
          <a:extLst>
            <a:ext uri="{FF2B5EF4-FFF2-40B4-BE49-F238E27FC236}">
              <a16:creationId xmlns:a16="http://schemas.microsoft.com/office/drawing/2014/main" id="{00000000-0008-0000-0600-00009A010000}"/>
            </a:ext>
          </a:extLst>
        </xdr:cNvPr>
        <xdr:cNvSpPr txBox="1"/>
      </xdr:nvSpPr>
      <xdr:spPr>
        <a:xfrm>
          <a:off x="7594111" y="129322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33,373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61080</xdr:rowOff>
    </xdr:from>
    <xdr:to>
      <xdr:col>36</xdr:col>
      <xdr:colOff>165100</xdr:colOff>
      <xdr:row>76</xdr:row>
      <xdr:rowOff>162680</xdr:rowOff>
    </xdr:to>
    <xdr:sp macro="" textlink="">
      <xdr:nvSpPr>
        <xdr:cNvPr id="411" name="フローチャート: 判断 410">
          <a:extLst>
            <a:ext uri="{FF2B5EF4-FFF2-40B4-BE49-F238E27FC236}">
              <a16:creationId xmlns:a16="http://schemas.microsoft.com/office/drawing/2014/main" id="{00000000-0008-0000-0600-00009B010000}"/>
            </a:ext>
          </a:extLst>
        </xdr:cNvPr>
        <xdr:cNvSpPr/>
      </xdr:nvSpPr>
      <xdr:spPr>
        <a:xfrm>
          <a:off x="6921500" y="13091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75</xdr:row>
      <xdr:rowOff>7756</xdr:rowOff>
    </xdr:from>
    <xdr:ext cx="534377" cy="259045"/>
    <xdr:sp macro=""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6705111" y="128665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44,868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72</xdr:row>
      <xdr:rowOff>110223</xdr:rowOff>
    </xdr:from>
    <xdr:to>
      <xdr:col>55</xdr:col>
      <xdr:colOff>50800</xdr:colOff>
      <xdr:row>73</xdr:row>
      <xdr:rowOff>40373</xdr:rowOff>
    </xdr:to>
    <xdr:sp macro="" textlink="">
      <xdr:nvSpPr>
        <xdr:cNvPr id="418" name="楕円 417">
          <a:extLst>
            <a:ext uri="{FF2B5EF4-FFF2-40B4-BE49-F238E27FC236}">
              <a16:creationId xmlns:a16="http://schemas.microsoft.com/office/drawing/2014/main" id="{00000000-0008-0000-0600-0000A2010000}"/>
            </a:ext>
          </a:extLst>
        </xdr:cNvPr>
        <xdr:cNvSpPr/>
      </xdr:nvSpPr>
      <xdr:spPr>
        <a:xfrm>
          <a:off x="10426700" y="124546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71</xdr:row>
      <xdr:rowOff>133100</xdr:rowOff>
    </xdr:from>
    <xdr:ext cx="599010" cy="259045"/>
    <xdr:sp macro="" textlink="">
      <xdr:nvSpPr>
        <xdr:cNvPr id="419" name="普通建設事業費 （ うち新規整備　）該当値テキスト">
          <a:extLst>
            <a:ext uri="{FF2B5EF4-FFF2-40B4-BE49-F238E27FC236}">
              <a16:creationId xmlns:a16="http://schemas.microsoft.com/office/drawing/2014/main" id="{00000000-0008-0000-0600-0000A3010000}"/>
            </a:ext>
          </a:extLst>
        </xdr:cNvPr>
        <xdr:cNvSpPr txBox="1"/>
      </xdr:nvSpPr>
      <xdr:spPr>
        <a:xfrm>
          <a:off x="10528300" y="123060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156,269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74</xdr:row>
      <xdr:rowOff>50878</xdr:rowOff>
    </xdr:from>
    <xdr:to>
      <xdr:col>50</xdr:col>
      <xdr:colOff>165100</xdr:colOff>
      <xdr:row>74</xdr:row>
      <xdr:rowOff>152478</xdr:rowOff>
    </xdr:to>
    <xdr:sp macro="" textlink="">
      <xdr:nvSpPr>
        <xdr:cNvPr id="420" name="楕円 419">
          <a:extLst>
            <a:ext uri="{FF2B5EF4-FFF2-40B4-BE49-F238E27FC236}">
              <a16:creationId xmlns:a16="http://schemas.microsoft.com/office/drawing/2014/main" id="{00000000-0008-0000-0600-0000A4010000}"/>
            </a:ext>
          </a:extLst>
        </xdr:cNvPr>
        <xdr:cNvSpPr/>
      </xdr:nvSpPr>
      <xdr:spPr>
        <a:xfrm>
          <a:off x="9588500" y="127381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72</xdr:row>
      <xdr:rowOff>169005</xdr:rowOff>
    </xdr:from>
    <xdr:ext cx="59901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9339795" y="125134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106,653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60034</xdr:rowOff>
    </xdr:from>
    <xdr:to>
      <xdr:col>46</xdr:col>
      <xdr:colOff>38100</xdr:colOff>
      <xdr:row>77</xdr:row>
      <xdr:rowOff>161634</xdr:rowOff>
    </xdr:to>
    <xdr:sp macro="" textlink="">
      <xdr:nvSpPr>
        <xdr:cNvPr id="422" name="楕円 421">
          <a:extLst>
            <a:ext uri="{FF2B5EF4-FFF2-40B4-BE49-F238E27FC236}">
              <a16:creationId xmlns:a16="http://schemas.microsoft.com/office/drawing/2014/main" id="{00000000-0008-0000-0600-0000A6010000}"/>
            </a:ext>
          </a:extLst>
        </xdr:cNvPr>
        <xdr:cNvSpPr/>
      </xdr:nvSpPr>
      <xdr:spPr>
        <a:xfrm>
          <a:off x="8699500" y="13261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152761</xdr:rowOff>
    </xdr:from>
    <xdr:ext cx="534377" cy="259045"/>
    <xdr:sp macro="" textlink="">
      <xdr:nvSpPr>
        <xdr:cNvPr id="423" name="テキスト ボックス 422">
          <a:extLst>
            <a:ext uri="{FF2B5EF4-FFF2-40B4-BE49-F238E27FC236}">
              <a16:creationId xmlns:a16="http://schemas.microsoft.com/office/drawing/2014/main" id="{00000000-0008-0000-0600-0000A7010000}"/>
            </a:ext>
          </a:extLst>
        </xdr:cNvPr>
        <xdr:cNvSpPr txBox="1"/>
      </xdr:nvSpPr>
      <xdr:spPr>
        <a:xfrm>
          <a:off x="8483111" y="133544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87019</xdr:rowOff>
    </xdr:from>
    <xdr:to>
      <xdr:col>41</xdr:col>
      <xdr:colOff>101600</xdr:colOff>
      <xdr:row>78</xdr:row>
      <xdr:rowOff>17169</xdr:rowOff>
    </xdr:to>
    <xdr:sp macro="" textlink="">
      <xdr:nvSpPr>
        <xdr:cNvPr id="424" name="楕円 423">
          <a:extLst>
            <a:ext uri="{FF2B5EF4-FFF2-40B4-BE49-F238E27FC236}">
              <a16:creationId xmlns:a16="http://schemas.microsoft.com/office/drawing/2014/main" id="{00000000-0008-0000-0600-0000A8010000}"/>
            </a:ext>
          </a:extLst>
        </xdr:cNvPr>
        <xdr:cNvSpPr/>
      </xdr:nvSpPr>
      <xdr:spPr>
        <a:xfrm>
          <a:off x="7810500" y="13288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8296</xdr:rowOff>
    </xdr:from>
    <xdr:ext cx="534377" cy="259045"/>
    <xdr:sp macro="" textlink="">
      <xdr:nvSpPr>
        <xdr:cNvPr id="425" name="テキスト ボックス 424">
          <a:extLst>
            <a:ext uri="{FF2B5EF4-FFF2-40B4-BE49-F238E27FC236}">
              <a16:creationId xmlns:a16="http://schemas.microsoft.com/office/drawing/2014/main" id="{00000000-0008-0000-0600-0000A9010000}"/>
            </a:ext>
          </a:extLst>
        </xdr:cNvPr>
        <xdr:cNvSpPr txBox="1"/>
      </xdr:nvSpPr>
      <xdr:spPr>
        <a:xfrm>
          <a:off x="7594111" y="133813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92563</xdr:rowOff>
    </xdr:from>
    <xdr:to>
      <xdr:col>36</xdr:col>
      <xdr:colOff>165100</xdr:colOff>
      <xdr:row>78</xdr:row>
      <xdr:rowOff>22713</xdr:rowOff>
    </xdr:to>
    <xdr:sp macro="" textlink="">
      <xdr:nvSpPr>
        <xdr:cNvPr id="426" name="楕円 425">
          <a:extLst>
            <a:ext uri="{FF2B5EF4-FFF2-40B4-BE49-F238E27FC236}">
              <a16:creationId xmlns:a16="http://schemas.microsoft.com/office/drawing/2014/main" id="{00000000-0008-0000-0600-0000AA010000}"/>
            </a:ext>
          </a:extLst>
        </xdr:cNvPr>
        <xdr:cNvSpPr/>
      </xdr:nvSpPr>
      <xdr:spPr>
        <a:xfrm>
          <a:off x="6921500" y="132942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78</xdr:row>
      <xdr:rowOff>13840</xdr:rowOff>
    </xdr:from>
    <xdr:ext cx="469744" cy="259045"/>
    <xdr:sp macro="" textlink="">
      <xdr:nvSpPr>
        <xdr:cNvPr id="427" name="テキスト ボックス 426">
          <a:extLst>
            <a:ext uri="{FF2B5EF4-FFF2-40B4-BE49-F238E27FC236}">
              <a16:creationId xmlns:a16="http://schemas.microsoft.com/office/drawing/2014/main" id="{00000000-0008-0000-0600-0000AB010000}"/>
            </a:ext>
          </a:extLst>
        </xdr:cNvPr>
        <xdr:cNvSpPr txBox="1"/>
      </xdr:nvSpPr>
      <xdr:spPr>
        <a:xfrm>
          <a:off x="6737428" y="133869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8" name="正方形/長方形 427">
          <a:extLst>
            <a:ext uri="{FF2B5EF4-FFF2-40B4-BE49-F238E27FC236}">
              <a16:creationId xmlns:a16="http://schemas.microsoft.com/office/drawing/2014/main" id="{00000000-0008-0000-0600-0000AC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9" name="正方形/長方形 428">
          <a:extLst>
            <a:ext uri="{FF2B5EF4-FFF2-40B4-BE49-F238E27FC236}">
              <a16:creationId xmlns:a16="http://schemas.microsoft.com/office/drawing/2014/main" id="{00000000-0008-0000-0600-0000AD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0" name="正方形/長方形 429">
          <a:extLst>
            <a:ext uri="{FF2B5EF4-FFF2-40B4-BE49-F238E27FC236}">
              <a16:creationId xmlns:a16="http://schemas.microsoft.com/office/drawing/2014/main" id="{00000000-0008-0000-0600-0000AE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1" name="正方形/長方形 430">
          <a:extLst>
            <a:ext uri="{FF2B5EF4-FFF2-40B4-BE49-F238E27FC236}">
              <a16:creationId xmlns:a16="http://schemas.microsoft.com/office/drawing/2014/main" id="{00000000-0008-0000-0600-0000AF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2" name="正方形/長方形 431">
          <a:extLst>
            <a:ext uri="{FF2B5EF4-FFF2-40B4-BE49-F238E27FC236}">
              <a16:creationId xmlns:a16="http://schemas.microsoft.com/office/drawing/2014/main" id="{00000000-0008-0000-0600-0000B0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26,470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6" name="テキスト ボックス 435">
          <a:extLst>
            <a:ext uri="{FF2B5EF4-FFF2-40B4-BE49-F238E27FC236}">
              <a16:creationId xmlns:a16="http://schemas.microsoft.com/office/drawing/2014/main" id="{00000000-0008-0000-0600-0000B4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7" name="直線コネクタ 436">
          <a:extLst>
            <a:ext uri="{FF2B5EF4-FFF2-40B4-BE49-F238E27FC236}">
              <a16:creationId xmlns:a16="http://schemas.microsoft.com/office/drawing/2014/main" id="{00000000-0008-0000-0600-0000B5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38" name="直線コネクタ 437">
          <a:extLst>
            <a:ext uri="{FF2B5EF4-FFF2-40B4-BE49-F238E27FC236}">
              <a16:creationId xmlns:a16="http://schemas.microsoft.com/office/drawing/2014/main" id="{00000000-0008-0000-0600-0000B6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39" name="テキスト ボックス 438">
          <a:extLst>
            <a:ext uri="{FF2B5EF4-FFF2-40B4-BE49-F238E27FC236}">
              <a16:creationId xmlns:a16="http://schemas.microsoft.com/office/drawing/2014/main" id="{00000000-0008-0000-0600-0000B7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0" name="直線コネクタ 439">
          <a:extLst>
            <a:ext uri="{FF2B5EF4-FFF2-40B4-BE49-F238E27FC236}">
              <a16:creationId xmlns:a16="http://schemas.microsoft.com/office/drawing/2014/main" id="{00000000-0008-0000-0600-0000B8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macro="" textlink="">
      <xdr:nvSpPr>
        <xdr:cNvPr id="441" name="テキスト ボックス 440">
          <a:extLst>
            <a:ext uri="{FF2B5EF4-FFF2-40B4-BE49-F238E27FC236}">
              <a16:creationId xmlns:a16="http://schemas.microsoft.com/office/drawing/2014/main" id="{00000000-0008-0000-0600-0000B9010000}"/>
            </a:ext>
          </a:extLst>
        </xdr:cNvPr>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92</xdr:row>
      <xdr:rowOff>111777</xdr:rowOff>
    </xdr:from>
    <xdr:ext cx="595419" cy="259045"/>
    <xdr:sp macro="" textlink="">
      <xdr:nvSpPr>
        <xdr:cNvPr id="443" name="テキスト ボックス 442">
          <a:extLst>
            <a:ext uri="{FF2B5EF4-FFF2-40B4-BE49-F238E27FC236}">
              <a16:creationId xmlns:a16="http://schemas.microsoft.com/office/drawing/2014/main" id="{00000000-0008-0000-0600-0000BB010000}"/>
            </a:ext>
          </a:extLst>
        </xdr:cNvPr>
        <xdr:cNvSpPr txBox="1"/>
      </xdr:nvSpPr>
      <xdr:spPr>
        <a:xfrm>
          <a:off x="6008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168927</xdr:rowOff>
    </xdr:from>
    <xdr:ext cx="595419" cy="259045"/>
    <xdr:sp macro="" textlink="">
      <xdr:nvSpPr>
        <xdr:cNvPr id="445" name="テキスト ボックス 444">
          <a:extLst>
            <a:ext uri="{FF2B5EF4-FFF2-40B4-BE49-F238E27FC236}">
              <a16:creationId xmlns:a16="http://schemas.microsoft.com/office/drawing/2014/main" id="{00000000-0008-0000-0600-0000BD010000}"/>
            </a:ext>
          </a:extLst>
        </xdr:cNvPr>
        <xdr:cNvSpPr txBox="1"/>
      </xdr:nvSpPr>
      <xdr:spPr>
        <a:xfrm>
          <a:off x="6008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6" name="直線コネクタ 445">
          <a:extLst>
            <a:ext uri="{FF2B5EF4-FFF2-40B4-BE49-F238E27FC236}">
              <a16:creationId xmlns:a16="http://schemas.microsoft.com/office/drawing/2014/main" id="{00000000-0008-0000-0600-0000BE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47" name="テキスト ボックス 446">
          <a:extLst>
            <a:ext uri="{FF2B5EF4-FFF2-40B4-BE49-F238E27FC236}">
              <a16:creationId xmlns:a16="http://schemas.microsoft.com/office/drawing/2014/main" id="{00000000-0008-0000-0600-0000BF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8" name="普通建設事業費 （ うち更新整備　）グラフ枠">
          <a:extLst>
            <a:ext uri="{FF2B5EF4-FFF2-40B4-BE49-F238E27FC236}">
              <a16:creationId xmlns:a16="http://schemas.microsoft.com/office/drawing/2014/main" id="{00000000-0008-0000-0600-0000C0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153081</xdr:rowOff>
    </xdr:from>
    <xdr:to>
      <xdr:col>54</xdr:col>
      <xdr:colOff>189865</xdr:colOff>
      <xdr:row>98</xdr:row>
      <xdr:rowOff>122013</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flipV="1">
          <a:off x="10475595" y="15755031"/>
          <a:ext cx="1270" cy="11690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125840</xdr:rowOff>
    </xdr:from>
    <xdr:ext cx="469744" cy="259045"/>
    <xdr:sp macro="" textlink="">
      <xdr:nvSpPr>
        <xdr:cNvPr id="450" name="普通建設事業費 （ うち更新整備　）最小値テキスト">
          <a:extLst>
            <a:ext uri="{FF2B5EF4-FFF2-40B4-BE49-F238E27FC236}">
              <a16:creationId xmlns:a16="http://schemas.microsoft.com/office/drawing/2014/main" id="{00000000-0008-0000-0600-0000C2010000}"/>
            </a:ext>
          </a:extLst>
        </xdr:cNvPr>
        <xdr:cNvSpPr txBox="1"/>
      </xdr:nvSpPr>
      <xdr:spPr>
        <a:xfrm>
          <a:off x="10528300" y="169279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122013</xdr:rowOff>
    </xdr:from>
    <xdr:to>
      <xdr:col>55</xdr:col>
      <xdr:colOff>88900</xdr:colOff>
      <xdr:row>98</xdr:row>
      <xdr:rowOff>122013</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10388600" y="169241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99758</xdr:rowOff>
    </xdr:from>
    <xdr:ext cx="599010" cy="259045"/>
    <xdr:sp macro="" textlink="">
      <xdr:nvSpPr>
        <xdr:cNvPr id="452" name="普通建設事業費 （ うち更新整備　）最大値テキスト">
          <a:extLst>
            <a:ext uri="{FF2B5EF4-FFF2-40B4-BE49-F238E27FC236}">
              <a16:creationId xmlns:a16="http://schemas.microsoft.com/office/drawing/2014/main" id="{00000000-0008-0000-0600-0000C4010000}"/>
            </a:ext>
          </a:extLst>
        </xdr:cNvPr>
        <xdr:cNvSpPr txBox="1"/>
      </xdr:nvSpPr>
      <xdr:spPr>
        <a:xfrm>
          <a:off x="10528300" y="155302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519,147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91</xdr:row>
      <xdr:rowOff>153081</xdr:rowOff>
    </xdr:from>
    <xdr:to>
      <xdr:col>55</xdr:col>
      <xdr:colOff>88900</xdr:colOff>
      <xdr:row>91</xdr:row>
      <xdr:rowOff>153081</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10388600" y="157550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115306</xdr:rowOff>
    </xdr:from>
    <xdr:to>
      <xdr:col>55</xdr:col>
      <xdr:colOff>0</xdr:colOff>
      <xdr:row>98</xdr:row>
      <xdr:rowOff>122948</xdr:rowOff>
    </xdr:to>
    <xdr:cxnSp macro="">
      <xdr:nvCxnSpPr>
        <xdr:cNvPr id="454" name="直線コネクタ 453">
          <a:extLst>
            <a:ext uri="{FF2B5EF4-FFF2-40B4-BE49-F238E27FC236}">
              <a16:creationId xmlns:a16="http://schemas.microsoft.com/office/drawing/2014/main" id="{00000000-0008-0000-0600-0000C6010000}"/>
            </a:ext>
          </a:extLst>
        </xdr:cNvPr>
        <xdr:cNvCxnSpPr/>
      </xdr:nvCxnSpPr>
      <xdr:spPr>
        <a:xfrm flipV="1">
          <a:off x="9639300" y="16917406"/>
          <a:ext cx="838200" cy="76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121511</xdr:rowOff>
    </xdr:from>
    <xdr:ext cx="534377" cy="259045"/>
    <xdr:sp macro="" textlink="">
      <xdr:nvSpPr>
        <xdr:cNvPr id="455" name="普通建設事業費 （ うち更新整備　）平均値テキスト">
          <a:extLst>
            <a:ext uri="{FF2B5EF4-FFF2-40B4-BE49-F238E27FC236}">
              <a16:creationId xmlns:a16="http://schemas.microsoft.com/office/drawing/2014/main" id="{00000000-0008-0000-0600-0000C7010000}"/>
            </a:ext>
          </a:extLst>
        </xdr:cNvPr>
        <xdr:cNvSpPr txBox="1"/>
      </xdr:nvSpPr>
      <xdr:spPr>
        <a:xfrm>
          <a:off x="10528300" y="1658071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70,742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98634</xdr:rowOff>
    </xdr:from>
    <xdr:to>
      <xdr:col>55</xdr:col>
      <xdr:colOff>50800</xdr:colOff>
      <xdr:row>98</xdr:row>
      <xdr:rowOff>28784</xdr:rowOff>
    </xdr:to>
    <xdr:sp macro="" textlink="">
      <xdr:nvSpPr>
        <xdr:cNvPr id="456" name="フローチャート: 判断 455">
          <a:extLst>
            <a:ext uri="{FF2B5EF4-FFF2-40B4-BE49-F238E27FC236}">
              <a16:creationId xmlns:a16="http://schemas.microsoft.com/office/drawing/2014/main" id="{00000000-0008-0000-0600-0000C8010000}"/>
            </a:ext>
          </a:extLst>
        </xdr:cNvPr>
        <xdr:cNvSpPr/>
      </xdr:nvSpPr>
      <xdr:spPr>
        <a:xfrm>
          <a:off x="10426700" y="167292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122948</xdr:rowOff>
    </xdr:from>
    <xdr:to>
      <xdr:col>50</xdr:col>
      <xdr:colOff>114300</xdr:colOff>
      <xdr:row>98</xdr:row>
      <xdr:rowOff>132758</xdr:rowOff>
    </xdr:to>
    <xdr:cxnSp macro="">
      <xdr:nvCxnSpPr>
        <xdr:cNvPr id="457" name="直線コネクタ 456">
          <a:extLst>
            <a:ext uri="{FF2B5EF4-FFF2-40B4-BE49-F238E27FC236}">
              <a16:creationId xmlns:a16="http://schemas.microsoft.com/office/drawing/2014/main" id="{00000000-0008-0000-0600-0000C9010000}"/>
            </a:ext>
          </a:extLst>
        </xdr:cNvPr>
        <xdr:cNvCxnSpPr/>
      </xdr:nvCxnSpPr>
      <xdr:spPr>
        <a:xfrm flipV="1">
          <a:off x="8750300" y="16925048"/>
          <a:ext cx="889000" cy="9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101530</xdr:rowOff>
    </xdr:from>
    <xdr:to>
      <xdr:col>50</xdr:col>
      <xdr:colOff>165100</xdr:colOff>
      <xdr:row>98</xdr:row>
      <xdr:rowOff>31680</xdr:rowOff>
    </xdr:to>
    <xdr:sp macro="" textlink="">
      <xdr:nvSpPr>
        <xdr:cNvPr id="458" name="フローチャート: 判断 457">
          <a:extLst>
            <a:ext uri="{FF2B5EF4-FFF2-40B4-BE49-F238E27FC236}">
              <a16:creationId xmlns:a16="http://schemas.microsoft.com/office/drawing/2014/main" id="{00000000-0008-0000-0600-0000CA010000}"/>
            </a:ext>
          </a:extLst>
        </xdr:cNvPr>
        <xdr:cNvSpPr/>
      </xdr:nvSpPr>
      <xdr:spPr>
        <a:xfrm>
          <a:off x="9588500" y="16732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48207</xdr:rowOff>
    </xdr:from>
    <xdr:ext cx="534377" cy="259045"/>
    <xdr:sp macro="" textlink="">
      <xdr:nvSpPr>
        <xdr:cNvPr id="459" name="テキスト ボックス 458">
          <a:extLst>
            <a:ext uri="{FF2B5EF4-FFF2-40B4-BE49-F238E27FC236}">
              <a16:creationId xmlns:a16="http://schemas.microsoft.com/office/drawing/2014/main" id="{00000000-0008-0000-0600-0000CB010000}"/>
            </a:ext>
          </a:extLst>
        </xdr:cNvPr>
        <xdr:cNvSpPr txBox="1"/>
      </xdr:nvSpPr>
      <xdr:spPr>
        <a:xfrm>
          <a:off x="9372111" y="165074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69,475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126839</xdr:rowOff>
    </xdr:from>
    <xdr:to>
      <xdr:col>45</xdr:col>
      <xdr:colOff>177800</xdr:colOff>
      <xdr:row>98</xdr:row>
      <xdr:rowOff>132758</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7861300" y="16928939"/>
          <a:ext cx="889000" cy="59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135187</xdr:rowOff>
    </xdr:from>
    <xdr:to>
      <xdr:col>46</xdr:col>
      <xdr:colOff>38100</xdr:colOff>
      <xdr:row>98</xdr:row>
      <xdr:rowOff>65337</xdr:rowOff>
    </xdr:to>
    <xdr:sp macro="" textlink="">
      <xdr:nvSpPr>
        <xdr:cNvPr id="461" name="フローチャート: 判断 460">
          <a:extLst>
            <a:ext uri="{FF2B5EF4-FFF2-40B4-BE49-F238E27FC236}">
              <a16:creationId xmlns:a16="http://schemas.microsoft.com/office/drawing/2014/main" id="{00000000-0008-0000-0600-0000CD010000}"/>
            </a:ext>
          </a:extLst>
        </xdr:cNvPr>
        <xdr:cNvSpPr/>
      </xdr:nvSpPr>
      <xdr:spPr>
        <a:xfrm>
          <a:off x="8699500" y="16765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81864</xdr:rowOff>
    </xdr:from>
    <xdr:ext cx="534377" cy="259045"/>
    <xdr:sp macro="" textlink="">
      <xdr:nvSpPr>
        <xdr:cNvPr id="462" name="テキスト ボックス 461">
          <a:extLst>
            <a:ext uri="{FF2B5EF4-FFF2-40B4-BE49-F238E27FC236}">
              <a16:creationId xmlns:a16="http://schemas.microsoft.com/office/drawing/2014/main" id="{00000000-0008-0000-0600-0000CE010000}"/>
            </a:ext>
          </a:extLst>
        </xdr:cNvPr>
        <xdr:cNvSpPr txBox="1"/>
      </xdr:nvSpPr>
      <xdr:spPr>
        <a:xfrm>
          <a:off x="8483111" y="165410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54,752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126645</xdr:rowOff>
    </xdr:from>
    <xdr:to>
      <xdr:col>41</xdr:col>
      <xdr:colOff>50800</xdr:colOff>
      <xdr:row>98</xdr:row>
      <xdr:rowOff>126839</xdr:rowOff>
    </xdr:to>
    <xdr:cxnSp macro="">
      <xdr:nvCxnSpPr>
        <xdr:cNvPr id="463" name="直線コネクタ 462">
          <a:extLst>
            <a:ext uri="{FF2B5EF4-FFF2-40B4-BE49-F238E27FC236}">
              <a16:creationId xmlns:a16="http://schemas.microsoft.com/office/drawing/2014/main" id="{00000000-0008-0000-0600-0000CF010000}"/>
            </a:ext>
          </a:extLst>
        </xdr:cNvPr>
        <xdr:cNvCxnSpPr/>
      </xdr:nvCxnSpPr>
      <xdr:spPr>
        <a:xfrm>
          <a:off x="6972300" y="16928745"/>
          <a:ext cx="889000" cy="1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135891</xdr:rowOff>
    </xdr:from>
    <xdr:to>
      <xdr:col>41</xdr:col>
      <xdr:colOff>101600</xdr:colOff>
      <xdr:row>98</xdr:row>
      <xdr:rowOff>66041</xdr:rowOff>
    </xdr:to>
    <xdr:sp macro="" textlink="">
      <xdr:nvSpPr>
        <xdr:cNvPr id="464" name="フローチャート: 判断 463">
          <a:extLst>
            <a:ext uri="{FF2B5EF4-FFF2-40B4-BE49-F238E27FC236}">
              <a16:creationId xmlns:a16="http://schemas.microsoft.com/office/drawing/2014/main" id="{00000000-0008-0000-0600-0000D0010000}"/>
            </a:ext>
          </a:extLst>
        </xdr:cNvPr>
        <xdr:cNvSpPr/>
      </xdr:nvSpPr>
      <xdr:spPr>
        <a:xfrm>
          <a:off x="7810500" y="167665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82568</xdr:rowOff>
    </xdr:from>
    <xdr:ext cx="534377" cy="259045"/>
    <xdr:sp macro="" textlink="">
      <xdr:nvSpPr>
        <xdr:cNvPr id="465" name="テキスト ボックス 464">
          <a:extLst>
            <a:ext uri="{FF2B5EF4-FFF2-40B4-BE49-F238E27FC236}">
              <a16:creationId xmlns:a16="http://schemas.microsoft.com/office/drawing/2014/main" id="{00000000-0008-0000-0600-0000D1010000}"/>
            </a:ext>
          </a:extLst>
        </xdr:cNvPr>
        <xdr:cNvSpPr txBox="1"/>
      </xdr:nvSpPr>
      <xdr:spPr>
        <a:xfrm>
          <a:off x="7594111" y="165417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118897</xdr:rowOff>
    </xdr:from>
    <xdr:to>
      <xdr:col>36</xdr:col>
      <xdr:colOff>165100</xdr:colOff>
      <xdr:row>98</xdr:row>
      <xdr:rowOff>49047</xdr:rowOff>
    </xdr:to>
    <xdr:sp macro="" textlink="">
      <xdr:nvSpPr>
        <xdr:cNvPr id="466" name="フローチャート: 判断 465">
          <a:extLst>
            <a:ext uri="{FF2B5EF4-FFF2-40B4-BE49-F238E27FC236}">
              <a16:creationId xmlns:a16="http://schemas.microsoft.com/office/drawing/2014/main" id="{00000000-0008-0000-0600-0000D2010000}"/>
            </a:ext>
          </a:extLst>
        </xdr:cNvPr>
        <xdr:cNvSpPr/>
      </xdr:nvSpPr>
      <xdr:spPr>
        <a:xfrm>
          <a:off x="6921500" y="167495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65574</xdr:rowOff>
    </xdr:from>
    <xdr:ext cx="534377" cy="259045"/>
    <xdr:sp macro="" textlink="">
      <xdr:nvSpPr>
        <xdr:cNvPr id="467" name="テキスト ボックス 466">
          <a:extLst>
            <a:ext uri="{FF2B5EF4-FFF2-40B4-BE49-F238E27FC236}">
              <a16:creationId xmlns:a16="http://schemas.microsoft.com/office/drawing/2014/main" id="{00000000-0008-0000-0600-0000D3010000}"/>
            </a:ext>
          </a:extLst>
        </xdr:cNvPr>
        <xdr:cNvSpPr txBox="1"/>
      </xdr:nvSpPr>
      <xdr:spPr>
        <a:xfrm>
          <a:off x="6705111" y="165247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61,878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8" name="テキスト ボックス 467">
          <a:extLst>
            <a:ext uri="{FF2B5EF4-FFF2-40B4-BE49-F238E27FC236}">
              <a16:creationId xmlns:a16="http://schemas.microsoft.com/office/drawing/2014/main" id="{00000000-0008-0000-0600-0000D4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64506</xdr:rowOff>
    </xdr:from>
    <xdr:to>
      <xdr:col>55</xdr:col>
      <xdr:colOff>50800</xdr:colOff>
      <xdr:row>98</xdr:row>
      <xdr:rowOff>166106</xdr:rowOff>
    </xdr:to>
    <xdr:sp macro="" textlink="">
      <xdr:nvSpPr>
        <xdr:cNvPr id="473" name="楕円 472">
          <a:extLst>
            <a:ext uri="{FF2B5EF4-FFF2-40B4-BE49-F238E27FC236}">
              <a16:creationId xmlns:a16="http://schemas.microsoft.com/office/drawing/2014/main" id="{00000000-0008-0000-0600-0000D9010000}"/>
            </a:ext>
          </a:extLst>
        </xdr:cNvPr>
        <xdr:cNvSpPr/>
      </xdr:nvSpPr>
      <xdr:spPr>
        <a:xfrm>
          <a:off x="10426700" y="168666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150883</xdr:rowOff>
    </xdr:from>
    <xdr:ext cx="534377" cy="259045"/>
    <xdr:sp macro="" textlink="">
      <xdr:nvSpPr>
        <xdr:cNvPr id="474" name="普通建設事業費 （ うち更新整備　）該当値テキスト">
          <a:extLst>
            <a:ext uri="{FF2B5EF4-FFF2-40B4-BE49-F238E27FC236}">
              <a16:creationId xmlns:a16="http://schemas.microsoft.com/office/drawing/2014/main" id="{00000000-0008-0000-0600-0000DA010000}"/>
            </a:ext>
          </a:extLst>
        </xdr:cNvPr>
        <xdr:cNvSpPr txBox="1"/>
      </xdr:nvSpPr>
      <xdr:spPr>
        <a:xfrm>
          <a:off x="10528300" y="167815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72148</xdr:rowOff>
    </xdr:from>
    <xdr:to>
      <xdr:col>50</xdr:col>
      <xdr:colOff>165100</xdr:colOff>
      <xdr:row>99</xdr:row>
      <xdr:rowOff>2298</xdr:rowOff>
    </xdr:to>
    <xdr:sp macro="" textlink="">
      <xdr:nvSpPr>
        <xdr:cNvPr id="475" name="楕円 474">
          <a:extLst>
            <a:ext uri="{FF2B5EF4-FFF2-40B4-BE49-F238E27FC236}">
              <a16:creationId xmlns:a16="http://schemas.microsoft.com/office/drawing/2014/main" id="{00000000-0008-0000-0600-0000DB010000}"/>
            </a:ext>
          </a:extLst>
        </xdr:cNvPr>
        <xdr:cNvSpPr/>
      </xdr:nvSpPr>
      <xdr:spPr>
        <a:xfrm>
          <a:off x="9588500" y="168742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98</xdr:row>
      <xdr:rowOff>164875</xdr:rowOff>
    </xdr:from>
    <xdr:ext cx="469744"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9404428" y="169669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81958</xdr:rowOff>
    </xdr:from>
    <xdr:to>
      <xdr:col>46</xdr:col>
      <xdr:colOff>38100</xdr:colOff>
      <xdr:row>99</xdr:row>
      <xdr:rowOff>12108</xdr:rowOff>
    </xdr:to>
    <xdr:sp macro="" textlink="">
      <xdr:nvSpPr>
        <xdr:cNvPr id="477" name="楕円 476">
          <a:extLst>
            <a:ext uri="{FF2B5EF4-FFF2-40B4-BE49-F238E27FC236}">
              <a16:creationId xmlns:a16="http://schemas.microsoft.com/office/drawing/2014/main" id="{00000000-0008-0000-0600-0000DD010000}"/>
            </a:ext>
          </a:extLst>
        </xdr:cNvPr>
        <xdr:cNvSpPr/>
      </xdr:nvSpPr>
      <xdr:spPr>
        <a:xfrm>
          <a:off x="8699500" y="168840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99</xdr:row>
      <xdr:rowOff>3235</xdr:rowOff>
    </xdr:from>
    <xdr:ext cx="469744"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8515428" y="169767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76039</xdr:rowOff>
    </xdr:from>
    <xdr:to>
      <xdr:col>41</xdr:col>
      <xdr:colOff>101600</xdr:colOff>
      <xdr:row>99</xdr:row>
      <xdr:rowOff>6189</xdr:rowOff>
    </xdr:to>
    <xdr:sp macro="" textlink="">
      <xdr:nvSpPr>
        <xdr:cNvPr id="479" name="楕円 478">
          <a:extLst>
            <a:ext uri="{FF2B5EF4-FFF2-40B4-BE49-F238E27FC236}">
              <a16:creationId xmlns:a16="http://schemas.microsoft.com/office/drawing/2014/main" id="{00000000-0008-0000-0600-0000DF010000}"/>
            </a:ext>
          </a:extLst>
        </xdr:cNvPr>
        <xdr:cNvSpPr/>
      </xdr:nvSpPr>
      <xdr:spPr>
        <a:xfrm>
          <a:off x="7810500" y="168781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98</xdr:row>
      <xdr:rowOff>168766</xdr:rowOff>
    </xdr:from>
    <xdr:ext cx="469744" cy="259045"/>
    <xdr:sp macro="" textlink="">
      <xdr:nvSpPr>
        <xdr:cNvPr id="480" name="テキスト ボックス 479">
          <a:extLst>
            <a:ext uri="{FF2B5EF4-FFF2-40B4-BE49-F238E27FC236}">
              <a16:creationId xmlns:a16="http://schemas.microsoft.com/office/drawing/2014/main" id="{00000000-0008-0000-0600-0000E0010000}"/>
            </a:ext>
          </a:extLst>
        </xdr:cNvPr>
        <xdr:cNvSpPr txBox="1"/>
      </xdr:nvSpPr>
      <xdr:spPr>
        <a:xfrm>
          <a:off x="7626428" y="169708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75845</xdr:rowOff>
    </xdr:from>
    <xdr:to>
      <xdr:col>36</xdr:col>
      <xdr:colOff>165100</xdr:colOff>
      <xdr:row>99</xdr:row>
      <xdr:rowOff>5995</xdr:rowOff>
    </xdr:to>
    <xdr:sp macro="" textlink="">
      <xdr:nvSpPr>
        <xdr:cNvPr id="481" name="楕円 480">
          <a:extLst>
            <a:ext uri="{FF2B5EF4-FFF2-40B4-BE49-F238E27FC236}">
              <a16:creationId xmlns:a16="http://schemas.microsoft.com/office/drawing/2014/main" id="{00000000-0008-0000-0600-0000E1010000}"/>
            </a:ext>
          </a:extLst>
        </xdr:cNvPr>
        <xdr:cNvSpPr/>
      </xdr:nvSpPr>
      <xdr:spPr>
        <a:xfrm>
          <a:off x="6921500" y="16877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98</xdr:row>
      <xdr:rowOff>168572</xdr:rowOff>
    </xdr:from>
    <xdr:ext cx="469744" cy="259045"/>
    <xdr:sp macro="" textlink="">
      <xdr:nvSpPr>
        <xdr:cNvPr id="482" name="テキスト ボックス 481">
          <a:extLst>
            <a:ext uri="{FF2B5EF4-FFF2-40B4-BE49-F238E27FC236}">
              <a16:creationId xmlns:a16="http://schemas.microsoft.com/office/drawing/2014/main" id="{00000000-0008-0000-0600-0000E2010000}"/>
            </a:ext>
          </a:extLst>
        </xdr:cNvPr>
        <xdr:cNvSpPr txBox="1"/>
      </xdr:nvSpPr>
      <xdr:spPr>
        <a:xfrm>
          <a:off x="6737428" y="169706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3" name="正方形/長方形 482">
          <a:extLst>
            <a:ext uri="{FF2B5EF4-FFF2-40B4-BE49-F238E27FC236}">
              <a16:creationId xmlns:a16="http://schemas.microsoft.com/office/drawing/2014/main" id="{00000000-0008-0000-0600-0000E3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4" name="正方形/長方形 483">
          <a:extLst>
            <a:ext uri="{FF2B5EF4-FFF2-40B4-BE49-F238E27FC236}">
              <a16:creationId xmlns:a16="http://schemas.microsoft.com/office/drawing/2014/main" id="{00000000-0008-0000-0600-0000E4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5" name="正方形/長方形 484">
          <a:extLst>
            <a:ext uri="{FF2B5EF4-FFF2-40B4-BE49-F238E27FC236}">
              <a16:creationId xmlns:a16="http://schemas.microsoft.com/office/drawing/2014/main" id="{00000000-0008-0000-0600-0000E5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6" name="正方形/長方形 485">
          <a:extLst>
            <a:ext uri="{FF2B5EF4-FFF2-40B4-BE49-F238E27FC236}">
              <a16:creationId xmlns:a16="http://schemas.microsoft.com/office/drawing/2014/main" id="{00000000-0008-0000-0600-0000E6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7" name="正方形/長方形 486">
          <a:extLst>
            <a:ext uri="{FF2B5EF4-FFF2-40B4-BE49-F238E27FC236}">
              <a16:creationId xmlns:a16="http://schemas.microsoft.com/office/drawing/2014/main" id="{00000000-0008-0000-0600-0000E7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8" name="正方形/長方形 487">
          <a:extLst>
            <a:ext uri="{FF2B5EF4-FFF2-40B4-BE49-F238E27FC236}">
              <a16:creationId xmlns:a16="http://schemas.microsoft.com/office/drawing/2014/main" id="{00000000-0008-0000-0600-0000E8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1" name="テキスト ボックス 490">
          <a:extLst>
            <a:ext uri="{FF2B5EF4-FFF2-40B4-BE49-F238E27FC236}">
              <a16:creationId xmlns:a16="http://schemas.microsoft.com/office/drawing/2014/main" id="{00000000-0008-0000-0600-0000EB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2" name="直線コネクタ 491">
          <a:extLst>
            <a:ext uri="{FF2B5EF4-FFF2-40B4-BE49-F238E27FC236}">
              <a16:creationId xmlns:a16="http://schemas.microsoft.com/office/drawing/2014/main" id="{00000000-0008-0000-0600-0000EC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493" name="直線コネクタ 492">
          <a:extLst>
            <a:ext uri="{FF2B5EF4-FFF2-40B4-BE49-F238E27FC236}">
              <a16:creationId xmlns:a16="http://schemas.microsoft.com/office/drawing/2014/main" id="{00000000-0008-0000-0600-0000ED010000}"/>
            </a:ext>
          </a:extLst>
        </xdr:cNvPr>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494" name="テキスト ボックス 493">
          <a:extLst>
            <a:ext uri="{FF2B5EF4-FFF2-40B4-BE49-F238E27FC236}">
              <a16:creationId xmlns:a16="http://schemas.microsoft.com/office/drawing/2014/main" id="{00000000-0008-0000-0600-0000EE010000}"/>
            </a:ext>
          </a:extLst>
        </xdr:cNvPr>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495" name="直線コネクタ 494">
          <a:extLst>
            <a:ext uri="{FF2B5EF4-FFF2-40B4-BE49-F238E27FC236}">
              <a16:creationId xmlns:a16="http://schemas.microsoft.com/office/drawing/2014/main" id="{00000000-0008-0000-0600-0000EF010000}"/>
            </a:ext>
          </a:extLst>
        </xdr:cNvPr>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35</xdr:row>
      <xdr:rowOff>54627</xdr:rowOff>
    </xdr:from>
    <xdr:ext cx="531299" cy="259045"/>
    <xdr:sp macro="" textlink="">
      <xdr:nvSpPr>
        <xdr:cNvPr id="496" name="テキスト ボックス 495">
          <a:extLst>
            <a:ext uri="{FF2B5EF4-FFF2-40B4-BE49-F238E27FC236}">
              <a16:creationId xmlns:a16="http://schemas.microsoft.com/office/drawing/2014/main" id="{00000000-0008-0000-0600-0000F0010000}"/>
            </a:ext>
          </a:extLst>
        </xdr:cNvPr>
        <xdr:cNvSpPr txBox="1"/>
      </xdr:nvSpPr>
      <xdr:spPr>
        <a:xfrm>
          <a:off x="11914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497" name="直線コネクタ 496">
          <a:extLst>
            <a:ext uri="{FF2B5EF4-FFF2-40B4-BE49-F238E27FC236}">
              <a16:creationId xmlns:a16="http://schemas.microsoft.com/office/drawing/2014/main" id="{00000000-0008-0000-0600-0000F1010000}"/>
            </a:ext>
          </a:extLst>
        </xdr:cNvPr>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32</xdr:row>
      <xdr:rowOff>111777</xdr:rowOff>
    </xdr:from>
    <xdr:ext cx="531299" cy="259045"/>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1914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168927</xdr:rowOff>
    </xdr:from>
    <xdr:ext cx="531299" cy="259045"/>
    <xdr:sp macro="" textlink="">
      <xdr:nvSpPr>
        <xdr:cNvPr id="500" name="テキスト ボックス 499">
          <a:extLst>
            <a:ext uri="{FF2B5EF4-FFF2-40B4-BE49-F238E27FC236}">
              <a16:creationId xmlns:a16="http://schemas.microsoft.com/office/drawing/2014/main" id="{00000000-0008-0000-0600-0000F4010000}"/>
            </a:ext>
          </a:extLst>
        </xdr:cNvPr>
        <xdr:cNvSpPr txBox="1"/>
      </xdr:nvSpPr>
      <xdr:spPr>
        <a:xfrm>
          <a:off x="11914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1" name="直線コネクタ 500">
          <a:extLst>
            <a:ext uri="{FF2B5EF4-FFF2-40B4-BE49-F238E27FC236}">
              <a16:creationId xmlns:a16="http://schemas.microsoft.com/office/drawing/2014/main" id="{00000000-0008-0000-0600-0000F5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macro="" textlink="">
      <xdr:nvSpPr>
        <xdr:cNvPr id="502" name="テキスト ボックス 501">
          <a:extLst>
            <a:ext uri="{FF2B5EF4-FFF2-40B4-BE49-F238E27FC236}">
              <a16:creationId xmlns:a16="http://schemas.microsoft.com/office/drawing/2014/main" id="{00000000-0008-0000-0600-0000F6010000}"/>
            </a:ext>
          </a:extLst>
        </xdr:cNvPr>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3" name="災害復旧事業費グラフ枠">
          <a:extLst>
            <a:ext uri="{FF2B5EF4-FFF2-40B4-BE49-F238E27FC236}">
              <a16:creationId xmlns:a16="http://schemas.microsoft.com/office/drawing/2014/main" id="{00000000-0008-0000-0600-0000F7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57793</xdr:rowOff>
    </xdr:from>
    <xdr:to>
      <xdr:col>85</xdr:col>
      <xdr:colOff>126364</xdr:colOff>
      <xdr:row>38</xdr:row>
      <xdr:rowOff>139700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flipV="1">
          <a:off x="16317595" y="5372743"/>
          <a:ext cx="1269" cy="12820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143527</xdr:rowOff>
    </xdr:from>
    <xdr:ext cx="249299" cy="259045"/>
    <xdr:sp macro="" textlink="">
      <xdr:nvSpPr>
        <xdr:cNvPr id="505" name="災害復旧事業費最小値テキスト">
          <a:extLst>
            <a:ext uri="{FF2B5EF4-FFF2-40B4-BE49-F238E27FC236}">
              <a16:creationId xmlns:a16="http://schemas.microsoft.com/office/drawing/2014/main" id="{00000000-0008-0000-0600-0000F9010000}"/>
            </a:ext>
          </a:extLst>
        </xdr:cNvPr>
        <xdr:cNvSpPr txBox="1"/>
      </xdr:nvSpPr>
      <xdr:spPr>
        <a:xfrm>
          <a:off x="16370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139700</xdr:rowOff>
    </xdr:from>
    <xdr:to>
      <xdr:col>86</xdr:col>
      <xdr:colOff>25400</xdr:colOff>
      <xdr:row>38</xdr:row>
      <xdr:rowOff>139700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6230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4470</xdr:rowOff>
    </xdr:from>
    <xdr:ext cx="534377" cy="259045"/>
    <xdr:sp macro="" textlink="">
      <xdr:nvSpPr>
        <xdr:cNvPr id="507" name="災害復旧事業費最大値テキスト">
          <a:extLst>
            <a:ext uri="{FF2B5EF4-FFF2-40B4-BE49-F238E27FC236}">
              <a16:creationId xmlns:a16="http://schemas.microsoft.com/office/drawing/2014/main" id="{00000000-0008-0000-0600-0000FB010000}"/>
            </a:ext>
          </a:extLst>
        </xdr:cNvPr>
        <xdr:cNvSpPr txBox="1"/>
      </xdr:nvSpPr>
      <xdr:spPr>
        <a:xfrm>
          <a:off x="16370300" y="51479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56,083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57793</xdr:rowOff>
    </xdr:from>
    <xdr:to>
      <xdr:col>86</xdr:col>
      <xdr:colOff>25400</xdr:colOff>
      <xdr:row>31</xdr:row>
      <xdr:rowOff>57793</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6230600" y="53727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85568</xdr:rowOff>
    </xdr:from>
    <xdr:to>
      <xdr:col>85</xdr:col>
      <xdr:colOff>127000</xdr:colOff>
      <xdr:row>38</xdr:row>
      <xdr:rowOff>139700</xdr:rowOff>
    </xdr:to>
    <xdr:cxnSp macro="">
      <xdr:nvCxnSpPr>
        <xdr:cNvPr id="509" name="直線コネクタ 508">
          <a:extLst>
            <a:ext uri="{FF2B5EF4-FFF2-40B4-BE49-F238E27FC236}">
              <a16:creationId xmlns:a16="http://schemas.microsoft.com/office/drawing/2014/main" id="{00000000-0008-0000-0600-0000FD010000}"/>
            </a:ext>
          </a:extLst>
        </xdr:cNvPr>
        <xdr:cNvCxnSpPr/>
      </xdr:nvCxnSpPr>
      <xdr:spPr>
        <a:xfrm>
          <a:off x="15481300" y="6600668"/>
          <a:ext cx="838200" cy="541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50672</xdr:rowOff>
    </xdr:from>
    <xdr:ext cx="469744" cy="259045"/>
    <xdr:sp macro="" textlink="">
      <xdr:nvSpPr>
        <xdr:cNvPr id="510" name="災害復旧事業費平均値テキスト">
          <a:extLst>
            <a:ext uri="{FF2B5EF4-FFF2-40B4-BE49-F238E27FC236}">
              <a16:creationId xmlns:a16="http://schemas.microsoft.com/office/drawing/2014/main" id="{00000000-0008-0000-0600-0000FE010000}"/>
            </a:ext>
          </a:extLst>
        </xdr:cNvPr>
        <xdr:cNvSpPr txBox="1"/>
      </xdr:nvSpPr>
      <xdr:spPr>
        <a:xfrm>
          <a:off x="16370300" y="639432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27795</xdr:rowOff>
    </xdr:from>
    <xdr:to>
      <xdr:col>85</xdr:col>
      <xdr:colOff>177800</xdr:colOff>
      <xdr:row>38</xdr:row>
      <xdr:rowOff>129395</xdr:rowOff>
    </xdr:to>
    <xdr:sp macro="" textlink="">
      <xdr:nvSpPr>
        <xdr:cNvPr id="511" name="フローチャート: 判断 510">
          <a:extLst>
            <a:ext uri="{FF2B5EF4-FFF2-40B4-BE49-F238E27FC236}">
              <a16:creationId xmlns:a16="http://schemas.microsoft.com/office/drawing/2014/main" id="{00000000-0008-0000-0600-0000FF010000}"/>
            </a:ext>
          </a:extLst>
        </xdr:cNvPr>
        <xdr:cNvSpPr/>
      </xdr:nvSpPr>
      <xdr:spPr>
        <a:xfrm>
          <a:off x="16268700" y="6542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85568</xdr:rowOff>
    </xdr:from>
    <xdr:to>
      <xdr:col>81</xdr:col>
      <xdr:colOff>50800</xdr:colOff>
      <xdr:row>38</xdr:row>
      <xdr:rowOff>139700</xdr:rowOff>
    </xdr:to>
    <xdr:cxnSp macro="">
      <xdr:nvCxnSpPr>
        <xdr:cNvPr id="512" name="直線コネクタ 511">
          <a:extLst>
            <a:ext uri="{FF2B5EF4-FFF2-40B4-BE49-F238E27FC236}">
              <a16:creationId xmlns:a16="http://schemas.microsoft.com/office/drawing/2014/main" id="{00000000-0008-0000-0600-000000020000}"/>
            </a:ext>
          </a:extLst>
        </xdr:cNvPr>
        <xdr:cNvCxnSpPr/>
      </xdr:nvCxnSpPr>
      <xdr:spPr>
        <a:xfrm flipV="1">
          <a:off x="14592300" y="6600668"/>
          <a:ext cx="889000" cy="541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155674</xdr:rowOff>
    </xdr:from>
    <xdr:to>
      <xdr:col>81</xdr:col>
      <xdr:colOff>101600</xdr:colOff>
      <xdr:row>38</xdr:row>
      <xdr:rowOff>85824</xdr:rowOff>
    </xdr:to>
    <xdr:sp macro="" textlink="">
      <xdr:nvSpPr>
        <xdr:cNvPr id="513" name="フローチャート: 判断 512">
          <a:extLst>
            <a:ext uri="{FF2B5EF4-FFF2-40B4-BE49-F238E27FC236}">
              <a16:creationId xmlns:a16="http://schemas.microsoft.com/office/drawing/2014/main" id="{00000000-0008-0000-0600-000001020000}"/>
            </a:ext>
          </a:extLst>
        </xdr:cNvPr>
        <xdr:cNvSpPr/>
      </xdr:nvSpPr>
      <xdr:spPr>
        <a:xfrm>
          <a:off x="15430500" y="6499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36</xdr:row>
      <xdr:rowOff>102351</xdr:rowOff>
    </xdr:from>
    <xdr:ext cx="469744" cy="259045"/>
    <xdr:sp macro="" textlink="">
      <xdr:nvSpPr>
        <xdr:cNvPr id="514" name="テキスト ボックス 513">
          <a:extLst>
            <a:ext uri="{FF2B5EF4-FFF2-40B4-BE49-F238E27FC236}">
              <a16:creationId xmlns:a16="http://schemas.microsoft.com/office/drawing/2014/main" id="{00000000-0008-0000-0600-000002020000}"/>
            </a:ext>
          </a:extLst>
        </xdr:cNvPr>
        <xdr:cNvSpPr txBox="1"/>
      </xdr:nvSpPr>
      <xdr:spPr>
        <a:xfrm>
          <a:off x="15246428" y="6274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139700</xdr:rowOff>
    </xdr:from>
    <xdr:to>
      <xdr:col>76</xdr:col>
      <xdr:colOff>114300</xdr:colOff>
      <xdr:row>38</xdr:row>
      <xdr:rowOff>139700</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3703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103850</xdr:rowOff>
    </xdr:from>
    <xdr:to>
      <xdr:col>76</xdr:col>
      <xdr:colOff>165100</xdr:colOff>
      <xdr:row>38</xdr:row>
      <xdr:rowOff>34000</xdr:rowOff>
    </xdr:to>
    <xdr:sp macro="" textlink="">
      <xdr:nvSpPr>
        <xdr:cNvPr id="516" name="フローチャート: 判断 515">
          <a:extLst>
            <a:ext uri="{FF2B5EF4-FFF2-40B4-BE49-F238E27FC236}">
              <a16:creationId xmlns:a16="http://schemas.microsoft.com/office/drawing/2014/main" id="{00000000-0008-0000-0600-000004020000}"/>
            </a:ext>
          </a:extLst>
        </xdr:cNvPr>
        <xdr:cNvSpPr/>
      </xdr:nvSpPr>
      <xdr:spPr>
        <a:xfrm>
          <a:off x="14541500" y="6447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36</xdr:row>
      <xdr:rowOff>50527</xdr:rowOff>
    </xdr:from>
    <xdr:ext cx="469744" cy="259045"/>
    <xdr:sp macro="" textlink="">
      <xdr:nvSpPr>
        <xdr:cNvPr id="517" name="テキスト ボックス 516">
          <a:extLst>
            <a:ext uri="{FF2B5EF4-FFF2-40B4-BE49-F238E27FC236}">
              <a16:creationId xmlns:a16="http://schemas.microsoft.com/office/drawing/2014/main" id="{00000000-0008-0000-0600-000005020000}"/>
            </a:ext>
          </a:extLst>
        </xdr:cNvPr>
        <xdr:cNvSpPr txBox="1"/>
      </xdr:nvSpPr>
      <xdr:spPr>
        <a:xfrm>
          <a:off x="14357428" y="6222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132797</xdr:rowOff>
    </xdr:from>
    <xdr:to>
      <xdr:col>71</xdr:col>
      <xdr:colOff>177800</xdr:colOff>
      <xdr:row>38</xdr:row>
      <xdr:rowOff>139700</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a:off x="12814300" y="6647897"/>
          <a:ext cx="889000" cy="69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102342</xdr:rowOff>
    </xdr:from>
    <xdr:to>
      <xdr:col>72</xdr:col>
      <xdr:colOff>38100</xdr:colOff>
      <xdr:row>38</xdr:row>
      <xdr:rowOff>32492</xdr:rowOff>
    </xdr:to>
    <xdr:sp macro="" textlink="">
      <xdr:nvSpPr>
        <xdr:cNvPr id="519" name="フローチャート: 判断 518">
          <a:extLst>
            <a:ext uri="{FF2B5EF4-FFF2-40B4-BE49-F238E27FC236}">
              <a16:creationId xmlns:a16="http://schemas.microsoft.com/office/drawing/2014/main" id="{00000000-0008-0000-0600-000007020000}"/>
            </a:ext>
          </a:extLst>
        </xdr:cNvPr>
        <xdr:cNvSpPr/>
      </xdr:nvSpPr>
      <xdr:spPr>
        <a:xfrm>
          <a:off x="13652500" y="64459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36</xdr:row>
      <xdr:rowOff>49019</xdr:rowOff>
    </xdr:from>
    <xdr:ext cx="469744" cy="259045"/>
    <xdr:sp macro="" textlink="">
      <xdr:nvSpPr>
        <xdr:cNvPr id="520" name="テキスト ボックス 519">
          <a:extLst>
            <a:ext uri="{FF2B5EF4-FFF2-40B4-BE49-F238E27FC236}">
              <a16:creationId xmlns:a16="http://schemas.microsoft.com/office/drawing/2014/main" id="{00000000-0008-0000-0600-000008020000}"/>
            </a:ext>
          </a:extLst>
        </xdr:cNvPr>
        <xdr:cNvSpPr txBox="1"/>
      </xdr:nvSpPr>
      <xdr:spPr>
        <a:xfrm>
          <a:off x="13468428" y="62212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140381</xdr:rowOff>
    </xdr:from>
    <xdr:to>
      <xdr:col>67</xdr:col>
      <xdr:colOff>101600</xdr:colOff>
      <xdr:row>38</xdr:row>
      <xdr:rowOff>70531</xdr:rowOff>
    </xdr:to>
    <xdr:sp macro="" textlink="">
      <xdr:nvSpPr>
        <xdr:cNvPr id="521" name="フローチャート: 判断 520">
          <a:extLst>
            <a:ext uri="{FF2B5EF4-FFF2-40B4-BE49-F238E27FC236}">
              <a16:creationId xmlns:a16="http://schemas.microsoft.com/office/drawing/2014/main" id="{00000000-0008-0000-0600-000009020000}"/>
            </a:ext>
          </a:extLst>
        </xdr:cNvPr>
        <xdr:cNvSpPr/>
      </xdr:nvSpPr>
      <xdr:spPr>
        <a:xfrm>
          <a:off x="12763500" y="6484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36</xdr:row>
      <xdr:rowOff>87058</xdr:rowOff>
    </xdr:from>
    <xdr:ext cx="469744" cy="259045"/>
    <xdr:sp macro="" textlink="">
      <xdr:nvSpPr>
        <xdr:cNvPr id="522" name="テキスト ボックス 521">
          <a:extLst>
            <a:ext uri="{FF2B5EF4-FFF2-40B4-BE49-F238E27FC236}">
              <a16:creationId xmlns:a16="http://schemas.microsoft.com/office/drawing/2014/main" id="{00000000-0008-0000-0600-00000A020000}"/>
            </a:ext>
          </a:extLst>
        </xdr:cNvPr>
        <xdr:cNvSpPr txBox="1"/>
      </xdr:nvSpPr>
      <xdr:spPr>
        <a:xfrm>
          <a:off x="12579428" y="62592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5" name="テキスト ボックス 524">
          <a:extLst>
            <a:ext uri="{FF2B5EF4-FFF2-40B4-BE49-F238E27FC236}">
              <a16:creationId xmlns:a16="http://schemas.microsoft.com/office/drawing/2014/main" id="{00000000-0008-0000-0600-00000D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88900</xdr:rowOff>
    </xdr:from>
    <xdr:to>
      <xdr:col>85</xdr:col>
      <xdr:colOff>177800</xdr:colOff>
      <xdr:row>39</xdr:row>
      <xdr:rowOff>19050</xdr:rowOff>
    </xdr:to>
    <xdr:sp macro="" textlink="">
      <xdr:nvSpPr>
        <xdr:cNvPr id="528" name="楕円 527">
          <a:extLst>
            <a:ext uri="{FF2B5EF4-FFF2-40B4-BE49-F238E27FC236}">
              <a16:creationId xmlns:a16="http://schemas.microsoft.com/office/drawing/2014/main" id="{00000000-0008-0000-0600-000010020000}"/>
            </a:ext>
          </a:extLst>
        </xdr:cNvPr>
        <xdr:cNvSpPr/>
      </xdr:nvSpPr>
      <xdr:spPr>
        <a:xfrm>
          <a:off x="16268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6222</xdr:rowOff>
    </xdr:from>
    <xdr:ext cx="249299" cy="259045"/>
    <xdr:sp macro="" textlink="">
      <xdr:nvSpPr>
        <xdr:cNvPr id="529" name="災害復旧事業費該当値テキスト">
          <a:extLst>
            <a:ext uri="{FF2B5EF4-FFF2-40B4-BE49-F238E27FC236}">
              <a16:creationId xmlns:a16="http://schemas.microsoft.com/office/drawing/2014/main" id="{00000000-0008-0000-0600-000011020000}"/>
            </a:ext>
          </a:extLst>
        </xdr:cNvPr>
        <xdr:cNvSpPr txBox="1"/>
      </xdr:nvSpPr>
      <xdr:spPr>
        <a:xfrm>
          <a:off x="16370300" y="652132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34768</xdr:rowOff>
    </xdr:from>
    <xdr:to>
      <xdr:col>81</xdr:col>
      <xdr:colOff>101600</xdr:colOff>
      <xdr:row>38</xdr:row>
      <xdr:rowOff>136368</xdr:rowOff>
    </xdr:to>
    <xdr:sp macro="" textlink="">
      <xdr:nvSpPr>
        <xdr:cNvPr id="530" name="楕円 529">
          <a:extLst>
            <a:ext uri="{FF2B5EF4-FFF2-40B4-BE49-F238E27FC236}">
              <a16:creationId xmlns:a16="http://schemas.microsoft.com/office/drawing/2014/main" id="{00000000-0008-0000-0600-000012020000}"/>
            </a:ext>
          </a:extLst>
        </xdr:cNvPr>
        <xdr:cNvSpPr/>
      </xdr:nvSpPr>
      <xdr:spPr>
        <a:xfrm>
          <a:off x="15430500" y="65498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38</xdr:row>
      <xdr:rowOff>127495</xdr:rowOff>
    </xdr:from>
    <xdr:ext cx="469744"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5246428" y="66425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88900</xdr:rowOff>
    </xdr:from>
    <xdr:to>
      <xdr:col>76</xdr:col>
      <xdr:colOff>165100</xdr:colOff>
      <xdr:row>39</xdr:row>
      <xdr:rowOff>19050</xdr:rowOff>
    </xdr:to>
    <xdr:sp macro="" textlink="">
      <xdr:nvSpPr>
        <xdr:cNvPr id="532" name="楕円 531">
          <a:extLst>
            <a:ext uri="{FF2B5EF4-FFF2-40B4-BE49-F238E27FC236}">
              <a16:creationId xmlns:a16="http://schemas.microsoft.com/office/drawing/2014/main" id="{00000000-0008-0000-0600-000014020000}"/>
            </a:ext>
          </a:extLst>
        </xdr:cNvPr>
        <xdr:cNvSpPr/>
      </xdr:nvSpPr>
      <xdr:spPr>
        <a:xfrm>
          <a:off x="14541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39</xdr:row>
      <xdr:rowOff>10177</xdr:rowOff>
    </xdr:from>
    <xdr:ext cx="249299"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4467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88900</xdr:rowOff>
    </xdr:from>
    <xdr:to>
      <xdr:col>72</xdr:col>
      <xdr:colOff>38100</xdr:colOff>
      <xdr:row>39</xdr:row>
      <xdr:rowOff>19050</xdr:rowOff>
    </xdr:to>
    <xdr:sp macro="" textlink="">
      <xdr:nvSpPr>
        <xdr:cNvPr id="534" name="楕円 533">
          <a:extLst>
            <a:ext uri="{FF2B5EF4-FFF2-40B4-BE49-F238E27FC236}">
              <a16:creationId xmlns:a16="http://schemas.microsoft.com/office/drawing/2014/main" id="{00000000-0008-0000-0600-000016020000}"/>
            </a:ext>
          </a:extLst>
        </xdr:cNvPr>
        <xdr:cNvSpPr/>
      </xdr:nvSpPr>
      <xdr:spPr>
        <a:xfrm>
          <a:off x="1365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39</xdr:row>
      <xdr:rowOff>10177</xdr:rowOff>
    </xdr:from>
    <xdr:ext cx="249299" cy="259045"/>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357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81997</xdr:rowOff>
    </xdr:from>
    <xdr:to>
      <xdr:col>67</xdr:col>
      <xdr:colOff>101600</xdr:colOff>
      <xdr:row>39</xdr:row>
      <xdr:rowOff>12147</xdr:rowOff>
    </xdr:to>
    <xdr:sp macro="" textlink="">
      <xdr:nvSpPr>
        <xdr:cNvPr id="536" name="楕円 535">
          <a:extLst>
            <a:ext uri="{FF2B5EF4-FFF2-40B4-BE49-F238E27FC236}">
              <a16:creationId xmlns:a16="http://schemas.microsoft.com/office/drawing/2014/main" id="{00000000-0008-0000-0600-000018020000}"/>
            </a:ext>
          </a:extLst>
        </xdr:cNvPr>
        <xdr:cNvSpPr/>
      </xdr:nvSpPr>
      <xdr:spPr>
        <a:xfrm>
          <a:off x="12763500" y="65970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52017</xdr:colOff>
      <xdr:row>39</xdr:row>
      <xdr:rowOff>3274</xdr:rowOff>
    </xdr:from>
    <xdr:ext cx="378565" cy="259045"/>
    <xdr:sp macro="" textlink="">
      <xdr:nvSpPr>
        <xdr:cNvPr id="537" name="テキスト ボックス 536">
          <a:extLst>
            <a:ext uri="{FF2B5EF4-FFF2-40B4-BE49-F238E27FC236}">
              <a16:creationId xmlns:a16="http://schemas.microsoft.com/office/drawing/2014/main" id="{00000000-0008-0000-0600-000019020000}"/>
            </a:ext>
          </a:extLst>
        </xdr:cNvPr>
        <xdr:cNvSpPr txBox="1"/>
      </xdr:nvSpPr>
      <xdr:spPr>
        <a:xfrm>
          <a:off x="12625017" y="668982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8" name="正方形/長方形 537">
          <a:extLst>
            <a:ext uri="{FF2B5EF4-FFF2-40B4-BE49-F238E27FC236}">
              <a16:creationId xmlns:a16="http://schemas.microsoft.com/office/drawing/2014/main" id="{00000000-0008-0000-0600-00001A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39" name="正方形/長方形 538">
          <a:extLst>
            <a:ext uri="{FF2B5EF4-FFF2-40B4-BE49-F238E27FC236}">
              <a16:creationId xmlns:a16="http://schemas.microsoft.com/office/drawing/2014/main" id="{00000000-0008-0000-0600-00001B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0" name="正方形/長方形 539">
          <a:extLst>
            <a:ext uri="{FF2B5EF4-FFF2-40B4-BE49-F238E27FC236}">
              <a16:creationId xmlns:a16="http://schemas.microsoft.com/office/drawing/2014/main" id="{00000000-0008-0000-0600-00001C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1" name="正方形/長方形 540">
          <a:extLst>
            <a:ext uri="{FF2B5EF4-FFF2-40B4-BE49-F238E27FC236}">
              <a16:creationId xmlns:a16="http://schemas.microsoft.com/office/drawing/2014/main" id="{00000000-0008-0000-0600-00001D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2" name="正方形/長方形 541">
          <a:extLst>
            <a:ext uri="{FF2B5EF4-FFF2-40B4-BE49-F238E27FC236}">
              <a16:creationId xmlns:a16="http://schemas.microsoft.com/office/drawing/2014/main" id="{00000000-0008-0000-0600-00001E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3" name="正方形/長方形 542">
          <a:extLst>
            <a:ext uri="{FF2B5EF4-FFF2-40B4-BE49-F238E27FC236}">
              <a16:creationId xmlns:a16="http://schemas.microsoft.com/office/drawing/2014/main" id="{00000000-0008-0000-0600-00001F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4" name="正方形/長方形 543">
          <a:extLst>
            <a:ext uri="{FF2B5EF4-FFF2-40B4-BE49-F238E27FC236}">
              <a16:creationId xmlns:a16="http://schemas.microsoft.com/office/drawing/2014/main" id="{00000000-0008-0000-0600-000020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5" name="正方形/長方形 544">
          <a:extLst>
            <a:ext uri="{FF2B5EF4-FFF2-40B4-BE49-F238E27FC236}">
              <a16:creationId xmlns:a16="http://schemas.microsoft.com/office/drawing/2014/main" id="{00000000-0008-0000-0600-000021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7" name="直線コネクタ 546">
          <a:extLst>
            <a:ext uri="{FF2B5EF4-FFF2-40B4-BE49-F238E27FC236}">
              <a16:creationId xmlns:a16="http://schemas.microsoft.com/office/drawing/2014/main" id="{00000000-0008-0000-0600-000023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48" name="直線コネクタ 547">
          <a:extLst>
            <a:ext uri="{FF2B5EF4-FFF2-40B4-BE49-F238E27FC236}">
              <a16:creationId xmlns:a16="http://schemas.microsoft.com/office/drawing/2014/main" id="{00000000-0008-0000-0600-000024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49" name="テキスト ボックス 548">
          <a:extLst>
            <a:ext uri="{FF2B5EF4-FFF2-40B4-BE49-F238E27FC236}">
              <a16:creationId xmlns:a16="http://schemas.microsoft.com/office/drawing/2014/main" id="{00000000-0008-0000-0600-000025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0" name="直線コネクタ 549">
          <a:extLst>
            <a:ext uri="{FF2B5EF4-FFF2-40B4-BE49-F238E27FC236}">
              <a16:creationId xmlns:a16="http://schemas.microsoft.com/office/drawing/2014/main" id="{00000000-0008-0000-0600-000026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51" name="テキスト ボックス 550">
          <a:extLst>
            <a:ext uri="{FF2B5EF4-FFF2-40B4-BE49-F238E27FC236}">
              <a16:creationId xmlns:a16="http://schemas.microsoft.com/office/drawing/2014/main" id="{00000000-0008-0000-0600-000027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2" name="失業対策事業費グラフ枠">
          <a:extLst>
            <a:ext uri="{FF2B5EF4-FFF2-40B4-BE49-F238E27FC236}">
              <a16:creationId xmlns:a16="http://schemas.microsoft.com/office/drawing/2014/main" id="{00000000-0008-0000-0600-000028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53" name="直線コネクタ 552">
          <a:extLst>
            <a:ext uri="{FF2B5EF4-FFF2-40B4-BE49-F238E27FC236}">
              <a16:creationId xmlns:a16="http://schemas.microsoft.com/office/drawing/2014/main" id="{00000000-0008-0000-0600-000029020000}"/>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54" name="失業対策事業費最小値テキスト">
          <a:extLst>
            <a:ext uri="{FF2B5EF4-FFF2-40B4-BE49-F238E27FC236}">
              <a16:creationId xmlns:a16="http://schemas.microsoft.com/office/drawing/2014/main" id="{00000000-0008-0000-0600-00002A020000}"/>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55" name="直線コネクタ 554">
          <a:extLst>
            <a:ext uri="{FF2B5EF4-FFF2-40B4-BE49-F238E27FC236}">
              <a16:creationId xmlns:a16="http://schemas.microsoft.com/office/drawing/2014/main" id="{00000000-0008-0000-0600-00002B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56" name="失業対策事業費最大値テキスト">
          <a:extLst>
            <a:ext uri="{FF2B5EF4-FFF2-40B4-BE49-F238E27FC236}">
              <a16:creationId xmlns:a16="http://schemas.microsoft.com/office/drawing/2014/main" id="{00000000-0008-0000-0600-00002C02000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58" name="直線コネクタ 557">
          <a:extLst>
            <a:ext uri="{FF2B5EF4-FFF2-40B4-BE49-F238E27FC236}">
              <a16:creationId xmlns:a16="http://schemas.microsoft.com/office/drawing/2014/main" id="{00000000-0008-0000-0600-00002E020000}"/>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59" name="失業対策事業費平均値テキスト">
          <a:extLst>
            <a:ext uri="{FF2B5EF4-FFF2-40B4-BE49-F238E27FC236}">
              <a16:creationId xmlns:a16="http://schemas.microsoft.com/office/drawing/2014/main" id="{00000000-0008-0000-0600-00002F020000}"/>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60" name="フローチャート: 判断 559">
          <a:extLst>
            <a:ext uri="{FF2B5EF4-FFF2-40B4-BE49-F238E27FC236}">
              <a16:creationId xmlns:a16="http://schemas.microsoft.com/office/drawing/2014/main" id="{00000000-0008-0000-0600-000030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62" name="フローチャート: 判断 561">
          <a:extLst>
            <a:ext uri="{FF2B5EF4-FFF2-40B4-BE49-F238E27FC236}">
              <a16:creationId xmlns:a16="http://schemas.microsoft.com/office/drawing/2014/main" id="{00000000-0008-0000-0600-000032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63" name="テキスト ボックス 562">
          <a:extLst>
            <a:ext uri="{FF2B5EF4-FFF2-40B4-BE49-F238E27FC236}">
              <a16:creationId xmlns:a16="http://schemas.microsoft.com/office/drawing/2014/main" id="{00000000-0008-0000-0600-000033020000}"/>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64" name="直線コネクタ 563">
          <a:extLst>
            <a:ext uri="{FF2B5EF4-FFF2-40B4-BE49-F238E27FC236}">
              <a16:creationId xmlns:a16="http://schemas.microsoft.com/office/drawing/2014/main" id="{00000000-0008-0000-0600-000034020000}"/>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65" name="フローチャート: 判断 564">
          <a:extLst>
            <a:ext uri="{FF2B5EF4-FFF2-40B4-BE49-F238E27FC236}">
              <a16:creationId xmlns:a16="http://schemas.microsoft.com/office/drawing/2014/main" id="{00000000-0008-0000-0600-000035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66" name="テキスト ボックス 565">
          <a:extLst>
            <a:ext uri="{FF2B5EF4-FFF2-40B4-BE49-F238E27FC236}">
              <a16:creationId xmlns:a16="http://schemas.microsoft.com/office/drawing/2014/main" id="{00000000-0008-0000-0600-000036020000}"/>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68" name="フローチャート: 判断 567">
          <a:extLst>
            <a:ext uri="{FF2B5EF4-FFF2-40B4-BE49-F238E27FC236}">
              <a16:creationId xmlns:a16="http://schemas.microsoft.com/office/drawing/2014/main" id="{00000000-0008-0000-0600-000038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69" name="テキスト ボックス 568">
          <a:extLst>
            <a:ext uri="{FF2B5EF4-FFF2-40B4-BE49-F238E27FC236}">
              <a16:creationId xmlns:a16="http://schemas.microsoft.com/office/drawing/2014/main" id="{00000000-0008-0000-0600-000039020000}"/>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70" name="フローチャート: 判断 569">
          <a:extLst>
            <a:ext uri="{FF2B5EF4-FFF2-40B4-BE49-F238E27FC236}">
              <a16:creationId xmlns:a16="http://schemas.microsoft.com/office/drawing/2014/main" id="{00000000-0008-0000-0600-00003A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71" name="テキスト ボックス 570">
          <a:extLst>
            <a:ext uri="{FF2B5EF4-FFF2-40B4-BE49-F238E27FC236}">
              <a16:creationId xmlns:a16="http://schemas.microsoft.com/office/drawing/2014/main" id="{00000000-0008-0000-0600-00003B020000}"/>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2" name="テキスト ボックス 571">
          <a:extLst>
            <a:ext uri="{FF2B5EF4-FFF2-40B4-BE49-F238E27FC236}">
              <a16:creationId xmlns:a16="http://schemas.microsoft.com/office/drawing/2014/main" id="{00000000-0008-0000-0600-00003C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73" name="テキスト ボックス 572">
          <a:extLst>
            <a:ext uri="{FF2B5EF4-FFF2-40B4-BE49-F238E27FC236}">
              <a16:creationId xmlns:a16="http://schemas.microsoft.com/office/drawing/2014/main" id="{00000000-0008-0000-0600-00003D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74" name="テキスト ボックス 573">
          <a:extLst>
            <a:ext uri="{FF2B5EF4-FFF2-40B4-BE49-F238E27FC236}">
              <a16:creationId xmlns:a16="http://schemas.microsoft.com/office/drawing/2014/main" id="{00000000-0008-0000-0600-00003E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75" name="テキスト ボックス 574">
          <a:extLst>
            <a:ext uri="{FF2B5EF4-FFF2-40B4-BE49-F238E27FC236}">
              <a16:creationId xmlns:a16="http://schemas.microsoft.com/office/drawing/2014/main" id="{00000000-0008-0000-0600-00003F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77" name="楕円 576">
          <a:extLst>
            <a:ext uri="{FF2B5EF4-FFF2-40B4-BE49-F238E27FC236}">
              <a16:creationId xmlns:a16="http://schemas.microsoft.com/office/drawing/2014/main" id="{00000000-0008-0000-0600-000041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78" name="失業対策事業費該当値テキスト">
          <a:extLst>
            <a:ext uri="{FF2B5EF4-FFF2-40B4-BE49-F238E27FC236}">
              <a16:creationId xmlns:a16="http://schemas.microsoft.com/office/drawing/2014/main" id="{00000000-0008-0000-0600-000042020000}"/>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79" name="楕円 578">
          <a:extLst>
            <a:ext uri="{FF2B5EF4-FFF2-40B4-BE49-F238E27FC236}">
              <a16:creationId xmlns:a16="http://schemas.microsoft.com/office/drawing/2014/main" id="{00000000-0008-0000-0600-000043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81" name="楕円 580">
          <a:extLst>
            <a:ext uri="{FF2B5EF4-FFF2-40B4-BE49-F238E27FC236}">
              <a16:creationId xmlns:a16="http://schemas.microsoft.com/office/drawing/2014/main" id="{00000000-0008-0000-0600-000045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83" name="楕円 582">
          <a:extLst>
            <a:ext uri="{FF2B5EF4-FFF2-40B4-BE49-F238E27FC236}">
              <a16:creationId xmlns:a16="http://schemas.microsoft.com/office/drawing/2014/main" id="{00000000-0008-0000-0600-000047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84" name="テキスト ボックス 583">
          <a:extLst>
            <a:ext uri="{FF2B5EF4-FFF2-40B4-BE49-F238E27FC236}">
              <a16:creationId xmlns:a16="http://schemas.microsoft.com/office/drawing/2014/main" id="{00000000-0008-0000-0600-000048020000}"/>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85" name="楕円 584">
          <a:extLst>
            <a:ext uri="{FF2B5EF4-FFF2-40B4-BE49-F238E27FC236}">
              <a16:creationId xmlns:a16="http://schemas.microsoft.com/office/drawing/2014/main" id="{00000000-0008-0000-0600-000049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87" name="正方形/長方形 586">
          <a:extLst>
            <a:ext uri="{FF2B5EF4-FFF2-40B4-BE49-F238E27FC236}">
              <a16:creationId xmlns:a16="http://schemas.microsoft.com/office/drawing/2014/main" id="{00000000-0008-0000-0600-00004B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88" name="正方形/長方形 587">
          <a:extLst>
            <a:ext uri="{FF2B5EF4-FFF2-40B4-BE49-F238E27FC236}">
              <a16:creationId xmlns:a16="http://schemas.microsoft.com/office/drawing/2014/main" id="{00000000-0008-0000-0600-00004C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89" name="正方形/長方形 588">
          <a:extLst>
            <a:ext uri="{FF2B5EF4-FFF2-40B4-BE49-F238E27FC236}">
              <a16:creationId xmlns:a16="http://schemas.microsoft.com/office/drawing/2014/main" id="{00000000-0008-0000-0600-00004D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0" name="正方形/長方形 589">
          <a:extLst>
            <a:ext uri="{FF2B5EF4-FFF2-40B4-BE49-F238E27FC236}">
              <a16:creationId xmlns:a16="http://schemas.microsoft.com/office/drawing/2014/main" id="{00000000-0008-0000-0600-00004E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1" name="正方形/長方形 590">
          <a:extLst>
            <a:ext uri="{FF2B5EF4-FFF2-40B4-BE49-F238E27FC236}">
              <a16:creationId xmlns:a16="http://schemas.microsoft.com/office/drawing/2014/main" id="{00000000-0008-0000-0600-00004F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2" name="正方形/長方形 591">
          <a:extLst>
            <a:ext uri="{FF2B5EF4-FFF2-40B4-BE49-F238E27FC236}">
              <a16:creationId xmlns:a16="http://schemas.microsoft.com/office/drawing/2014/main" id="{00000000-0008-0000-0600-000050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593" name="正方形/長方形 592">
          <a:extLst>
            <a:ext uri="{FF2B5EF4-FFF2-40B4-BE49-F238E27FC236}">
              <a16:creationId xmlns:a16="http://schemas.microsoft.com/office/drawing/2014/main" id="{00000000-0008-0000-0600-000051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594" name="正方形/長方形 593">
          <a:extLst>
            <a:ext uri="{FF2B5EF4-FFF2-40B4-BE49-F238E27FC236}">
              <a16:creationId xmlns:a16="http://schemas.microsoft.com/office/drawing/2014/main" id="{00000000-0008-0000-0600-000052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595" name="テキスト ボックス 594">
          <a:extLst>
            <a:ext uri="{FF2B5EF4-FFF2-40B4-BE49-F238E27FC236}">
              <a16:creationId xmlns:a16="http://schemas.microsoft.com/office/drawing/2014/main" id="{00000000-0008-0000-0600-000053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596" name="直線コネクタ 595">
          <a:extLst>
            <a:ext uri="{FF2B5EF4-FFF2-40B4-BE49-F238E27FC236}">
              <a16:creationId xmlns:a16="http://schemas.microsoft.com/office/drawing/2014/main" id="{00000000-0008-0000-0600-000054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597" name="直線コネクタ 596">
          <a:extLst>
            <a:ext uri="{FF2B5EF4-FFF2-40B4-BE49-F238E27FC236}">
              <a16:creationId xmlns:a16="http://schemas.microsoft.com/office/drawing/2014/main" id="{00000000-0008-0000-0600-000055020000}"/>
            </a:ext>
          </a:extLst>
        </xdr:cNvPr>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168927</xdr:rowOff>
    </xdr:from>
    <xdr:ext cx="248786" cy="259045"/>
    <xdr:sp macro="" textlink="">
      <xdr:nvSpPr>
        <xdr:cNvPr id="598" name="テキスト ボックス 597">
          <a:extLst>
            <a:ext uri="{FF2B5EF4-FFF2-40B4-BE49-F238E27FC236}">
              <a16:creationId xmlns:a16="http://schemas.microsoft.com/office/drawing/2014/main" id="{00000000-0008-0000-0600-000056020000}"/>
            </a:ext>
          </a:extLst>
        </xdr:cNvPr>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599" name="直線コネクタ 598">
          <a:extLst>
            <a:ext uri="{FF2B5EF4-FFF2-40B4-BE49-F238E27FC236}">
              <a16:creationId xmlns:a16="http://schemas.microsoft.com/office/drawing/2014/main" id="{00000000-0008-0000-0600-000057020000}"/>
            </a:ext>
          </a:extLst>
        </xdr:cNvPr>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75</xdr:row>
      <xdr:rowOff>54627</xdr:rowOff>
    </xdr:from>
    <xdr:ext cx="595419" cy="259045"/>
    <xdr:sp macro="" textlink="">
      <xdr:nvSpPr>
        <xdr:cNvPr id="600" name="テキスト ボックス 599">
          <a:extLst>
            <a:ext uri="{FF2B5EF4-FFF2-40B4-BE49-F238E27FC236}">
              <a16:creationId xmlns:a16="http://schemas.microsoft.com/office/drawing/2014/main" id="{00000000-0008-0000-0600-000058020000}"/>
            </a:ext>
          </a:extLst>
        </xdr:cNvPr>
        <xdr:cNvSpPr txBox="1"/>
      </xdr:nvSpPr>
      <xdr:spPr>
        <a:xfrm>
          <a:off x="11850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01" name="直線コネクタ 600">
          <a:extLst>
            <a:ext uri="{FF2B5EF4-FFF2-40B4-BE49-F238E27FC236}">
              <a16:creationId xmlns:a16="http://schemas.microsoft.com/office/drawing/2014/main" id="{00000000-0008-0000-0600-000059020000}"/>
            </a:ext>
          </a:extLst>
        </xdr:cNvPr>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72</xdr:row>
      <xdr:rowOff>111777</xdr:rowOff>
    </xdr:from>
    <xdr:ext cx="595419" cy="259045"/>
    <xdr:sp macro="" textlink="">
      <xdr:nvSpPr>
        <xdr:cNvPr id="602" name="テキスト ボックス 601">
          <a:extLst>
            <a:ext uri="{FF2B5EF4-FFF2-40B4-BE49-F238E27FC236}">
              <a16:creationId xmlns:a16="http://schemas.microsoft.com/office/drawing/2014/main" id="{00000000-0008-0000-0600-00005A020000}"/>
            </a:ext>
          </a:extLst>
        </xdr:cNvPr>
        <xdr:cNvSpPr txBox="1"/>
      </xdr:nvSpPr>
      <xdr:spPr>
        <a:xfrm>
          <a:off x="11850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03" name="直線コネクタ 602">
          <a:extLst>
            <a:ext uri="{FF2B5EF4-FFF2-40B4-BE49-F238E27FC236}">
              <a16:creationId xmlns:a16="http://schemas.microsoft.com/office/drawing/2014/main" id="{00000000-0008-0000-0600-00005B020000}"/>
            </a:ext>
          </a:extLst>
        </xdr:cNvPr>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168927</xdr:rowOff>
    </xdr:from>
    <xdr:ext cx="595419" cy="259045"/>
    <xdr:sp macro="" textlink="">
      <xdr:nvSpPr>
        <xdr:cNvPr id="604" name="テキスト ボックス 603">
          <a:extLst>
            <a:ext uri="{FF2B5EF4-FFF2-40B4-BE49-F238E27FC236}">
              <a16:creationId xmlns:a16="http://schemas.microsoft.com/office/drawing/2014/main" id="{00000000-0008-0000-0600-00005C020000}"/>
            </a:ext>
          </a:extLst>
        </xdr:cNvPr>
        <xdr:cNvSpPr txBox="1"/>
      </xdr:nvSpPr>
      <xdr:spPr>
        <a:xfrm>
          <a:off x="11850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05" name="直線コネクタ 604">
          <a:extLst>
            <a:ext uri="{FF2B5EF4-FFF2-40B4-BE49-F238E27FC236}">
              <a16:creationId xmlns:a16="http://schemas.microsoft.com/office/drawing/2014/main" id="{00000000-0008-0000-0600-00005D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06" name="テキスト ボックス 605">
          <a:extLst>
            <a:ext uri="{FF2B5EF4-FFF2-40B4-BE49-F238E27FC236}">
              <a16:creationId xmlns:a16="http://schemas.microsoft.com/office/drawing/2014/main" id="{00000000-0008-0000-0600-00005E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07" name="公債費グラフ枠">
          <a:extLst>
            <a:ext uri="{FF2B5EF4-FFF2-40B4-BE49-F238E27FC236}">
              <a16:creationId xmlns:a16="http://schemas.microsoft.com/office/drawing/2014/main" id="{00000000-0008-0000-0600-00005F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72</xdr:row>
      <xdr:rowOff>100463</xdr:rowOff>
    </xdr:from>
    <xdr:to>
      <xdr:col>85</xdr:col>
      <xdr:colOff>126364</xdr:colOff>
      <xdr:row>78</xdr:row>
      <xdr:rowOff>74544</xdr:rowOff>
    </xdr:to>
    <xdr:cxnSp macro="">
      <xdr:nvCxnSpPr>
        <xdr:cNvPr id="608" name="直線コネクタ 607">
          <a:extLst>
            <a:ext uri="{FF2B5EF4-FFF2-40B4-BE49-F238E27FC236}">
              <a16:creationId xmlns:a16="http://schemas.microsoft.com/office/drawing/2014/main" id="{00000000-0008-0000-0600-000060020000}"/>
            </a:ext>
          </a:extLst>
        </xdr:cNvPr>
        <xdr:cNvCxnSpPr/>
      </xdr:nvCxnSpPr>
      <xdr:spPr>
        <a:xfrm flipV="1">
          <a:off x="16317595" y="12444863"/>
          <a:ext cx="1269" cy="10027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78371</xdr:rowOff>
    </xdr:from>
    <xdr:ext cx="534377" cy="259045"/>
    <xdr:sp macro="" textlink="">
      <xdr:nvSpPr>
        <xdr:cNvPr id="609" name="公債費最小値テキスト">
          <a:extLst>
            <a:ext uri="{FF2B5EF4-FFF2-40B4-BE49-F238E27FC236}">
              <a16:creationId xmlns:a16="http://schemas.microsoft.com/office/drawing/2014/main" id="{00000000-0008-0000-0600-000061020000}"/>
            </a:ext>
          </a:extLst>
        </xdr:cNvPr>
        <xdr:cNvSpPr txBox="1"/>
      </xdr:nvSpPr>
      <xdr:spPr>
        <a:xfrm>
          <a:off x="16370300" y="134514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14,251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74544</xdr:rowOff>
    </xdr:from>
    <xdr:to>
      <xdr:col>86</xdr:col>
      <xdr:colOff>25400</xdr:colOff>
      <xdr:row>78</xdr:row>
      <xdr:rowOff>74544</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6230600" y="134476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71</xdr:row>
      <xdr:rowOff>47140</xdr:rowOff>
    </xdr:from>
    <xdr:ext cx="599010" cy="259045"/>
    <xdr:sp macro="" textlink="">
      <xdr:nvSpPr>
        <xdr:cNvPr id="611" name="公債費最大値テキスト">
          <a:extLst>
            <a:ext uri="{FF2B5EF4-FFF2-40B4-BE49-F238E27FC236}">
              <a16:creationId xmlns:a16="http://schemas.microsoft.com/office/drawing/2014/main" id="{00000000-0008-0000-0600-000063020000}"/>
            </a:ext>
          </a:extLst>
        </xdr:cNvPr>
        <xdr:cNvSpPr txBox="1"/>
      </xdr:nvSpPr>
      <xdr:spPr>
        <a:xfrm>
          <a:off x="16370300" y="122200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233,582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72</xdr:row>
      <xdr:rowOff>100463</xdr:rowOff>
    </xdr:from>
    <xdr:to>
      <xdr:col>86</xdr:col>
      <xdr:colOff>25400</xdr:colOff>
      <xdr:row>72</xdr:row>
      <xdr:rowOff>100463</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6230600" y="124448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96120</xdr:rowOff>
    </xdr:from>
    <xdr:to>
      <xdr:col>85</xdr:col>
      <xdr:colOff>127000</xdr:colOff>
      <xdr:row>77</xdr:row>
      <xdr:rowOff>101158</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5481300" y="13297770"/>
          <a:ext cx="838200" cy="50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75</xdr:row>
      <xdr:rowOff>164231</xdr:rowOff>
    </xdr:from>
    <xdr:ext cx="534377" cy="259045"/>
    <xdr:sp macro="" textlink="">
      <xdr:nvSpPr>
        <xdr:cNvPr id="614" name="公債費平均値テキスト">
          <a:extLst>
            <a:ext uri="{FF2B5EF4-FFF2-40B4-BE49-F238E27FC236}">
              <a16:creationId xmlns:a16="http://schemas.microsoft.com/office/drawing/2014/main" id="{00000000-0008-0000-0600-000066020000}"/>
            </a:ext>
          </a:extLst>
        </xdr:cNvPr>
        <xdr:cNvSpPr txBox="1"/>
      </xdr:nvSpPr>
      <xdr:spPr>
        <a:xfrm>
          <a:off x="16370300" y="1302298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141354</xdr:rowOff>
    </xdr:from>
    <xdr:to>
      <xdr:col>85</xdr:col>
      <xdr:colOff>177800</xdr:colOff>
      <xdr:row>77</xdr:row>
      <xdr:rowOff>71504</xdr:rowOff>
    </xdr:to>
    <xdr:sp macro="" textlink="">
      <xdr:nvSpPr>
        <xdr:cNvPr id="615" name="フローチャート: 判断 614">
          <a:extLst>
            <a:ext uri="{FF2B5EF4-FFF2-40B4-BE49-F238E27FC236}">
              <a16:creationId xmlns:a16="http://schemas.microsoft.com/office/drawing/2014/main" id="{00000000-0008-0000-0600-000067020000}"/>
            </a:ext>
          </a:extLst>
        </xdr:cNvPr>
        <xdr:cNvSpPr/>
      </xdr:nvSpPr>
      <xdr:spPr>
        <a:xfrm>
          <a:off x="16268700" y="131715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96120</xdr:rowOff>
    </xdr:from>
    <xdr:to>
      <xdr:col>81</xdr:col>
      <xdr:colOff>50800</xdr:colOff>
      <xdr:row>77</xdr:row>
      <xdr:rowOff>100541</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flipV="1">
          <a:off x="14592300" y="13297770"/>
          <a:ext cx="889000" cy="44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76</xdr:row>
      <xdr:rowOff>136855</xdr:rowOff>
    </xdr:from>
    <xdr:to>
      <xdr:col>81</xdr:col>
      <xdr:colOff>101600</xdr:colOff>
      <xdr:row>77</xdr:row>
      <xdr:rowOff>67005</xdr:rowOff>
    </xdr:to>
    <xdr:sp macro="" textlink="">
      <xdr:nvSpPr>
        <xdr:cNvPr id="617" name="フローチャート: 判断 616">
          <a:extLst>
            <a:ext uri="{FF2B5EF4-FFF2-40B4-BE49-F238E27FC236}">
              <a16:creationId xmlns:a16="http://schemas.microsoft.com/office/drawing/2014/main" id="{00000000-0008-0000-0600-000069020000}"/>
            </a:ext>
          </a:extLst>
        </xdr:cNvPr>
        <xdr:cNvSpPr/>
      </xdr:nvSpPr>
      <xdr:spPr>
        <a:xfrm>
          <a:off x="15430500" y="13167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75</xdr:row>
      <xdr:rowOff>83533</xdr:rowOff>
    </xdr:from>
    <xdr:ext cx="534377" cy="259045"/>
    <xdr:sp macro="" textlink="">
      <xdr:nvSpPr>
        <xdr:cNvPr id="618" name="テキスト ボックス 617">
          <a:extLst>
            <a:ext uri="{FF2B5EF4-FFF2-40B4-BE49-F238E27FC236}">
              <a16:creationId xmlns:a16="http://schemas.microsoft.com/office/drawing/2014/main" id="{00000000-0008-0000-0600-00006A020000}"/>
            </a:ext>
          </a:extLst>
        </xdr:cNvPr>
        <xdr:cNvSpPr txBox="1"/>
      </xdr:nvSpPr>
      <xdr:spPr>
        <a:xfrm>
          <a:off x="15214111" y="129422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100541</xdr:rowOff>
    </xdr:from>
    <xdr:to>
      <xdr:col>76</xdr:col>
      <xdr:colOff>114300</xdr:colOff>
      <xdr:row>77</xdr:row>
      <xdr:rowOff>112680</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flipV="1">
          <a:off x="13703300" y="13302191"/>
          <a:ext cx="889000" cy="121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76</xdr:row>
      <xdr:rowOff>143216</xdr:rowOff>
    </xdr:from>
    <xdr:to>
      <xdr:col>76</xdr:col>
      <xdr:colOff>165100</xdr:colOff>
      <xdr:row>77</xdr:row>
      <xdr:rowOff>73366</xdr:rowOff>
    </xdr:to>
    <xdr:sp macro="" textlink="">
      <xdr:nvSpPr>
        <xdr:cNvPr id="620" name="フローチャート: 判断 619">
          <a:extLst>
            <a:ext uri="{FF2B5EF4-FFF2-40B4-BE49-F238E27FC236}">
              <a16:creationId xmlns:a16="http://schemas.microsoft.com/office/drawing/2014/main" id="{00000000-0008-0000-0600-00006C020000}"/>
            </a:ext>
          </a:extLst>
        </xdr:cNvPr>
        <xdr:cNvSpPr/>
      </xdr:nvSpPr>
      <xdr:spPr>
        <a:xfrm>
          <a:off x="14541500" y="13173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75</xdr:row>
      <xdr:rowOff>89892</xdr:rowOff>
    </xdr:from>
    <xdr:ext cx="534377" cy="259045"/>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4325111" y="129486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112680</xdr:rowOff>
    </xdr:from>
    <xdr:to>
      <xdr:col>71</xdr:col>
      <xdr:colOff>177800</xdr:colOff>
      <xdr:row>77</xdr:row>
      <xdr:rowOff>121329</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flipV="1">
          <a:off x="12814300" y="13314330"/>
          <a:ext cx="889000" cy="86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76</xdr:row>
      <xdr:rowOff>158390</xdr:rowOff>
    </xdr:from>
    <xdr:to>
      <xdr:col>72</xdr:col>
      <xdr:colOff>38100</xdr:colOff>
      <xdr:row>77</xdr:row>
      <xdr:rowOff>88540</xdr:rowOff>
    </xdr:to>
    <xdr:sp macro="" textlink="">
      <xdr:nvSpPr>
        <xdr:cNvPr id="623" name="フローチャート: 判断 622">
          <a:extLst>
            <a:ext uri="{FF2B5EF4-FFF2-40B4-BE49-F238E27FC236}">
              <a16:creationId xmlns:a16="http://schemas.microsoft.com/office/drawing/2014/main" id="{00000000-0008-0000-0600-00006F020000}"/>
            </a:ext>
          </a:extLst>
        </xdr:cNvPr>
        <xdr:cNvSpPr/>
      </xdr:nvSpPr>
      <xdr:spPr>
        <a:xfrm>
          <a:off x="13652500" y="13188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75</xdr:row>
      <xdr:rowOff>105067</xdr:rowOff>
    </xdr:from>
    <xdr:ext cx="534377" cy="259045"/>
    <xdr:sp macro="" textlink="">
      <xdr:nvSpPr>
        <xdr:cNvPr id="624" name="テキスト ボックス 623">
          <a:extLst>
            <a:ext uri="{FF2B5EF4-FFF2-40B4-BE49-F238E27FC236}">
              <a16:creationId xmlns:a16="http://schemas.microsoft.com/office/drawing/2014/main" id="{00000000-0008-0000-0600-000070020000}"/>
            </a:ext>
          </a:extLst>
        </xdr:cNvPr>
        <xdr:cNvSpPr txBox="1"/>
      </xdr:nvSpPr>
      <xdr:spPr>
        <a:xfrm>
          <a:off x="13436111" y="129638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167086</xdr:rowOff>
    </xdr:from>
    <xdr:to>
      <xdr:col>67</xdr:col>
      <xdr:colOff>101600</xdr:colOff>
      <xdr:row>77</xdr:row>
      <xdr:rowOff>97236</xdr:rowOff>
    </xdr:to>
    <xdr:sp macro="" textlink="">
      <xdr:nvSpPr>
        <xdr:cNvPr id="625" name="フローチャート: 判断 624">
          <a:extLst>
            <a:ext uri="{FF2B5EF4-FFF2-40B4-BE49-F238E27FC236}">
              <a16:creationId xmlns:a16="http://schemas.microsoft.com/office/drawing/2014/main" id="{00000000-0008-0000-0600-000071020000}"/>
            </a:ext>
          </a:extLst>
        </xdr:cNvPr>
        <xdr:cNvSpPr/>
      </xdr:nvSpPr>
      <xdr:spPr>
        <a:xfrm>
          <a:off x="12763500" y="13197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75</xdr:row>
      <xdr:rowOff>113763</xdr:rowOff>
    </xdr:from>
    <xdr:ext cx="534377" cy="259045"/>
    <xdr:sp macro="" textlink="">
      <xdr:nvSpPr>
        <xdr:cNvPr id="626" name="テキスト ボックス 625">
          <a:extLst>
            <a:ext uri="{FF2B5EF4-FFF2-40B4-BE49-F238E27FC236}">
              <a16:creationId xmlns:a16="http://schemas.microsoft.com/office/drawing/2014/main" id="{00000000-0008-0000-0600-000072020000}"/>
            </a:ext>
          </a:extLst>
        </xdr:cNvPr>
        <xdr:cNvSpPr txBox="1"/>
      </xdr:nvSpPr>
      <xdr:spPr>
        <a:xfrm>
          <a:off x="12547111" y="129725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27" name="テキスト ボックス 626">
          <a:extLst>
            <a:ext uri="{FF2B5EF4-FFF2-40B4-BE49-F238E27FC236}">
              <a16:creationId xmlns:a16="http://schemas.microsoft.com/office/drawing/2014/main" id="{00000000-0008-0000-0600-000073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28" name="テキスト ボックス 627">
          <a:extLst>
            <a:ext uri="{FF2B5EF4-FFF2-40B4-BE49-F238E27FC236}">
              <a16:creationId xmlns:a16="http://schemas.microsoft.com/office/drawing/2014/main" id="{00000000-0008-0000-0600-000074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29" name="テキスト ボックス 628">
          <a:extLst>
            <a:ext uri="{FF2B5EF4-FFF2-40B4-BE49-F238E27FC236}">
              <a16:creationId xmlns:a16="http://schemas.microsoft.com/office/drawing/2014/main" id="{00000000-0008-0000-0600-000075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0" name="テキスト ボックス 629">
          <a:extLst>
            <a:ext uri="{FF2B5EF4-FFF2-40B4-BE49-F238E27FC236}">
              <a16:creationId xmlns:a16="http://schemas.microsoft.com/office/drawing/2014/main" id="{00000000-0008-0000-0600-000076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31" name="テキスト ボックス 630">
          <a:extLst>
            <a:ext uri="{FF2B5EF4-FFF2-40B4-BE49-F238E27FC236}">
              <a16:creationId xmlns:a16="http://schemas.microsoft.com/office/drawing/2014/main" id="{00000000-0008-0000-0600-000077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50358</xdr:rowOff>
    </xdr:from>
    <xdr:to>
      <xdr:col>85</xdr:col>
      <xdr:colOff>177800</xdr:colOff>
      <xdr:row>77</xdr:row>
      <xdr:rowOff>151958</xdr:rowOff>
    </xdr:to>
    <xdr:sp macro="" textlink="">
      <xdr:nvSpPr>
        <xdr:cNvPr id="632" name="楕円 631">
          <a:extLst>
            <a:ext uri="{FF2B5EF4-FFF2-40B4-BE49-F238E27FC236}">
              <a16:creationId xmlns:a16="http://schemas.microsoft.com/office/drawing/2014/main" id="{00000000-0008-0000-0600-000078020000}"/>
            </a:ext>
          </a:extLst>
        </xdr:cNvPr>
        <xdr:cNvSpPr/>
      </xdr:nvSpPr>
      <xdr:spPr>
        <a:xfrm>
          <a:off x="16268700" y="13252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28785</xdr:rowOff>
    </xdr:from>
    <xdr:ext cx="534377" cy="259045"/>
    <xdr:sp macro="" textlink="">
      <xdr:nvSpPr>
        <xdr:cNvPr id="633" name="公債費該当値テキスト">
          <a:extLst>
            <a:ext uri="{FF2B5EF4-FFF2-40B4-BE49-F238E27FC236}">
              <a16:creationId xmlns:a16="http://schemas.microsoft.com/office/drawing/2014/main" id="{00000000-0008-0000-0600-000079020000}"/>
            </a:ext>
          </a:extLst>
        </xdr:cNvPr>
        <xdr:cNvSpPr txBox="1"/>
      </xdr:nvSpPr>
      <xdr:spPr>
        <a:xfrm>
          <a:off x="16370300" y="132304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45,930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45320</xdr:rowOff>
    </xdr:from>
    <xdr:to>
      <xdr:col>81</xdr:col>
      <xdr:colOff>101600</xdr:colOff>
      <xdr:row>77</xdr:row>
      <xdr:rowOff>146920</xdr:rowOff>
    </xdr:to>
    <xdr:sp macro="" textlink="">
      <xdr:nvSpPr>
        <xdr:cNvPr id="634" name="楕円 633">
          <a:extLst>
            <a:ext uri="{FF2B5EF4-FFF2-40B4-BE49-F238E27FC236}">
              <a16:creationId xmlns:a16="http://schemas.microsoft.com/office/drawing/2014/main" id="{00000000-0008-0000-0600-00007A020000}"/>
            </a:ext>
          </a:extLst>
        </xdr:cNvPr>
        <xdr:cNvSpPr/>
      </xdr:nvSpPr>
      <xdr:spPr>
        <a:xfrm>
          <a:off x="15430500" y="13246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138047</xdr:rowOff>
    </xdr:from>
    <xdr:ext cx="534377" cy="259045"/>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5214111" y="133396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49741</xdr:rowOff>
    </xdr:from>
    <xdr:to>
      <xdr:col>76</xdr:col>
      <xdr:colOff>165100</xdr:colOff>
      <xdr:row>77</xdr:row>
      <xdr:rowOff>151341</xdr:rowOff>
    </xdr:to>
    <xdr:sp macro="" textlink="">
      <xdr:nvSpPr>
        <xdr:cNvPr id="636" name="楕円 635">
          <a:extLst>
            <a:ext uri="{FF2B5EF4-FFF2-40B4-BE49-F238E27FC236}">
              <a16:creationId xmlns:a16="http://schemas.microsoft.com/office/drawing/2014/main" id="{00000000-0008-0000-0600-00007C020000}"/>
            </a:ext>
          </a:extLst>
        </xdr:cNvPr>
        <xdr:cNvSpPr/>
      </xdr:nvSpPr>
      <xdr:spPr>
        <a:xfrm>
          <a:off x="14541500" y="132513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142468</xdr:rowOff>
    </xdr:from>
    <xdr:ext cx="534377"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4325111" y="133441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46,065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61880</xdr:rowOff>
    </xdr:from>
    <xdr:to>
      <xdr:col>72</xdr:col>
      <xdr:colOff>38100</xdr:colOff>
      <xdr:row>77</xdr:row>
      <xdr:rowOff>163480</xdr:rowOff>
    </xdr:to>
    <xdr:sp macro="" textlink="">
      <xdr:nvSpPr>
        <xdr:cNvPr id="638" name="楕円 637">
          <a:extLst>
            <a:ext uri="{FF2B5EF4-FFF2-40B4-BE49-F238E27FC236}">
              <a16:creationId xmlns:a16="http://schemas.microsoft.com/office/drawing/2014/main" id="{00000000-0008-0000-0600-00007E020000}"/>
            </a:ext>
          </a:extLst>
        </xdr:cNvPr>
        <xdr:cNvSpPr/>
      </xdr:nvSpPr>
      <xdr:spPr>
        <a:xfrm>
          <a:off x="13652500" y="13263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154607</xdr:rowOff>
    </xdr:from>
    <xdr:ext cx="534377" cy="259045"/>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3436111" y="133562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43,410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70529</xdr:rowOff>
    </xdr:from>
    <xdr:to>
      <xdr:col>67</xdr:col>
      <xdr:colOff>101600</xdr:colOff>
      <xdr:row>78</xdr:row>
      <xdr:rowOff>679</xdr:rowOff>
    </xdr:to>
    <xdr:sp macro="" textlink="">
      <xdr:nvSpPr>
        <xdr:cNvPr id="640" name="楕円 639">
          <a:extLst>
            <a:ext uri="{FF2B5EF4-FFF2-40B4-BE49-F238E27FC236}">
              <a16:creationId xmlns:a16="http://schemas.microsoft.com/office/drawing/2014/main" id="{00000000-0008-0000-0600-000080020000}"/>
            </a:ext>
          </a:extLst>
        </xdr:cNvPr>
        <xdr:cNvSpPr/>
      </xdr:nvSpPr>
      <xdr:spPr>
        <a:xfrm>
          <a:off x="12763500" y="132721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163256</xdr:rowOff>
    </xdr:from>
    <xdr:ext cx="534377" cy="259045"/>
    <xdr:sp macro="" textlink="">
      <xdr:nvSpPr>
        <xdr:cNvPr id="641" name="テキスト ボックス 640">
          <a:extLst>
            <a:ext uri="{FF2B5EF4-FFF2-40B4-BE49-F238E27FC236}">
              <a16:creationId xmlns:a16="http://schemas.microsoft.com/office/drawing/2014/main" id="{00000000-0008-0000-0600-000081020000}"/>
            </a:ext>
          </a:extLst>
        </xdr:cNvPr>
        <xdr:cNvSpPr txBox="1"/>
      </xdr:nvSpPr>
      <xdr:spPr>
        <a:xfrm>
          <a:off x="12547111" y="133649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42" name="正方形/長方形 641">
          <a:extLst>
            <a:ext uri="{FF2B5EF4-FFF2-40B4-BE49-F238E27FC236}">
              <a16:creationId xmlns:a16="http://schemas.microsoft.com/office/drawing/2014/main" id="{00000000-0008-0000-0600-000082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43" name="正方形/長方形 642">
          <a:extLst>
            <a:ext uri="{FF2B5EF4-FFF2-40B4-BE49-F238E27FC236}">
              <a16:creationId xmlns:a16="http://schemas.microsoft.com/office/drawing/2014/main" id="{00000000-0008-0000-0600-000083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44" name="正方形/長方形 643">
          <a:extLst>
            <a:ext uri="{FF2B5EF4-FFF2-40B4-BE49-F238E27FC236}">
              <a16:creationId xmlns:a16="http://schemas.microsoft.com/office/drawing/2014/main" id="{00000000-0008-0000-0600-000084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45" name="正方形/長方形 644">
          <a:extLst>
            <a:ext uri="{FF2B5EF4-FFF2-40B4-BE49-F238E27FC236}">
              <a16:creationId xmlns:a16="http://schemas.microsoft.com/office/drawing/2014/main" id="{00000000-0008-0000-0600-000085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46" name="正方形/長方形 645">
          <a:extLst>
            <a:ext uri="{FF2B5EF4-FFF2-40B4-BE49-F238E27FC236}">
              <a16:creationId xmlns:a16="http://schemas.microsoft.com/office/drawing/2014/main" id="{00000000-0008-0000-0600-000086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47" name="正方形/長方形 646">
          <a:extLst>
            <a:ext uri="{FF2B5EF4-FFF2-40B4-BE49-F238E27FC236}">
              <a16:creationId xmlns:a16="http://schemas.microsoft.com/office/drawing/2014/main" id="{00000000-0008-0000-0600-000087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48" name="正方形/長方形 647">
          <a:extLst>
            <a:ext uri="{FF2B5EF4-FFF2-40B4-BE49-F238E27FC236}">
              <a16:creationId xmlns:a16="http://schemas.microsoft.com/office/drawing/2014/main" id="{00000000-0008-0000-0600-000088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18,835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49" name="正方形/長方形 648">
          <a:extLst>
            <a:ext uri="{FF2B5EF4-FFF2-40B4-BE49-F238E27FC236}">
              <a16:creationId xmlns:a16="http://schemas.microsoft.com/office/drawing/2014/main" id="{00000000-0008-0000-0600-000089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51" name="直線コネクタ 650">
          <a:extLst>
            <a:ext uri="{FF2B5EF4-FFF2-40B4-BE49-F238E27FC236}">
              <a16:creationId xmlns:a16="http://schemas.microsoft.com/office/drawing/2014/main" id="{00000000-0008-0000-0600-00008B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52" name="直線コネクタ 651">
          <a:extLst>
            <a:ext uri="{FF2B5EF4-FFF2-40B4-BE49-F238E27FC236}">
              <a16:creationId xmlns:a16="http://schemas.microsoft.com/office/drawing/2014/main" id="{00000000-0008-0000-0600-00008C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53" name="テキスト ボックス 652">
          <a:extLst>
            <a:ext uri="{FF2B5EF4-FFF2-40B4-BE49-F238E27FC236}">
              <a16:creationId xmlns:a16="http://schemas.microsoft.com/office/drawing/2014/main" id="{00000000-0008-0000-0600-00008D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54" name="直線コネクタ 653">
          <a:extLst>
            <a:ext uri="{FF2B5EF4-FFF2-40B4-BE49-F238E27FC236}">
              <a16:creationId xmlns:a16="http://schemas.microsoft.com/office/drawing/2014/main" id="{00000000-0008-0000-0600-00008E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55" name="テキスト ボックス 654">
          <a:extLst>
            <a:ext uri="{FF2B5EF4-FFF2-40B4-BE49-F238E27FC236}">
              <a16:creationId xmlns:a16="http://schemas.microsoft.com/office/drawing/2014/main" id="{00000000-0008-0000-0600-00008F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56" name="直線コネクタ 655">
          <a:extLst>
            <a:ext uri="{FF2B5EF4-FFF2-40B4-BE49-F238E27FC236}">
              <a16:creationId xmlns:a16="http://schemas.microsoft.com/office/drawing/2014/main" id="{00000000-0008-0000-0600-000090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57" name="テキスト ボックス 656">
          <a:extLst>
            <a:ext uri="{FF2B5EF4-FFF2-40B4-BE49-F238E27FC236}">
              <a16:creationId xmlns:a16="http://schemas.microsoft.com/office/drawing/2014/main" id="{00000000-0008-0000-0600-000091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58" name="直線コネクタ 657">
          <a:extLst>
            <a:ext uri="{FF2B5EF4-FFF2-40B4-BE49-F238E27FC236}">
              <a16:creationId xmlns:a16="http://schemas.microsoft.com/office/drawing/2014/main" id="{00000000-0008-0000-0600-000092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59" name="テキスト ボックス 658">
          <a:extLst>
            <a:ext uri="{FF2B5EF4-FFF2-40B4-BE49-F238E27FC236}">
              <a16:creationId xmlns:a16="http://schemas.microsoft.com/office/drawing/2014/main" id="{00000000-0008-0000-0600-000093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60" name="直線コネクタ 659">
          <a:extLst>
            <a:ext uri="{FF2B5EF4-FFF2-40B4-BE49-F238E27FC236}">
              <a16:creationId xmlns:a16="http://schemas.microsoft.com/office/drawing/2014/main" id="{00000000-0008-0000-0600-000094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61" name="テキスト ボックス 660">
          <a:extLst>
            <a:ext uri="{FF2B5EF4-FFF2-40B4-BE49-F238E27FC236}">
              <a16:creationId xmlns:a16="http://schemas.microsoft.com/office/drawing/2014/main" id="{00000000-0008-0000-0600-000095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2" name="直線コネクタ 661">
          <a:extLst>
            <a:ext uri="{FF2B5EF4-FFF2-40B4-BE49-F238E27FC236}">
              <a16:creationId xmlns:a16="http://schemas.microsoft.com/office/drawing/2014/main" id="{00000000-0008-0000-0600-000096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63" name="テキスト ボックス 662">
          <a:extLst>
            <a:ext uri="{FF2B5EF4-FFF2-40B4-BE49-F238E27FC236}">
              <a16:creationId xmlns:a16="http://schemas.microsoft.com/office/drawing/2014/main" id="{00000000-0008-0000-0600-000097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64" name="積立金グラフ枠">
          <a:extLst>
            <a:ext uri="{FF2B5EF4-FFF2-40B4-BE49-F238E27FC236}">
              <a16:creationId xmlns:a16="http://schemas.microsoft.com/office/drawing/2014/main" id="{00000000-0008-0000-0600-000098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132507</xdr:rowOff>
    </xdr:from>
    <xdr:to>
      <xdr:col>85</xdr:col>
      <xdr:colOff>126364</xdr:colOff>
      <xdr:row>99</xdr:row>
      <xdr:rowOff>42838</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flipV="1">
          <a:off x="16317595" y="15734457"/>
          <a:ext cx="1269" cy="12819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46665</xdr:rowOff>
    </xdr:from>
    <xdr:ext cx="378565" cy="259045"/>
    <xdr:sp macro="" textlink="">
      <xdr:nvSpPr>
        <xdr:cNvPr id="666" name="積立金最小値テキスト">
          <a:extLst>
            <a:ext uri="{FF2B5EF4-FFF2-40B4-BE49-F238E27FC236}">
              <a16:creationId xmlns:a16="http://schemas.microsoft.com/office/drawing/2014/main" id="{00000000-0008-0000-0600-00009A020000}"/>
            </a:ext>
          </a:extLst>
        </xdr:cNvPr>
        <xdr:cNvSpPr txBox="1"/>
      </xdr:nvSpPr>
      <xdr:spPr>
        <a:xfrm>
          <a:off x="16370300" y="1702021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42838</xdr:rowOff>
    </xdr:from>
    <xdr:to>
      <xdr:col>86</xdr:col>
      <xdr:colOff>25400</xdr:colOff>
      <xdr:row>99</xdr:row>
      <xdr:rowOff>42838</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6230600" y="170163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79184</xdr:rowOff>
    </xdr:from>
    <xdr:ext cx="599010" cy="259045"/>
    <xdr:sp macro="" textlink="">
      <xdr:nvSpPr>
        <xdr:cNvPr id="668" name="積立金最大値テキスト">
          <a:extLst>
            <a:ext uri="{FF2B5EF4-FFF2-40B4-BE49-F238E27FC236}">
              <a16:creationId xmlns:a16="http://schemas.microsoft.com/office/drawing/2014/main" id="{00000000-0008-0000-0600-00009C020000}"/>
            </a:ext>
          </a:extLst>
        </xdr:cNvPr>
        <xdr:cNvSpPr txBox="1"/>
      </xdr:nvSpPr>
      <xdr:spPr>
        <a:xfrm>
          <a:off x="16370300" y="155096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336,888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91</xdr:row>
      <xdr:rowOff>132507</xdr:rowOff>
    </xdr:from>
    <xdr:to>
      <xdr:col>86</xdr:col>
      <xdr:colOff>25400</xdr:colOff>
      <xdr:row>91</xdr:row>
      <xdr:rowOff>132507</xdr:rowOff>
    </xdr:to>
    <xdr:cxnSp macro="">
      <xdr:nvCxnSpPr>
        <xdr:cNvPr id="669" name="直線コネクタ 668">
          <a:extLst>
            <a:ext uri="{FF2B5EF4-FFF2-40B4-BE49-F238E27FC236}">
              <a16:creationId xmlns:a16="http://schemas.microsoft.com/office/drawing/2014/main" id="{00000000-0008-0000-0600-00009D020000}"/>
            </a:ext>
          </a:extLst>
        </xdr:cNvPr>
        <xdr:cNvCxnSpPr/>
      </xdr:nvCxnSpPr>
      <xdr:spPr>
        <a:xfrm>
          <a:off x="16230600" y="157344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109654</xdr:rowOff>
    </xdr:from>
    <xdr:to>
      <xdr:col>85</xdr:col>
      <xdr:colOff>127000</xdr:colOff>
      <xdr:row>98</xdr:row>
      <xdr:rowOff>154251</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flipV="1">
          <a:off x="15481300" y="16911754"/>
          <a:ext cx="838200" cy="445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10217</xdr:rowOff>
    </xdr:from>
    <xdr:ext cx="534377" cy="259045"/>
    <xdr:sp macro="" textlink="">
      <xdr:nvSpPr>
        <xdr:cNvPr id="671" name="積立金平均値テキスト">
          <a:extLst>
            <a:ext uri="{FF2B5EF4-FFF2-40B4-BE49-F238E27FC236}">
              <a16:creationId xmlns:a16="http://schemas.microsoft.com/office/drawing/2014/main" id="{00000000-0008-0000-0600-00009F020000}"/>
            </a:ext>
          </a:extLst>
        </xdr:cNvPr>
        <xdr:cNvSpPr txBox="1"/>
      </xdr:nvSpPr>
      <xdr:spPr>
        <a:xfrm>
          <a:off x="16370300" y="1664086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46,656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158790</xdr:rowOff>
    </xdr:from>
    <xdr:to>
      <xdr:col>85</xdr:col>
      <xdr:colOff>177800</xdr:colOff>
      <xdr:row>98</xdr:row>
      <xdr:rowOff>88940</xdr:rowOff>
    </xdr:to>
    <xdr:sp macro="" textlink="">
      <xdr:nvSpPr>
        <xdr:cNvPr id="672" name="フローチャート: 判断 671">
          <a:extLst>
            <a:ext uri="{FF2B5EF4-FFF2-40B4-BE49-F238E27FC236}">
              <a16:creationId xmlns:a16="http://schemas.microsoft.com/office/drawing/2014/main" id="{00000000-0008-0000-0600-0000A0020000}"/>
            </a:ext>
          </a:extLst>
        </xdr:cNvPr>
        <xdr:cNvSpPr/>
      </xdr:nvSpPr>
      <xdr:spPr>
        <a:xfrm>
          <a:off x="16268700" y="16789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53964</xdr:rowOff>
    </xdr:from>
    <xdr:to>
      <xdr:col>81</xdr:col>
      <xdr:colOff>50800</xdr:colOff>
      <xdr:row>98</xdr:row>
      <xdr:rowOff>154251</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4592300" y="16856064"/>
          <a:ext cx="889000" cy="1002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8638</xdr:rowOff>
    </xdr:from>
    <xdr:to>
      <xdr:col>81</xdr:col>
      <xdr:colOff>101600</xdr:colOff>
      <xdr:row>98</xdr:row>
      <xdr:rowOff>110238</xdr:rowOff>
    </xdr:to>
    <xdr:sp macro="" textlink="">
      <xdr:nvSpPr>
        <xdr:cNvPr id="674" name="フローチャート: 判断 673">
          <a:extLst>
            <a:ext uri="{FF2B5EF4-FFF2-40B4-BE49-F238E27FC236}">
              <a16:creationId xmlns:a16="http://schemas.microsoft.com/office/drawing/2014/main" id="{00000000-0008-0000-0600-0000A2020000}"/>
            </a:ext>
          </a:extLst>
        </xdr:cNvPr>
        <xdr:cNvSpPr/>
      </xdr:nvSpPr>
      <xdr:spPr>
        <a:xfrm>
          <a:off x="15430500" y="16810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126765</xdr:rowOff>
    </xdr:from>
    <xdr:ext cx="534377" cy="259045"/>
    <xdr:sp macro="" textlink="">
      <xdr:nvSpPr>
        <xdr:cNvPr id="675" name="テキスト ボックス 674">
          <a:extLst>
            <a:ext uri="{FF2B5EF4-FFF2-40B4-BE49-F238E27FC236}">
              <a16:creationId xmlns:a16="http://schemas.microsoft.com/office/drawing/2014/main" id="{00000000-0008-0000-0600-0000A3020000}"/>
            </a:ext>
          </a:extLst>
        </xdr:cNvPr>
        <xdr:cNvSpPr txBox="1"/>
      </xdr:nvSpPr>
      <xdr:spPr>
        <a:xfrm>
          <a:off x="15214111" y="165859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29008</xdr:rowOff>
    </xdr:from>
    <xdr:to>
      <xdr:col>76</xdr:col>
      <xdr:colOff>114300</xdr:colOff>
      <xdr:row>98</xdr:row>
      <xdr:rowOff>53964</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3703300" y="16831108"/>
          <a:ext cx="889000" cy="24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4607</xdr:rowOff>
    </xdr:from>
    <xdr:to>
      <xdr:col>76</xdr:col>
      <xdr:colOff>165100</xdr:colOff>
      <xdr:row>98</xdr:row>
      <xdr:rowOff>106207</xdr:rowOff>
    </xdr:to>
    <xdr:sp macro="" textlink="">
      <xdr:nvSpPr>
        <xdr:cNvPr id="677" name="フローチャート: 判断 676">
          <a:extLst>
            <a:ext uri="{FF2B5EF4-FFF2-40B4-BE49-F238E27FC236}">
              <a16:creationId xmlns:a16="http://schemas.microsoft.com/office/drawing/2014/main" id="{00000000-0008-0000-0600-0000A5020000}"/>
            </a:ext>
          </a:extLst>
        </xdr:cNvPr>
        <xdr:cNvSpPr/>
      </xdr:nvSpPr>
      <xdr:spPr>
        <a:xfrm>
          <a:off x="14541500" y="168067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97334</xdr:rowOff>
    </xdr:from>
    <xdr:ext cx="534377" cy="259045"/>
    <xdr:sp macro=""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4325111" y="168994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29008</xdr:rowOff>
    </xdr:from>
    <xdr:to>
      <xdr:col>71</xdr:col>
      <xdr:colOff>177800</xdr:colOff>
      <xdr:row>98</xdr:row>
      <xdr:rowOff>96803</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flipV="1">
          <a:off x="12814300" y="16831108"/>
          <a:ext cx="889000" cy="677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160860</xdr:rowOff>
    </xdr:from>
    <xdr:to>
      <xdr:col>72</xdr:col>
      <xdr:colOff>38100</xdr:colOff>
      <xdr:row>98</xdr:row>
      <xdr:rowOff>91010</xdr:rowOff>
    </xdr:to>
    <xdr:sp macro="" textlink="">
      <xdr:nvSpPr>
        <xdr:cNvPr id="680" name="フローチャート: 判断 679">
          <a:extLst>
            <a:ext uri="{FF2B5EF4-FFF2-40B4-BE49-F238E27FC236}">
              <a16:creationId xmlns:a16="http://schemas.microsoft.com/office/drawing/2014/main" id="{00000000-0008-0000-0600-0000A8020000}"/>
            </a:ext>
          </a:extLst>
        </xdr:cNvPr>
        <xdr:cNvSpPr/>
      </xdr:nvSpPr>
      <xdr:spPr>
        <a:xfrm>
          <a:off x="13652500" y="16791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82137</xdr:rowOff>
    </xdr:from>
    <xdr:ext cx="534377" cy="259045"/>
    <xdr:sp macro="" textlink="">
      <xdr:nvSpPr>
        <xdr:cNvPr id="681" name="テキスト ボックス 680">
          <a:extLst>
            <a:ext uri="{FF2B5EF4-FFF2-40B4-BE49-F238E27FC236}">
              <a16:creationId xmlns:a16="http://schemas.microsoft.com/office/drawing/2014/main" id="{00000000-0008-0000-0600-0000A9020000}"/>
            </a:ext>
          </a:extLst>
        </xdr:cNvPr>
        <xdr:cNvSpPr txBox="1"/>
      </xdr:nvSpPr>
      <xdr:spPr>
        <a:xfrm>
          <a:off x="13436111" y="168842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60947</xdr:rowOff>
    </xdr:from>
    <xdr:to>
      <xdr:col>67</xdr:col>
      <xdr:colOff>101600</xdr:colOff>
      <xdr:row>98</xdr:row>
      <xdr:rowOff>162547</xdr:rowOff>
    </xdr:to>
    <xdr:sp macro="" textlink="">
      <xdr:nvSpPr>
        <xdr:cNvPr id="682" name="フローチャート: 判断 681">
          <a:extLst>
            <a:ext uri="{FF2B5EF4-FFF2-40B4-BE49-F238E27FC236}">
              <a16:creationId xmlns:a16="http://schemas.microsoft.com/office/drawing/2014/main" id="{00000000-0008-0000-0600-0000AA020000}"/>
            </a:ext>
          </a:extLst>
        </xdr:cNvPr>
        <xdr:cNvSpPr/>
      </xdr:nvSpPr>
      <xdr:spPr>
        <a:xfrm>
          <a:off x="12763500" y="16863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153674</xdr:rowOff>
    </xdr:from>
    <xdr:ext cx="534377" cy="259045"/>
    <xdr:sp macro="" textlink="">
      <xdr:nvSpPr>
        <xdr:cNvPr id="683" name="テキスト ボックス 682">
          <a:extLst>
            <a:ext uri="{FF2B5EF4-FFF2-40B4-BE49-F238E27FC236}">
              <a16:creationId xmlns:a16="http://schemas.microsoft.com/office/drawing/2014/main" id="{00000000-0008-0000-0600-0000AB020000}"/>
            </a:ext>
          </a:extLst>
        </xdr:cNvPr>
        <xdr:cNvSpPr txBox="1"/>
      </xdr:nvSpPr>
      <xdr:spPr>
        <a:xfrm>
          <a:off x="12547111" y="169557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27,337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84" name="テキスト ボックス 683">
          <a:extLst>
            <a:ext uri="{FF2B5EF4-FFF2-40B4-BE49-F238E27FC236}">
              <a16:creationId xmlns:a16="http://schemas.microsoft.com/office/drawing/2014/main" id="{00000000-0008-0000-0600-0000AC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85" name="テキスト ボックス 684">
          <a:extLst>
            <a:ext uri="{FF2B5EF4-FFF2-40B4-BE49-F238E27FC236}">
              <a16:creationId xmlns:a16="http://schemas.microsoft.com/office/drawing/2014/main" id="{00000000-0008-0000-0600-0000AD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86" name="テキスト ボックス 685">
          <a:extLst>
            <a:ext uri="{FF2B5EF4-FFF2-40B4-BE49-F238E27FC236}">
              <a16:creationId xmlns:a16="http://schemas.microsoft.com/office/drawing/2014/main" id="{00000000-0008-0000-0600-0000AE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87" name="テキスト ボックス 686">
          <a:extLst>
            <a:ext uri="{FF2B5EF4-FFF2-40B4-BE49-F238E27FC236}">
              <a16:creationId xmlns:a16="http://schemas.microsoft.com/office/drawing/2014/main" id="{00000000-0008-0000-0600-0000AF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88" name="テキスト ボックス 687">
          <a:extLst>
            <a:ext uri="{FF2B5EF4-FFF2-40B4-BE49-F238E27FC236}">
              <a16:creationId xmlns:a16="http://schemas.microsoft.com/office/drawing/2014/main" id="{00000000-0008-0000-0600-0000B0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58854</xdr:rowOff>
    </xdr:from>
    <xdr:to>
      <xdr:col>85</xdr:col>
      <xdr:colOff>177800</xdr:colOff>
      <xdr:row>98</xdr:row>
      <xdr:rowOff>160454</xdr:rowOff>
    </xdr:to>
    <xdr:sp macro="" textlink="">
      <xdr:nvSpPr>
        <xdr:cNvPr id="689" name="楕円 688">
          <a:extLst>
            <a:ext uri="{FF2B5EF4-FFF2-40B4-BE49-F238E27FC236}">
              <a16:creationId xmlns:a16="http://schemas.microsoft.com/office/drawing/2014/main" id="{00000000-0008-0000-0600-0000B1020000}"/>
            </a:ext>
          </a:extLst>
        </xdr:cNvPr>
        <xdr:cNvSpPr/>
      </xdr:nvSpPr>
      <xdr:spPr>
        <a:xfrm>
          <a:off x="16268700" y="168609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145231</xdr:rowOff>
    </xdr:from>
    <xdr:ext cx="534377" cy="259045"/>
    <xdr:sp macro="" textlink="">
      <xdr:nvSpPr>
        <xdr:cNvPr id="690" name="積立金該当値テキスト">
          <a:extLst>
            <a:ext uri="{FF2B5EF4-FFF2-40B4-BE49-F238E27FC236}">
              <a16:creationId xmlns:a16="http://schemas.microsoft.com/office/drawing/2014/main" id="{00000000-0008-0000-0600-0000B2020000}"/>
            </a:ext>
          </a:extLst>
        </xdr:cNvPr>
        <xdr:cNvSpPr txBox="1"/>
      </xdr:nvSpPr>
      <xdr:spPr>
        <a:xfrm>
          <a:off x="16370300" y="167758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27,886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103451</xdr:rowOff>
    </xdr:from>
    <xdr:to>
      <xdr:col>81</xdr:col>
      <xdr:colOff>101600</xdr:colOff>
      <xdr:row>99</xdr:row>
      <xdr:rowOff>33601</xdr:rowOff>
    </xdr:to>
    <xdr:sp macro="" textlink="">
      <xdr:nvSpPr>
        <xdr:cNvPr id="691" name="楕円 690">
          <a:extLst>
            <a:ext uri="{FF2B5EF4-FFF2-40B4-BE49-F238E27FC236}">
              <a16:creationId xmlns:a16="http://schemas.microsoft.com/office/drawing/2014/main" id="{00000000-0008-0000-0600-0000B3020000}"/>
            </a:ext>
          </a:extLst>
        </xdr:cNvPr>
        <xdr:cNvSpPr/>
      </xdr:nvSpPr>
      <xdr:spPr>
        <a:xfrm>
          <a:off x="15430500" y="169055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99</xdr:row>
      <xdr:rowOff>24728</xdr:rowOff>
    </xdr:from>
    <xdr:ext cx="534377"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5214111" y="169982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3164</xdr:rowOff>
    </xdr:from>
    <xdr:to>
      <xdr:col>76</xdr:col>
      <xdr:colOff>165100</xdr:colOff>
      <xdr:row>98</xdr:row>
      <xdr:rowOff>104764</xdr:rowOff>
    </xdr:to>
    <xdr:sp macro="" textlink="">
      <xdr:nvSpPr>
        <xdr:cNvPr id="693" name="楕円 692">
          <a:extLst>
            <a:ext uri="{FF2B5EF4-FFF2-40B4-BE49-F238E27FC236}">
              <a16:creationId xmlns:a16="http://schemas.microsoft.com/office/drawing/2014/main" id="{00000000-0008-0000-0600-0000B5020000}"/>
            </a:ext>
          </a:extLst>
        </xdr:cNvPr>
        <xdr:cNvSpPr/>
      </xdr:nvSpPr>
      <xdr:spPr>
        <a:xfrm>
          <a:off x="14541500" y="16805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121291</xdr:rowOff>
    </xdr:from>
    <xdr:ext cx="534377"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4325111" y="165804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42,503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149658</xdr:rowOff>
    </xdr:from>
    <xdr:to>
      <xdr:col>72</xdr:col>
      <xdr:colOff>38100</xdr:colOff>
      <xdr:row>98</xdr:row>
      <xdr:rowOff>79808</xdr:rowOff>
    </xdr:to>
    <xdr:sp macro="" textlink="">
      <xdr:nvSpPr>
        <xdr:cNvPr id="695" name="楕円 694">
          <a:extLst>
            <a:ext uri="{FF2B5EF4-FFF2-40B4-BE49-F238E27FC236}">
              <a16:creationId xmlns:a16="http://schemas.microsoft.com/office/drawing/2014/main" id="{00000000-0008-0000-0600-0000B7020000}"/>
            </a:ext>
          </a:extLst>
        </xdr:cNvPr>
        <xdr:cNvSpPr/>
      </xdr:nvSpPr>
      <xdr:spPr>
        <a:xfrm>
          <a:off x="13652500" y="167803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96335</xdr:rowOff>
    </xdr:from>
    <xdr:ext cx="534377" cy="259045"/>
    <xdr:sp macro="" textlink="">
      <xdr:nvSpPr>
        <xdr:cNvPr id="696" name="テキスト ボックス 695">
          <a:extLst>
            <a:ext uri="{FF2B5EF4-FFF2-40B4-BE49-F238E27FC236}">
              <a16:creationId xmlns:a16="http://schemas.microsoft.com/office/drawing/2014/main" id="{00000000-0008-0000-0600-0000B8020000}"/>
            </a:ext>
          </a:extLst>
        </xdr:cNvPr>
        <xdr:cNvSpPr txBox="1"/>
      </xdr:nvSpPr>
      <xdr:spPr>
        <a:xfrm>
          <a:off x="13436111" y="165555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49,053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46003</xdr:rowOff>
    </xdr:from>
    <xdr:to>
      <xdr:col>67</xdr:col>
      <xdr:colOff>101600</xdr:colOff>
      <xdr:row>98</xdr:row>
      <xdr:rowOff>147603</xdr:rowOff>
    </xdr:to>
    <xdr:sp macro="" textlink="">
      <xdr:nvSpPr>
        <xdr:cNvPr id="697" name="楕円 696">
          <a:extLst>
            <a:ext uri="{FF2B5EF4-FFF2-40B4-BE49-F238E27FC236}">
              <a16:creationId xmlns:a16="http://schemas.microsoft.com/office/drawing/2014/main" id="{00000000-0008-0000-0600-0000B9020000}"/>
            </a:ext>
          </a:extLst>
        </xdr:cNvPr>
        <xdr:cNvSpPr/>
      </xdr:nvSpPr>
      <xdr:spPr>
        <a:xfrm>
          <a:off x="12763500" y="168481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164130</xdr:rowOff>
    </xdr:from>
    <xdr:ext cx="534377" cy="259045"/>
    <xdr:sp macro="" textlink="">
      <xdr:nvSpPr>
        <xdr:cNvPr id="698" name="テキスト ボックス 697">
          <a:extLst>
            <a:ext uri="{FF2B5EF4-FFF2-40B4-BE49-F238E27FC236}">
              <a16:creationId xmlns:a16="http://schemas.microsoft.com/office/drawing/2014/main" id="{00000000-0008-0000-0600-0000BA020000}"/>
            </a:ext>
          </a:extLst>
        </xdr:cNvPr>
        <xdr:cNvSpPr txBox="1"/>
      </xdr:nvSpPr>
      <xdr:spPr>
        <a:xfrm>
          <a:off x="12547111" y="166233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31,259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699" name="正方形/長方形 698">
          <a:extLst>
            <a:ext uri="{FF2B5EF4-FFF2-40B4-BE49-F238E27FC236}">
              <a16:creationId xmlns:a16="http://schemas.microsoft.com/office/drawing/2014/main" id="{00000000-0008-0000-0600-0000BB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0" name="正方形/長方形 699">
          <a:extLst>
            <a:ext uri="{FF2B5EF4-FFF2-40B4-BE49-F238E27FC236}">
              <a16:creationId xmlns:a16="http://schemas.microsoft.com/office/drawing/2014/main" id="{00000000-0008-0000-0600-0000BC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1" name="正方形/長方形 700">
          <a:extLst>
            <a:ext uri="{FF2B5EF4-FFF2-40B4-BE49-F238E27FC236}">
              <a16:creationId xmlns:a16="http://schemas.microsoft.com/office/drawing/2014/main" id="{00000000-0008-0000-0600-0000BD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2" name="正方形/長方形 701">
          <a:extLst>
            <a:ext uri="{FF2B5EF4-FFF2-40B4-BE49-F238E27FC236}">
              <a16:creationId xmlns:a16="http://schemas.microsoft.com/office/drawing/2014/main" id="{00000000-0008-0000-0600-0000BE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03" name="正方形/長方形 702">
          <a:extLst>
            <a:ext uri="{FF2B5EF4-FFF2-40B4-BE49-F238E27FC236}">
              <a16:creationId xmlns:a16="http://schemas.microsoft.com/office/drawing/2014/main" id="{00000000-0008-0000-0600-0000BF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04" name="正方形/長方形 703">
          <a:extLst>
            <a:ext uri="{FF2B5EF4-FFF2-40B4-BE49-F238E27FC236}">
              <a16:creationId xmlns:a16="http://schemas.microsoft.com/office/drawing/2014/main" id="{00000000-0008-0000-0600-0000C0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05" name="正方形/長方形 704">
          <a:extLst>
            <a:ext uri="{FF2B5EF4-FFF2-40B4-BE49-F238E27FC236}">
              <a16:creationId xmlns:a16="http://schemas.microsoft.com/office/drawing/2014/main" id="{00000000-0008-0000-0600-0000C1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06" name="正方形/長方形 705">
          <a:extLst>
            <a:ext uri="{FF2B5EF4-FFF2-40B4-BE49-F238E27FC236}">
              <a16:creationId xmlns:a16="http://schemas.microsoft.com/office/drawing/2014/main" id="{00000000-0008-0000-0600-0000C2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08" name="直線コネクタ 707">
          <a:extLst>
            <a:ext uri="{FF2B5EF4-FFF2-40B4-BE49-F238E27FC236}">
              <a16:creationId xmlns:a16="http://schemas.microsoft.com/office/drawing/2014/main" id="{00000000-0008-0000-0600-0000C4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09" name="直線コネクタ 708">
          <a:extLst>
            <a:ext uri="{FF2B5EF4-FFF2-40B4-BE49-F238E27FC236}">
              <a16:creationId xmlns:a16="http://schemas.microsoft.com/office/drawing/2014/main" id="{00000000-0008-0000-0600-0000C5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10" name="テキスト ボックス 709">
          <a:extLst>
            <a:ext uri="{FF2B5EF4-FFF2-40B4-BE49-F238E27FC236}">
              <a16:creationId xmlns:a16="http://schemas.microsoft.com/office/drawing/2014/main" id="{00000000-0008-0000-0600-0000C6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11" name="直線コネクタ 710">
          <a:extLst>
            <a:ext uri="{FF2B5EF4-FFF2-40B4-BE49-F238E27FC236}">
              <a16:creationId xmlns:a16="http://schemas.microsoft.com/office/drawing/2014/main" id="{00000000-0008-0000-0600-0000C7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12" name="テキスト ボックス 711">
          <a:extLst>
            <a:ext uri="{FF2B5EF4-FFF2-40B4-BE49-F238E27FC236}">
              <a16:creationId xmlns:a16="http://schemas.microsoft.com/office/drawing/2014/main" id="{00000000-0008-0000-0600-0000C8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13" name="直線コネクタ 712">
          <a:extLst>
            <a:ext uri="{FF2B5EF4-FFF2-40B4-BE49-F238E27FC236}">
              <a16:creationId xmlns:a16="http://schemas.microsoft.com/office/drawing/2014/main" id="{00000000-0008-0000-0600-0000C9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14" name="テキスト ボックス 713">
          <a:extLst>
            <a:ext uri="{FF2B5EF4-FFF2-40B4-BE49-F238E27FC236}">
              <a16:creationId xmlns:a16="http://schemas.microsoft.com/office/drawing/2014/main" id="{00000000-0008-0000-0600-0000CA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15" name="直線コネクタ 714">
          <a:extLst>
            <a:ext uri="{FF2B5EF4-FFF2-40B4-BE49-F238E27FC236}">
              <a16:creationId xmlns:a16="http://schemas.microsoft.com/office/drawing/2014/main" id="{00000000-0008-0000-0600-0000CB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16" name="テキスト ボックス 715">
          <a:extLst>
            <a:ext uri="{FF2B5EF4-FFF2-40B4-BE49-F238E27FC236}">
              <a16:creationId xmlns:a16="http://schemas.microsoft.com/office/drawing/2014/main" id="{00000000-0008-0000-0600-0000CC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17" name="直線コネクタ 716">
          <a:extLst>
            <a:ext uri="{FF2B5EF4-FFF2-40B4-BE49-F238E27FC236}">
              <a16:creationId xmlns:a16="http://schemas.microsoft.com/office/drawing/2014/main" id="{00000000-0008-0000-0600-0000CD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18" name="テキスト ボックス 717">
          <a:extLst>
            <a:ext uri="{FF2B5EF4-FFF2-40B4-BE49-F238E27FC236}">
              <a16:creationId xmlns:a16="http://schemas.microsoft.com/office/drawing/2014/main" id="{00000000-0008-0000-0600-0000CE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19" name="投資及び出資金グラフ枠">
          <a:extLst>
            <a:ext uri="{FF2B5EF4-FFF2-40B4-BE49-F238E27FC236}">
              <a16:creationId xmlns:a16="http://schemas.microsoft.com/office/drawing/2014/main" id="{00000000-0008-0000-0600-0000CF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36099</xdr:rowOff>
    </xdr:from>
    <xdr:to>
      <xdr:col>116</xdr:col>
      <xdr:colOff>62864</xdr:colOff>
      <xdr:row>38</xdr:row>
      <xdr:rowOff>139700</xdr:rowOff>
    </xdr:to>
    <xdr:cxnSp macro="">
      <xdr:nvCxnSpPr>
        <xdr:cNvPr id="720" name="直線コネクタ 719">
          <a:extLst>
            <a:ext uri="{FF2B5EF4-FFF2-40B4-BE49-F238E27FC236}">
              <a16:creationId xmlns:a16="http://schemas.microsoft.com/office/drawing/2014/main" id="{00000000-0008-0000-0600-0000D0020000}"/>
            </a:ext>
          </a:extLst>
        </xdr:cNvPr>
        <xdr:cNvCxnSpPr/>
      </xdr:nvCxnSpPr>
      <xdr:spPr>
        <a:xfrm flipV="1">
          <a:off x="22159595" y="5179599"/>
          <a:ext cx="1269" cy="14752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143527</xdr:rowOff>
    </xdr:from>
    <xdr:ext cx="249299" cy="259045"/>
    <xdr:sp macro="" textlink="">
      <xdr:nvSpPr>
        <xdr:cNvPr id="721" name="投資及び出資金最小値テキスト">
          <a:extLst>
            <a:ext uri="{FF2B5EF4-FFF2-40B4-BE49-F238E27FC236}">
              <a16:creationId xmlns:a16="http://schemas.microsoft.com/office/drawing/2014/main" id="{00000000-0008-0000-0600-0000D1020000}"/>
            </a:ext>
          </a:extLst>
        </xdr:cNvPr>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154226</xdr:rowOff>
    </xdr:from>
    <xdr:ext cx="534377" cy="259045"/>
    <xdr:sp macro="" textlink="">
      <xdr:nvSpPr>
        <xdr:cNvPr id="723" name="投資及び出資金最大値テキスト">
          <a:extLst>
            <a:ext uri="{FF2B5EF4-FFF2-40B4-BE49-F238E27FC236}">
              <a16:creationId xmlns:a16="http://schemas.microsoft.com/office/drawing/2014/main" id="{00000000-0008-0000-0600-0000D3020000}"/>
            </a:ext>
          </a:extLst>
        </xdr:cNvPr>
        <xdr:cNvSpPr txBox="1"/>
      </xdr:nvSpPr>
      <xdr:spPr>
        <a:xfrm>
          <a:off x="22212300" y="49548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32,266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36099</xdr:rowOff>
    </xdr:from>
    <xdr:to>
      <xdr:col>116</xdr:col>
      <xdr:colOff>152400</xdr:colOff>
      <xdr:row>30</xdr:row>
      <xdr:rowOff>36099</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22072600" y="51795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139380</xdr:rowOff>
    </xdr:from>
    <xdr:to>
      <xdr:col>116</xdr:col>
      <xdr:colOff>63500</xdr:colOff>
      <xdr:row>38</xdr:row>
      <xdr:rowOff>139700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flipV="1">
          <a:off x="21323300" y="6654480"/>
          <a:ext cx="838200" cy="3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36</xdr:row>
      <xdr:rowOff>169796</xdr:rowOff>
    </xdr:from>
    <xdr:ext cx="469744" cy="259045"/>
    <xdr:sp macro="" textlink="">
      <xdr:nvSpPr>
        <xdr:cNvPr id="726" name="投資及び出資金平均値テキスト">
          <a:extLst>
            <a:ext uri="{FF2B5EF4-FFF2-40B4-BE49-F238E27FC236}">
              <a16:creationId xmlns:a16="http://schemas.microsoft.com/office/drawing/2014/main" id="{00000000-0008-0000-0600-0000D6020000}"/>
            </a:ext>
          </a:extLst>
        </xdr:cNvPr>
        <xdr:cNvSpPr txBox="1"/>
      </xdr:nvSpPr>
      <xdr:spPr>
        <a:xfrm>
          <a:off x="22212300" y="634199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146919</xdr:rowOff>
    </xdr:from>
    <xdr:to>
      <xdr:col>116</xdr:col>
      <xdr:colOff>114300</xdr:colOff>
      <xdr:row>38</xdr:row>
      <xdr:rowOff>77068</xdr:rowOff>
    </xdr:to>
    <xdr:sp macro="" textlink="">
      <xdr:nvSpPr>
        <xdr:cNvPr id="727" name="フローチャート: 判断 726">
          <a:extLst>
            <a:ext uri="{FF2B5EF4-FFF2-40B4-BE49-F238E27FC236}">
              <a16:creationId xmlns:a16="http://schemas.microsoft.com/office/drawing/2014/main" id="{00000000-0008-0000-0600-0000D7020000}"/>
            </a:ext>
          </a:extLst>
        </xdr:cNvPr>
        <xdr:cNvSpPr/>
      </xdr:nvSpPr>
      <xdr:spPr>
        <a:xfrm>
          <a:off x="22110700" y="6490569"/>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3175</xdr:rowOff>
    </xdr:from>
    <xdr:to>
      <xdr:col>112</xdr:col>
      <xdr:colOff>38100</xdr:colOff>
      <xdr:row>38</xdr:row>
      <xdr:rowOff>104775</xdr:rowOff>
    </xdr:to>
    <xdr:sp macro="" textlink="">
      <xdr:nvSpPr>
        <xdr:cNvPr id="729" name="フローチャート: 判断 728">
          <a:extLst>
            <a:ext uri="{FF2B5EF4-FFF2-40B4-BE49-F238E27FC236}">
              <a16:creationId xmlns:a16="http://schemas.microsoft.com/office/drawing/2014/main" id="{00000000-0008-0000-0600-0000D9020000}"/>
            </a:ext>
          </a:extLst>
        </xdr:cNvPr>
        <xdr:cNvSpPr/>
      </xdr:nvSpPr>
      <xdr:spPr>
        <a:xfrm>
          <a:off x="21272500" y="6518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121302</xdr:rowOff>
    </xdr:from>
    <xdr:ext cx="469744" cy="259045"/>
    <xdr:sp macro="" textlink="">
      <xdr:nvSpPr>
        <xdr:cNvPr id="730" name="テキスト ボックス 729">
          <a:extLst>
            <a:ext uri="{FF2B5EF4-FFF2-40B4-BE49-F238E27FC236}">
              <a16:creationId xmlns:a16="http://schemas.microsoft.com/office/drawing/2014/main" id="{00000000-0008-0000-0600-0000DA020000}"/>
            </a:ext>
          </a:extLst>
        </xdr:cNvPr>
        <xdr:cNvSpPr txBox="1"/>
      </xdr:nvSpPr>
      <xdr:spPr>
        <a:xfrm>
          <a:off x="21088428" y="62935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11588</xdr:rowOff>
    </xdr:from>
    <xdr:to>
      <xdr:col>107</xdr:col>
      <xdr:colOff>101600</xdr:colOff>
      <xdr:row>38</xdr:row>
      <xdr:rowOff>113188</xdr:rowOff>
    </xdr:to>
    <xdr:sp macro="" textlink="">
      <xdr:nvSpPr>
        <xdr:cNvPr id="732" name="フローチャート: 判断 731">
          <a:extLst>
            <a:ext uri="{FF2B5EF4-FFF2-40B4-BE49-F238E27FC236}">
              <a16:creationId xmlns:a16="http://schemas.microsoft.com/office/drawing/2014/main" id="{00000000-0008-0000-0600-0000DC020000}"/>
            </a:ext>
          </a:extLst>
        </xdr:cNvPr>
        <xdr:cNvSpPr/>
      </xdr:nvSpPr>
      <xdr:spPr>
        <a:xfrm>
          <a:off x="20383500" y="6526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129715</xdr:rowOff>
    </xdr:from>
    <xdr:ext cx="469744" cy="259045"/>
    <xdr:sp macro="" textlink="">
      <xdr:nvSpPr>
        <xdr:cNvPr id="733" name="テキスト ボックス 732">
          <a:extLst>
            <a:ext uri="{FF2B5EF4-FFF2-40B4-BE49-F238E27FC236}">
              <a16:creationId xmlns:a16="http://schemas.microsoft.com/office/drawing/2014/main" id="{00000000-0008-0000-0600-0000DD020000}"/>
            </a:ext>
          </a:extLst>
        </xdr:cNvPr>
        <xdr:cNvSpPr txBox="1"/>
      </xdr:nvSpPr>
      <xdr:spPr>
        <a:xfrm>
          <a:off x="20199428" y="63019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171379</xdr:rowOff>
    </xdr:from>
    <xdr:to>
      <xdr:col>102</xdr:col>
      <xdr:colOff>165100</xdr:colOff>
      <xdr:row>38</xdr:row>
      <xdr:rowOff>101529</xdr:rowOff>
    </xdr:to>
    <xdr:sp macro="" textlink="">
      <xdr:nvSpPr>
        <xdr:cNvPr id="735" name="フローチャート: 判断 734">
          <a:extLst>
            <a:ext uri="{FF2B5EF4-FFF2-40B4-BE49-F238E27FC236}">
              <a16:creationId xmlns:a16="http://schemas.microsoft.com/office/drawing/2014/main" id="{00000000-0008-0000-0600-0000DF020000}"/>
            </a:ext>
          </a:extLst>
        </xdr:cNvPr>
        <xdr:cNvSpPr/>
      </xdr:nvSpPr>
      <xdr:spPr>
        <a:xfrm>
          <a:off x="19494500" y="65150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118056</xdr:rowOff>
    </xdr:from>
    <xdr:ext cx="469744" cy="259045"/>
    <xdr:sp macro="" textlink="">
      <xdr:nvSpPr>
        <xdr:cNvPr id="736" name="テキスト ボックス 735">
          <a:extLst>
            <a:ext uri="{FF2B5EF4-FFF2-40B4-BE49-F238E27FC236}">
              <a16:creationId xmlns:a16="http://schemas.microsoft.com/office/drawing/2014/main" id="{00000000-0008-0000-0600-0000E0020000}"/>
            </a:ext>
          </a:extLst>
        </xdr:cNvPr>
        <xdr:cNvSpPr txBox="1"/>
      </xdr:nvSpPr>
      <xdr:spPr>
        <a:xfrm>
          <a:off x="19310428" y="6290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162052</xdr:rowOff>
    </xdr:from>
    <xdr:to>
      <xdr:col>98</xdr:col>
      <xdr:colOff>38100</xdr:colOff>
      <xdr:row>38</xdr:row>
      <xdr:rowOff>92202</xdr:rowOff>
    </xdr:to>
    <xdr:sp macro="" textlink="">
      <xdr:nvSpPr>
        <xdr:cNvPr id="737" name="フローチャート: 判断 736">
          <a:extLst>
            <a:ext uri="{FF2B5EF4-FFF2-40B4-BE49-F238E27FC236}">
              <a16:creationId xmlns:a16="http://schemas.microsoft.com/office/drawing/2014/main" id="{00000000-0008-0000-0600-0000E1020000}"/>
            </a:ext>
          </a:extLst>
        </xdr:cNvPr>
        <xdr:cNvSpPr/>
      </xdr:nvSpPr>
      <xdr:spPr>
        <a:xfrm>
          <a:off x="18605500" y="6505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108729</xdr:rowOff>
    </xdr:from>
    <xdr:ext cx="469744" cy="259045"/>
    <xdr:sp macro="" textlink="">
      <xdr:nvSpPr>
        <xdr:cNvPr id="738" name="テキスト ボックス 737">
          <a:extLst>
            <a:ext uri="{FF2B5EF4-FFF2-40B4-BE49-F238E27FC236}">
              <a16:creationId xmlns:a16="http://schemas.microsoft.com/office/drawing/2014/main" id="{00000000-0008-0000-0600-0000E2020000}"/>
            </a:ext>
          </a:extLst>
        </xdr:cNvPr>
        <xdr:cNvSpPr txBox="1"/>
      </xdr:nvSpPr>
      <xdr:spPr>
        <a:xfrm>
          <a:off x="18421428" y="62809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39" name="テキスト ボックス 738">
          <a:extLst>
            <a:ext uri="{FF2B5EF4-FFF2-40B4-BE49-F238E27FC236}">
              <a16:creationId xmlns:a16="http://schemas.microsoft.com/office/drawing/2014/main" id="{00000000-0008-0000-0600-0000E3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40" name="テキスト ボックス 739">
          <a:extLst>
            <a:ext uri="{FF2B5EF4-FFF2-40B4-BE49-F238E27FC236}">
              <a16:creationId xmlns:a16="http://schemas.microsoft.com/office/drawing/2014/main" id="{00000000-0008-0000-0600-0000E4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41" name="テキスト ボックス 740">
          <a:extLst>
            <a:ext uri="{FF2B5EF4-FFF2-40B4-BE49-F238E27FC236}">
              <a16:creationId xmlns:a16="http://schemas.microsoft.com/office/drawing/2014/main" id="{00000000-0008-0000-0600-0000E5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42" name="テキスト ボックス 741">
          <a:extLst>
            <a:ext uri="{FF2B5EF4-FFF2-40B4-BE49-F238E27FC236}">
              <a16:creationId xmlns:a16="http://schemas.microsoft.com/office/drawing/2014/main" id="{00000000-0008-0000-0600-0000E6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43" name="テキスト ボックス 742">
          <a:extLst>
            <a:ext uri="{FF2B5EF4-FFF2-40B4-BE49-F238E27FC236}">
              <a16:creationId xmlns:a16="http://schemas.microsoft.com/office/drawing/2014/main" id="{00000000-0008-0000-0600-0000E7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88580</xdr:rowOff>
    </xdr:from>
    <xdr:to>
      <xdr:col>116</xdr:col>
      <xdr:colOff>114300</xdr:colOff>
      <xdr:row>39</xdr:row>
      <xdr:rowOff>18730</xdr:rowOff>
    </xdr:to>
    <xdr:sp macro="" textlink="">
      <xdr:nvSpPr>
        <xdr:cNvPr id="744" name="楕円 743">
          <a:extLst>
            <a:ext uri="{FF2B5EF4-FFF2-40B4-BE49-F238E27FC236}">
              <a16:creationId xmlns:a16="http://schemas.microsoft.com/office/drawing/2014/main" id="{00000000-0008-0000-0600-0000E8020000}"/>
            </a:ext>
          </a:extLst>
        </xdr:cNvPr>
        <xdr:cNvSpPr/>
      </xdr:nvSpPr>
      <xdr:spPr>
        <a:xfrm>
          <a:off x="22110700" y="6603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3507</xdr:rowOff>
    </xdr:from>
    <xdr:ext cx="249299" cy="259045"/>
    <xdr:sp macro="" textlink="">
      <xdr:nvSpPr>
        <xdr:cNvPr id="745" name="投資及び出資金該当値テキスト">
          <a:extLst>
            <a:ext uri="{FF2B5EF4-FFF2-40B4-BE49-F238E27FC236}">
              <a16:creationId xmlns:a16="http://schemas.microsoft.com/office/drawing/2014/main" id="{00000000-0008-0000-0600-0000E9020000}"/>
            </a:ext>
          </a:extLst>
        </xdr:cNvPr>
        <xdr:cNvSpPr txBox="1"/>
      </xdr:nvSpPr>
      <xdr:spPr>
        <a:xfrm>
          <a:off x="22212300" y="651860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46" name="楕円 745">
          <a:extLst>
            <a:ext uri="{FF2B5EF4-FFF2-40B4-BE49-F238E27FC236}">
              <a16:creationId xmlns:a16="http://schemas.microsoft.com/office/drawing/2014/main" id="{00000000-0008-0000-0600-0000EA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47" name="テキスト ボックス 746">
          <a:extLst>
            <a:ext uri="{FF2B5EF4-FFF2-40B4-BE49-F238E27FC236}">
              <a16:creationId xmlns:a16="http://schemas.microsoft.com/office/drawing/2014/main" id="{00000000-0008-0000-0600-0000EB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48" name="楕円 747">
          <a:extLst>
            <a:ext uri="{FF2B5EF4-FFF2-40B4-BE49-F238E27FC236}">
              <a16:creationId xmlns:a16="http://schemas.microsoft.com/office/drawing/2014/main" id="{00000000-0008-0000-0600-0000EC02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50" name="楕円 749">
          <a:extLst>
            <a:ext uri="{FF2B5EF4-FFF2-40B4-BE49-F238E27FC236}">
              <a16:creationId xmlns:a16="http://schemas.microsoft.com/office/drawing/2014/main" id="{00000000-0008-0000-0600-0000EE02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51" name="テキスト ボックス 750">
          <a:extLst>
            <a:ext uri="{FF2B5EF4-FFF2-40B4-BE49-F238E27FC236}">
              <a16:creationId xmlns:a16="http://schemas.microsoft.com/office/drawing/2014/main" id="{00000000-0008-0000-0600-0000EF02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52" name="楕円 751">
          <a:extLst>
            <a:ext uri="{FF2B5EF4-FFF2-40B4-BE49-F238E27FC236}">
              <a16:creationId xmlns:a16="http://schemas.microsoft.com/office/drawing/2014/main" id="{00000000-0008-0000-0600-0000F002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54" name="正方形/長方形 753">
          <a:extLst>
            <a:ext uri="{FF2B5EF4-FFF2-40B4-BE49-F238E27FC236}">
              <a16:creationId xmlns:a16="http://schemas.microsoft.com/office/drawing/2014/main" id="{00000000-0008-0000-0600-0000F2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55" name="正方形/長方形 754">
          <a:extLst>
            <a:ext uri="{FF2B5EF4-FFF2-40B4-BE49-F238E27FC236}">
              <a16:creationId xmlns:a16="http://schemas.microsoft.com/office/drawing/2014/main" id="{00000000-0008-0000-0600-0000F3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56" name="正方形/長方形 755">
          <a:extLst>
            <a:ext uri="{FF2B5EF4-FFF2-40B4-BE49-F238E27FC236}">
              <a16:creationId xmlns:a16="http://schemas.microsoft.com/office/drawing/2014/main" id="{00000000-0008-0000-0600-0000F4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57" name="正方形/長方形 756">
          <a:extLst>
            <a:ext uri="{FF2B5EF4-FFF2-40B4-BE49-F238E27FC236}">
              <a16:creationId xmlns:a16="http://schemas.microsoft.com/office/drawing/2014/main" id="{00000000-0008-0000-0600-0000F502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58" name="正方形/長方形 757">
          <a:extLst>
            <a:ext uri="{FF2B5EF4-FFF2-40B4-BE49-F238E27FC236}">
              <a16:creationId xmlns:a16="http://schemas.microsoft.com/office/drawing/2014/main" id="{00000000-0008-0000-0600-0000F602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59" name="正方形/長方形 758">
          <a:extLst>
            <a:ext uri="{FF2B5EF4-FFF2-40B4-BE49-F238E27FC236}">
              <a16:creationId xmlns:a16="http://schemas.microsoft.com/office/drawing/2014/main" id="{00000000-0008-0000-0600-0000F702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0" name="正方形/長方形 759">
          <a:extLst>
            <a:ext uri="{FF2B5EF4-FFF2-40B4-BE49-F238E27FC236}">
              <a16:creationId xmlns:a16="http://schemas.microsoft.com/office/drawing/2014/main" id="{00000000-0008-0000-0600-0000F802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1" name="正方形/長方形 760">
          <a:extLst>
            <a:ext uri="{FF2B5EF4-FFF2-40B4-BE49-F238E27FC236}">
              <a16:creationId xmlns:a16="http://schemas.microsoft.com/office/drawing/2014/main" id="{00000000-0008-0000-0600-0000F902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63" name="直線コネクタ 762">
          <a:extLst>
            <a:ext uri="{FF2B5EF4-FFF2-40B4-BE49-F238E27FC236}">
              <a16:creationId xmlns:a16="http://schemas.microsoft.com/office/drawing/2014/main" id="{00000000-0008-0000-0600-0000FB02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64" name="直線コネクタ 763">
          <a:extLst>
            <a:ext uri="{FF2B5EF4-FFF2-40B4-BE49-F238E27FC236}">
              <a16:creationId xmlns:a16="http://schemas.microsoft.com/office/drawing/2014/main" id="{00000000-0008-0000-0600-0000FC02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66" name="直線コネクタ 765">
          <a:extLst>
            <a:ext uri="{FF2B5EF4-FFF2-40B4-BE49-F238E27FC236}">
              <a16:creationId xmlns:a16="http://schemas.microsoft.com/office/drawing/2014/main" id="{00000000-0008-0000-0600-0000FE02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67" name="テキスト ボックス 766">
          <a:extLst>
            <a:ext uri="{FF2B5EF4-FFF2-40B4-BE49-F238E27FC236}">
              <a16:creationId xmlns:a16="http://schemas.microsoft.com/office/drawing/2014/main" id="{00000000-0008-0000-0600-0000FF02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68" name="直線コネクタ 767">
          <a:extLst>
            <a:ext uri="{FF2B5EF4-FFF2-40B4-BE49-F238E27FC236}">
              <a16:creationId xmlns:a16="http://schemas.microsoft.com/office/drawing/2014/main" id="{00000000-0008-0000-0600-000000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69" name="テキスト ボックス 768">
          <a:extLst>
            <a:ext uri="{FF2B5EF4-FFF2-40B4-BE49-F238E27FC236}">
              <a16:creationId xmlns:a16="http://schemas.microsoft.com/office/drawing/2014/main" id="{00000000-0008-0000-0600-000001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70" name="直線コネクタ 769">
          <a:extLst>
            <a:ext uri="{FF2B5EF4-FFF2-40B4-BE49-F238E27FC236}">
              <a16:creationId xmlns:a16="http://schemas.microsoft.com/office/drawing/2014/main" id="{00000000-0008-0000-0600-000002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71" name="テキスト ボックス 770">
          <a:extLst>
            <a:ext uri="{FF2B5EF4-FFF2-40B4-BE49-F238E27FC236}">
              <a16:creationId xmlns:a16="http://schemas.microsoft.com/office/drawing/2014/main" id="{00000000-0008-0000-0600-000003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72" name="直線コネクタ 771">
          <a:extLst>
            <a:ext uri="{FF2B5EF4-FFF2-40B4-BE49-F238E27FC236}">
              <a16:creationId xmlns:a16="http://schemas.microsoft.com/office/drawing/2014/main" id="{00000000-0008-0000-0600-000004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73" name="テキスト ボックス 772">
          <a:extLst>
            <a:ext uri="{FF2B5EF4-FFF2-40B4-BE49-F238E27FC236}">
              <a16:creationId xmlns:a16="http://schemas.microsoft.com/office/drawing/2014/main" id="{00000000-0008-0000-0600-000005030000}"/>
            </a:ext>
          </a:extLst>
        </xdr:cNvPr>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4" name="直線コネクタ 773">
          <a:extLst>
            <a:ext uri="{FF2B5EF4-FFF2-40B4-BE49-F238E27FC236}">
              <a16:creationId xmlns:a16="http://schemas.microsoft.com/office/drawing/2014/main" id="{00000000-0008-0000-0600-000006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75" name="テキスト ボックス 774">
          <a:extLst>
            <a:ext uri="{FF2B5EF4-FFF2-40B4-BE49-F238E27FC236}">
              <a16:creationId xmlns:a16="http://schemas.microsoft.com/office/drawing/2014/main" id="{00000000-0008-0000-0600-000007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76" name="貸付金グラフ枠">
          <a:extLst>
            <a:ext uri="{FF2B5EF4-FFF2-40B4-BE49-F238E27FC236}">
              <a16:creationId xmlns:a16="http://schemas.microsoft.com/office/drawing/2014/main" id="{00000000-0008-0000-0600-000008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70510</xdr:rowOff>
    </xdr:from>
    <xdr:to>
      <xdr:col>116</xdr:col>
      <xdr:colOff>62864</xdr:colOff>
      <xdr:row>59</xdr:row>
      <xdr:rowOff>44450</xdr:rowOff>
    </xdr:to>
    <xdr:cxnSp macro="">
      <xdr:nvCxnSpPr>
        <xdr:cNvPr id="777" name="直線コネクタ 776">
          <a:extLst>
            <a:ext uri="{FF2B5EF4-FFF2-40B4-BE49-F238E27FC236}">
              <a16:creationId xmlns:a16="http://schemas.microsoft.com/office/drawing/2014/main" id="{00000000-0008-0000-0600-000009030000}"/>
            </a:ext>
          </a:extLst>
        </xdr:cNvPr>
        <xdr:cNvCxnSpPr/>
      </xdr:nvCxnSpPr>
      <xdr:spPr>
        <a:xfrm flipV="1">
          <a:off x="22159595" y="8643010"/>
          <a:ext cx="1269" cy="15169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78" name="貸付金最小値テキスト">
          <a:extLst>
            <a:ext uri="{FF2B5EF4-FFF2-40B4-BE49-F238E27FC236}">
              <a16:creationId xmlns:a16="http://schemas.microsoft.com/office/drawing/2014/main" id="{00000000-0008-0000-0600-00000A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17187</xdr:rowOff>
    </xdr:from>
    <xdr:ext cx="534377" cy="259045"/>
    <xdr:sp macro="" textlink="">
      <xdr:nvSpPr>
        <xdr:cNvPr id="780" name="貸付金最大値テキスト">
          <a:extLst>
            <a:ext uri="{FF2B5EF4-FFF2-40B4-BE49-F238E27FC236}">
              <a16:creationId xmlns:a16="http://schemas.microsoft.com/office/drawing/2014/main" id="{00000000-0008-0000-0600-00000C030000}"/>
            </a:ext>
          </a:extLst>
        </xdr:cNvPr>
        <xdr:cNvSpPr txBox="1"/>
      </xdr:nvSpPr>
      <xdr:spPr>
        <a:xfrm>
          <a:off x="22212300" y="84182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39,816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70510</xdr:rowOff>
    </xdr:from>
    <xdr:to>
      <xdr:col>116</xdr:col>
      <xdr:colOff>152400</xdr:colOff>
      <xdr:row>50</xdr:row>
      <xdr:rowOff>70510</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a:off x="22072600" y="86430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39078</xdr:rowOff>
    </xdr:from>
    <xdr:to>
      <xdr:col>116</xdr:col>
      <xdr:colOff>63500</xdr:colOff>
      <xdr:row>59</xdr:row>
      <xdr:rowOff>39154</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flipV="1">
          <a:off x="21323300" y="10154628"/>
          <a:ext cx="838200" cy="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101185</xdr:rowOff>
    </xdr:from>
    <xdr:ext cx="469744" cy="259045"/>
    <xdr:sp macro="" textlink="">
      <xdr:nvSpPr>
        <xdr:cNvPr id="783" name="貸付金平均値テキスト">
          <a:extLst>
            <a:ext uri="{FF2B5EF4-FFF2-40B4-BE49-F238E27FC236}">
              <a16:creationId xmlns:a16="http://schemas.microsoft.com/office/drawing/2014/main" id="{00000000-0008-0000-0600-00000F030000}"/>
            </a:ext>
          </a:extLst>
        </xdr:cNvPr>
        <xdr:cNvSpPr txBox="1"/>
      </xdr:nvSpPr>
      <xdr:spPr>
        <a:xfrm>
          <a:off x="22212300" y="987383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78308</xdr:rowOff>
    </xdr:from>
    <xdr:to>
      <xdr:col>116</xdr:col>
      <xdr:colOff>114300</xdr:colOff>
      <xdr:row>59</xdr:row>
      <xdr:rowOff>8458</xdr:rowOff>
    </xdr:to>
    <xdr:sp macro="" textlink="">
      <xdr:nvSpPr>
        <xdr:cNvPr id="784" name="フローチャート: 判断 783">
          <a:extLst>
            <a:ext uri="{FF2B5EF4-FFF2-40B4-BE49-F238E27FC236}">
              <a16:creationId xmlns:a16="http://schemas.microsoft.com/office/drawing/2014/main" id="{00000000-0008-0000-0600-000010030000}"/>
            </a:ext>
          </a:extLst>
        </xdr:cNvPr>
        <xdr:cNvSpPr/>
      </xdr:nvSpPr>
      <xdr:spPr>
        <a:xfrm>
          <a:off x="22110700" y="10022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39154</xdr:rowOff>
    </xdr:from>
    <xdr:to>
      <xdr:col>111</xdr:col>
      <xdr:colOff>177800</xdr:colOff>
      <xdr:row>59</xdr:row>
      <xdr:rowOff>39230</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flipV="1">
          <a:off x="20434300" y="10154704"/>
          <a:ext cx="889000" cy="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71069</xdr:rowOff>
    </xdr:from>
    <xdr:to>
      <xdr:col>112</xdr:col>
      <xdr:colOff>38100</xdr:colOff>
      <xdr:row>59</xdr:row>
      <xdr:rowOff>1219</xdr:rowOff>
    </xdr:to>
    <xdr:sp macro="" textlink="">
      <xdr:nvSpPr>
        <xdr:cNvPr id="786" name="フローチャート: 判断 785">
          <a:extLst>
            <a:ext uri="{FF2B5EF4-FFF2-40B4-BE49-F238E27FC236}">
              <a16:creationId xmlns:a16="http://schemas.microsoft.com/office/drawing/2014/main" id="{00000000-0008-0000-0600-000012030000}"/>
            </a:ext>
          </a:extLst>
        </xdr:cNvPr>
        <xdr:cNvSpPr/>
      </xdr:nvSpPr>
      <xdr:spPr>
        <a:xfrm>
          <a:off x="21272500" y="100151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57</xdr:row>
      <xdr:rowOff>17746</xdr:rowOff>
    </xdr:from>
    <xdr:ext cx="469744" cy="259045"/>
    <xdr:sp macro="" textlink="">
      <xdr:nvSpPr>
        <xdr:cNvPr id="787" name="テキスト ボックス 786">
          <a:extLst>
            <a:ext uri="{FF2B5EF4-FFF2-40B4-BE49-F238E27FC236}">
              <a16:creationId xmlns:a16="http://schemas.microsoft.com/office/drawing/2014/main" id="{00000000-0008-0000-0600-000013030000}"/>
            </a:ext>
          </a:extLst>
        </xdr:cNvPr>
        <xdr:cNvSpPr txBox="1"/>
      </xdr:nvSpPr>
      <xdr:spPr>
        <a:xfrm>
          <a:off x="21088428" y="97903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39230</xdr:rowOff>
    </xdr:from>
    <xdr:to>
      <xdr:col>107</xdr:col>
      <xdr:colOff>50800</xdr:colOff>
      <xdr:row>59</xdr:row>
      <xdr:rowOff>39268</xdr:rowOff>
    </xdr:to>
    <xdr:cxnSp macro="">
      <xdr:nvCxnSpPr>
        <xdr:cNvPr id="788" name="直線コネクタ 787">
          <a:extLst>
            <a:ext uri="{FF2B5EF4-FFF2-40B4-BE49-F238E27FC236}">
              <a16:creationId xmlns:a16="http://schemas.microsoft.com/office/drawing/2014/main" id="{00000000-0008-0000-0600-000014030000}"/>
            </a:ext>
          </a:extLst>
        </xdr:cNvPr>
        <xdr:cNvCxnSpPr/>
      </xdr:nvCxnSpPr>
      <xdr:spPr>
        <a:xfrm flipV="1">
          <a:off x="19545300" y="10154780"/>
          <a:ext cx="889000" cy="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55638</xdr:rowOff>
    </xdr:from>
    <xdr:to>
      <xdr:col>107</xdr:col>
      <xdr:colOff>101600</xdr:colOff>
      <xdr:row>58</xdr:row>
      <xdr:rowOff>157238</xdr:rowOff>
    </xdr:to>
    <xdr:sp macro="" textlink="">
      <xdr:nvSpPr>
        <xdr:cNvPr id="789" name="フローチャート: 判断 788">
          <a:extLst>
            <a:ext uri="{FF2B5EF4-FFF2-40B4-BE49-F238E27FC236}">
              <a16:creationId xmlns:a16="http://schemas.microsoft.com/office/drawing/2014/main" id="{00000000-0008-0000-0600-000015030000}"/>
            </a:ext>
          </a:extLst>
        </xdr:cNvPr>
        <xdr:cNvSpPr/>
      </xdr:nvSpPr>
      <xdr:spPr>
        <a:xfrm>
          <a:off x="20383500" y="9999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2315</xdr:rowOff>
    </xdr:from>
    <xdr:ext cx="469744" cy="259045"/>
    <xdr:sp macro="" textlink="">
      <xdr:nvSpPr>
        <xdr:cNvPr id="790" name="テキスト ボックス 789">
          <a:extLst>
            <a:ext uri="{FF2B5EF4-FFF2-40B4-BE49-F238E27FC236}">
              <a16:creationId xmlns:a16="http://schemas.microsoft.com/office/drawing/2014/main" id="{00000000-0008-0000-0600-000016030000}"/>
            </a:ext>
          </a:extLst>
        </xdr:cNvPr>
        <xdr:cNvSpPr txBox="1"/>
      </xdr:nvSpPr>
      <xdr:spPr>
        <a:xfrm>
          <a:off x="20199428" y="97749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39268</xdr:rowOff>
    </xdr:from>
    <xdr:to>
      <xdr:col>102</xdr:col>
      <xdr:colOff>114300</xdr:colOff>
      <xdr:row>59</xdr:row>
      <xdr:rowOff>39345</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flipV="1">
          <a:off x="18656300" y="10154818"/>
          <a:ext cx="889000" cy="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55829</xdr:rowOff>
    </xdr:from>
    <xdr:to>
      <xdr:col>102</xdr:col>
      <xdr:colOff>165100</xdr:colOff>
      <xdr:row>58</xdr:row>
      <xdr:rowOff>157429</xdr:rowOff>
    </xdr:to>
    <xdr:sp macro="" textlink="">
      <xdr:nvSpPr>
        <xdr:cNvPr id="792" name="フローチャート: 判断 791">
          <a:extLst>
            <a:ext uri="{FF2B5EF4-FFF2-40B4-BE49-F238E27FC236}">
              <a16:creationId xmlns:a16="http://schemas.microsoft.com/office/drawing/2014/main" id="{00000000-0008-0000-0600-000018030000}"/>
            </a:ext>
          </a:extLst>
        </xdr:cNvPr>
        <xdr:cNvSpPr/>
      </xdr:nvSpPr>
      <xdr:spPr>
        <a:xfrm>
          <a:off x="19494500" y="99999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57</xdr:row>
      <xdr:rowOff>2506</xdr:rowOff>
    </xdr:from>
    <xdr:ext cx="469744" cy="259045"/>
    <xdr:sp macro="" textlink="">
      <xdr:nvSpPr>
        <xdr:cNvPr id="793" name="テキスト ボックス 792">
          <a:extLst>
            <a:ext uri="{FF2B5EF4-FFF2-40B4-BE49-F238E27FC236}">
              <a16:creationId xmlns:a16="http://schemas.microsoft.com/office/drawing/2014/main" id="{00000000-0008-0000-0600-000019030000}"/>
            </a:ext>
          </a:extLst>
        </xdr:cNvPr>
        <xdr:cNvSpPr txBox="1"/>
      </xdr:nvSpPr>
      <xdr:spPr>
        <a:xfrm>
          <a:off x="19310428" y="97751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58420</xdr:rowOff>
    </xdr:from>
    <xdr:to>
      <xdr:col>98</xdr:col>
      <xdr:colOff>38100</xdr:colOff>
      <xdr:row>58</xdr:row>
      <xdr:rowOff>160020</xdr:rowOff>
    </xdr:to>
    <xdr:sp macro="" textlink="">
      <xdr:nvSpPr>
        <xdr:cNvPr id="794" name="フローチャート: 判断 793">
          <a:extLst>
            <a:ext uri="{FF2B5EF4-FFF2-40B4-BE49-F238E27FC236}">
              <a16:creationId xmlns:a16="http://schemas.microsoft.com/office/drawing/2014/main" id="{00000000-0008-0000-0600-00001A030000}"/>
            </a:ext>
          </a:extLst>
        </xdr:cNvPr>
        <xdr:cNvSpPr/>
      </xdr:nvSpPr>
      <xdr:spPr>
        <a:xfrm>
          <a:off x="18605500" y="10002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57</xdr:row>
      <xdr:rowOff>5097</xdr:rowOff>
    </xdr:from>
    <xdr:ext cx="469744" cy="259045"/>
    <xdr:sp macro="" textlink="">
      <xdr:nvSpPr>
        <xdr:cNvPr id="795" name="テキスト ボックス 794">
          <a:extLst>
            <a:ext uri="{FF2B5EF4-FFF2-40B4-BE49-F238E27FC236}">
              <a16:creationId xmlns:a16="http://schemas.microsoft.com/office/drawing/2014/main" id="{00000000-0008-0000-0600-00001B030000}"/>
            </a:ext>
          </a:extLst>
        </xdr:cNvPr>
        <xdr:cNvSpPr txBox="1"/>
      </xdr:nvSpPr>
      <xdr:spPr>
        <a:xfrm>
          <a:off x="18421428" y="97777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796" name="テキスト ボックス 795">
          <a:extLst>
            <a:ext uri="{FF2B5EF4-FFF2-40B4-BE49-F238E27FC236}">
              <a16:creationId xmlns:a16="http://schemas.microsoft.com/office/drawing/2014/main" id="{00000000-0008-0000-0600-00001C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797" name="テキスト ボックス 796">
          <a:extLst>
            <a:ext uri="{FF2B5EF4-FFF2-40B4-BE49-F238E27FC236}">
              <a16:creationId xmlns:a16="http://schemas.microsoft.com/office/drawing/2014/main" id="{00000000-0008-0000-0600-00001D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798" name="テキスト ボックス 797">
          <a:extLst>
            <a:ext uri="{FF2B5EF4-FFF2-40B4-BE49-F238E27FC236}">
              <a16:creationId xmlns:a16="http://schemas.microsoft.com/office/drawing/2014/main" id="{00000000-0008-0000-0600-00001E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799" name="テキスト ボックス 798">
          <a:extLst>
            <a:ext uri="{FF2B5EF4-FFF2-40B4-BE49-F238E27FC236}">
              <a16:creationId xmlns:a16="http://schemas.microsoft.com/office/drawing/2014/main" id="{00000000-0008-0000-0600-00001F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0" name="テキスト ボックス 799">
          <a:extLst>
            <a:ext uri="{FF2B5EF4-FFF2-40B4-BE49-F238E27FC236}">
              <a16:creationId xmlns:a16="http://schemas.microsoft.com/office/drawing/2014/main" id="{00000000-0008-0000-0600-000020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159728</xdr:rowOff>
    </xdr:from>
    <xdr:to>
      <xdr:col>116</xdr:col>
      <xdr:colOff>114300</xdr:colOff>
      <xdr:row>59</xdr:row>
      <xdr:rowOff>89878</xdr:rowOff>
    </xdr:to>
    <xdr:sp macro="" textlink="">
      <xdr:nvSpPr>
        <xdr:cNvPr id="801" name="楕円 800">
          <a:extLst>
            <a:ext uri="{FF2B5EF4-FFF2-40B4-BE49-F238E27FC236}">
              <a16:creationId xmlns:a16="http://schemas.microsoft.com/office/drawing/2014/main" id="{00000000-0008-0000-0600-000021030000}"/>
            </a:ext>
          </a:extLst>
        </xdr:cNvPr>
        <xdr:cNvSpPr/>
      </xdr:nvSpPr>
      <xdr:spPr>
        <a:xfrm>
          <a:off x="22110700" y="10103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74655</xdr:rowOff>
    </xdr:from>
    <xdr:ext cx="378565" cy="259045"/>
    <xdr:sp macro="" textlink="">
      <xdr:nvSpPr>
        <xdr:cNvPr id="802" name="貸付金該当値テキスト">
          <a:extLst>
            <a:ext uri="{FF2B5EF4-FFF2-40B4-BE49-F238E27FC236}">
              <a16:creationId xmlns:a16="http://schemas.microsoft.com/office/drawing/2014/main" id="{00000000-0008-0000-0600-000022030000}"/>
            </a:ext>
          </a:extLst>
        </xdr:cNvPr>
        <xdr:cNvSpPr txBox="1"/>
      </xdr:nvSpPr>
      <xdr:spPr>
        <a:xfrm>
          <a:off x="22212300" y="1001875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159804</xdr:rowOff>
    </xdr:from>
    <xdr:to>
      <xdr:col>112</xdr:col>
      <xdr:colOff>38100</xdr:colOff>
      <xdr:row>59</xdr:row>
      <xdr:rowOff>89954</xdr:rowOff>
    </xdr:to>
    <xdr:sp macro="" textlink="">
      <xdr:nvSpPr>
        <xdr:cNvPr id="803" name="楕円 802">
          <a:extLst>
            <a:ext uri="{FF2B5EF4-FFF2-40B4-BE49-F238E27FC236}">
              <a16:creationId xmlns:a16="http://schemas.microsoft.com/office/drawing/2014/main" id="{00000000-0008-0000-0600-000023030000}"/>
            </a:ext>
          </a:extLst>
        </xdr:cNvPr>
        <xdr:cNvSpPr/>
      </xdr:nvSpPr>
      <xdr:spPr>
        <a:xfrm>
          <a:off x="21272500" y="101039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59</xdr:row>
      <xdr:rowOff>81081</xdr:rowOff>
    </xdr:from>
    <xdr:ext cx="378565" cy="259045"/>
    <xdr:sp macro="" textlink="">
      <xdr:nvSpPr>
        <xdr:cNvPr id="804" name="テキスト ボックス 803">
          <a:extLst>
            <a:ext uri="{FF2B5EF4-FFF2-40B4-BE49-F238E27FC236}">
              <a16:creationId xmlns:a16="http://schemas.microsoft.com/office/drawing/2014/main" id="{00000000-0008-0000-0600-000024030000}"/>
            </a:ext>
          </a:extLst>
        </xdr:cNvPr>
        <xdr:cNvSpPr txBox="1"/>
      </xdr:nvSpPr>
      <xdr:spPr>
        <a:xfrm>
          <a:off x="21134017" y="1019663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159880</xdr:rowOff>
    </xdr:from>
    <xdr:to>
      <xdr:col>107</xdr:col>
      <xdr:colOff>101600</xdr:colOff>
      <xdr:row>59</xdr:row>
      <xdr:rowOff>90030</xdr:rowOff>
    </xdr:to>
    <xdr:sp macro="" textlink="">
      <xdr:nvSpPr>
        <xdr:cNvPr id="805" name="楕円 804">
          <a:extLst>
            <a:ext uri="{FF2B5EF4-FFF2-40B4-BE49-F238E27FC236}">
              <a16:creationId xmlns:a16="http://schemas.microsoft.com/office/drawing/2014/main" id="{00000000-0008-0000-0600-000025030000}"/>
            </a:ext>
          </a:extLst>
        </xdr:cNvPr>
        <xdr:cNvSpPr/>
      </xdr:nvSpPr>
      <xdr:spPr>
        <a:xfrm>
          <a:off x="20383500" y="10103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59</xdr:row>
      <xdr:rowOff>81157</xdr:rowOff>
    </xdr:from>
    <xdr:ext cx="378565" cy="259045"/>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20245017" y="1019670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159918</xdr:rowOff>
    </xdr:from>
    <xdr:to>
      <xdr:col>102</xdr:col>
      <xdr:colOff>165100</xdr:colOff>
      <xdr:row>59</xdr:row>
      <xdr:rowOff>90068</xdr:rowOff>
    </xdr:to>
    <xdr:sp macro="" textlink="">
      <xdr:nvSpPr>
        <xdr:cNvPr id="807" name="楕円 806">
          <a:extLst>
            <a:ext uri="{FF2B5EF4-FFF2-40B4-BE49-F238E27FC236}">
              <a16:creationId xmlns:a16="http://schemas.microsoft.com/office/drawing/2014/main" id="{00000000-0008-0000-0600-000027030000}"/>
            </a:ext>
          </a:extLst>
        </xdr:cNvPr>
        <xdr:cNvSpPr/>
      </xdr:nvSpPr>
      <xdr:spPr>
        <a:xfrm>
          <a:off x="19494500" y="101040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59</xdr:row>
      <xdr:rowOff>81195</xdr:rowOff>
    </xdr:from>
    <xdr:ext cx="378565" cy="259045"/>
    <xdr:sp macro=""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19356017" y="1019674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159995</xdr:rowOff>
    </xdr:from>
    <xdr:to>
      <xdr:col>98</xdr:col>
      <xdr:colOff>38100</xdr:colOff>
      <xdr:row>59</xdr:row>
      <xdr:rowOff>90145</xdr:rowOff>
    </xdr:to>
    <xdr:sp macro="" textlink="">
      <xdr:nvSpPr>
        <xdr:cNvPr id="809" name="楕円 808">
          <a:extLst>
            <a:ext uri="{FF2B5EF4-FFF2-40B4-BE49-F238E27FC236}">
              <a16:creationId xmlns:a16="http://schemas.microsoft.com/office/drawing/2014/main" id="{00000000-0008-0000-0600-000029030000}"/>
            </a:ext>
          </a:extLst>
        </xdr:cNvPr>
        <xdr:cNvSpPr/>
      </xdr:nvSpPr>
      <xdr:spPr>
        <a:xfrm>
          <a:off x="18605500" y="10104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59</xdr:row>
      <xdr:rowOff>81272</xdr:rowOff>
    </xdr:from>
    <xdr:ext cx="378565" cy="259045"/>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18467017" y="101968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11" name="正方形/長方形 810">
          <a:extLst>
            <a:ext uri="{FF2B5EF4-FFF2-40B4-BE49-F238E27FC236}">
              <a16:creationId xmlns:a16="http://schemas.microsoft.com/office/drawing/2014/main" id="{00000000-0008-0000-0600-00002B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12" name="正方形/長方形 811">
          <a:extLst>
            <a:ext uri="{FF2B5EF4-FFF2-40B4-BE49-F238E27FC236}">
              <a16:creationId xmlns:a16="http://schemas.microsoft.com/office/drawing/2014/main" id="{00000000-0008-0000-0600-00002C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13" name="正方形/長方形 812">
          <a:extLst>
            <a:ext uri="{FF2B5EF4-FFF2-40B4-BE49-F238E27FC236}">
              <a16:creationId xmlns:a16="http://schemas.microsoft.com/office/drawing/2014/main" id="{00000000-0008-0000-0600-00002D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14" name="正方形/長方形 813">
          <a:extLst>
            <a:ext uri="{FF2B5EF4-FFF2-40B4-BE49-F238E27FC236}">
              <a16:creationId xmlns:a16="http://schemas.microsoft.com/office/drawing/2014/main" id="{00000000-0008-0000-0600-00002E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15" name="正方形/長方形 814">
          <a:extLst>
            <a:ext uri="{FF2B5EF4-FFF2-40B4-BE49-F238E27FC236}">
              <a16:creationId xmlns:a16="http://schemas.microsoft.com/office/drawing/2014/main" id="{00000000-0008-0000-0600-00002F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16" name="正方形/長方形 815">
          <a:extLst>
            <a:ext uri="{FF2B5EF4-FFF2-40B4-BE49-F238E27FC236}">
              <a16:creationId xmlns:a16="http://schemas.microsoft.com/office/drawing/2014/main" id="{00000000-0008-0000-0600-000030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17" name="正方形/長方形 816">
          <a:extLst>
            <a:ext uri="{FF2B5EF4-FFF2-40B4-BE49-F238E27FC236}">
              <a16:creationId xmlns:a16="http://schemas.microsoft.com/office/drawing/2014/main" id="{00000000-0008-0000-0600-000031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37,359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18" name="正方形/長方形 817">
          <a:extLst>
            <a:ext uri="{FF2B5EF4-FFF2-40B4-BE49-F238E27FC236}">
              <a16:creationId xmlns:a16="http://schemas.microsoft.com/office/drawing/2014/main" id="{00000000-0008-0000-0600-000032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0" name="直線コネクタ 819">
          <a:extLst>
            <a:ext uri="{FF2B5EF4-FFF2-40B4-BE49-F238E27FC236}">
              <a16:creationId xmlns:a16="http://schemas.microsoft.com/office/drawing/2014/main" id="{00000000-0008-0000-0600-000034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21" name="直線コネクタ 820">
          <a:extLst>
            <a:ext uri="{FF2B5EF4-FFF2-40B4-BE49-F238E27FC236}">
              <a16:creationId xmlns:a16="http://schemas.microsoft.com/office/drawing/2014/main" id="{00000000-0008-0000-0600-000035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73677</xdr:rowOff>
    </xdr:from>
    <xdr:ext cx="248786" cy="259045"/>
    <xdr:sp macro="" textlink="">
      <xdr:nvSpPr>
        <xdr:cNvPr id="822" name="テキスト ボックス 821">
          <a:extLst>
            <a:ext uri="{FF2B5EF4-FFF2-40B4-BE49-F238E27FC236}">
              <a16:creationId xmlns:a16="http://schemas.microsoft.com/office/drawing/2014/main" id="{00000000-0008-0000-0600-000036030000}"/>
            </a:ext>
          </a:extLst>
        </xdr:cNvPr>
        <xdr:cNvSpPr txBox="1"/>
      </xdr:nvSpPr>
      <xdr:spPr>
        <a:xfrm>
          <a:off x="18039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23" name="直線コネクタ 822">
          <a:extLst>
            <a:ext uri="{FF2B5EF4-FFF2-40B4-BE49-F238E27FC236}">
              <a16:creationId xmlns:a16="http://schemas.microsoft.com/office/drawing/2014/main" id="{00000000-0008-0000-0600-000037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35577</xdr:rowOff>
    </xdr:from>
    <xdr:ext cx="531299" cy="259045"/>
    <xdr:sp macro="" textlink="">
      <xdr:nvSpPr>
        <xdr:cNvPr id="824" name="テキスト ボックス 823">
          <a:extLst>
            <a:ext uri="{FF2B5EF4-FFF2-40B4-BE49-F238E27FC236}">
              <a16:creationId xmlns:a16="http://schemas.microsoft.com/office/drawing/2014/main" id="{00000000-0008-0000-0600-000038030000}"/>
            </a:ext>
          </a:extLst>
        </xdr:cNvPr>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25" name="直線コネクタ 824">
          <a:extLst>
            <a:ext uri="{FF2B5EF4-FFF2-40B4-BE49-F238E27FC236}">
              <a16:creationId xmlns:a16="http://schemas.microsoft.com/office/drawing/2014/main" id="{00000000-0008-0000-0600-000039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168927</xdr:rowOff>
    </xdr:from>
    <xdr:ext cx="531299" cy="259045"/>
    <xdr:sp macro="" textlink="">
      <xdr:nvSpPr>
        <xdr:cNvPr id="826" name="テキスト ボックス 825">
          <a:extLst>
            <a:ext uri="{FF2B5EF4-FFF2-40B4-BE49-F238E27FC236}">
              <a16:creationId xmlns:a16="http://schemas.microsoft.com/office/drawing/2014/main" id="{00000000-0008-0000-0600-00003A030000}"/>
            </a:ext>
          </a:extLst>
        </xdr:cNvPr>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27" name="直線コネクタ 826">
          <a:extLst>
            <a:ext uri="{FF2B5EF4-FFF2-40B4-BE49-F238E27FC236}">
              <a16:creationId xmlns:a16="http://schemas.microsoft.com/office/drawing/2014/main" id="{00000000-0008-0000-0600-00003B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71</xdr:row>
      <xdr:rowOff>130827</xdr:rowOff>
    </xdr:from>
    <xdr:ext cx="531299" cy="259045"/>
    <xdr:sp macro="" textlink="">
      <xdr:nvSpPr>
        <xdr:cNvPr id="828" name="テキスト ボックス 827">
          <a:extLst>
            <a:ext uri="{FF2B5EF4-FFF2-40B4-BE49-F238E27FC236}">
              <a16:creationId xmlns:a16="http://schemas.microsoft.com/office/drawing/2014/main" id="{00000000-0008-0000-0600-00003C030000}"/>
            </a:ext>
          </a:extLst>
        </xdr:cNvPr>
        <xdr:cNvSpPr txBox="1"/>
      </xdr:nvSpPr>
      <xdr:spPr>
        <a:xfrm>
          <a:off x="17756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29" name="直線コネクタ 828">
          <a:extLst>
            <a:ext uri="{FF2B5EF4-FFF2-40B4-BE49-F238E27FC236}">
              <a16:creationId xmlns:a16="http://schemas.microsoft.com/office/drawing/2014/main" id="{00000000-0008-0000-0600-00003D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69</xdr:row>
      <xdr:rowOff>92727</xdr:rowOff>
    </xdr:from>
    <xdr:ext cx="531299" cy="259045"/>
    <xdr:sp macro="" textlink="">
      <xdr:nvSpPr>
        <xdr:cNvPr id="830" name="テキスト ボックス 829">
          <a:extLst>
            <a:ext uri="{FF2B5EF4-FFF2-40B4-BE49-F238E27FC236}">
              <a16:creationId xmlns:a16="http://schemas.microsoft.com/office/drawing/2014/main" id="{00000000-0008-0000-0600-00003E030000}"/>
            </a:ext>
          </a:extLst>
        </xdr:cNvPr>
        <xdr:cNvSpPr txBox="1"/>
      </xdr:nvSpPr>
      <xdr:spPr>
        <a:xfrm>
          <a:off x="17756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31" name="直線コネクタ 830">
          <a:extLst>
            <a:ext uri="{FF2B5EF4-FFF2-40B4-BE49-F238E27FC236}">
              <a16:creationId xmlns:a16="http://schemas.microsoft.com/office/drawing/2014/main" id="{00000000-0008-0000-0600-00003F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32" name="テキスト ボックス 831">
          <a:extLst>
            <a:ext uri="{FF2B5EF4-FFF2-40B4-BE49-F238E27FC236}">
              <a16:creationId xmlns:a16="http://schemas.microsoft.com/office/drawing/2014/main" id="{00000000-0008-0000-0600-000040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33" name="繰出金グラフ枠">
          <a:extLst>
            <a:ext uri="{FF2B5EF4-FFF2-40B4-BE49-F238E27FC236}">
              <a16:creationId xmlns:a16="http://schemas.microsoft.com/office/drawing/2014/main" id="{00000000-0008-0000-0600-000041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70606</xdr:rowOff>
    </xdr:from>
    <xdr:to>
      <xdr:col>116</xdr:col>
      <xdr:colOff>62864</xdr:colOff>
      <xdr:row>78</xdr:row>
      <xdr:rowOff>145701</xdr:rowOff>
    </xdr:to>
    <xdr:cxnSp macro="">
      <xdr:nvCxnSpPr>
        <xdr:cNvPr id="834" name="直線コネクタ 833">
          <a:extLst>
            <a:ext uri="{FF2B5EF4-FFF2-40B4-BE49-F238E27FC236}">
              <a16:creationId xmlns:a16="http://schemas.microsoft.com/office/drawing/2014/main" id="{00000000-0008-0000-0600-000042030000}"/>
            </a:ext>
          </a:extLst>
        </xdr:cNvPr>
        <xdr:cNvCxnSpPr/>
      </xdr:nvCxnSpPr>
      <xdr:spPr>
        <a:xfrm flipV="1">
          <a:off x="22159595" y="12072106"/>
          <a:ext cx="1269" cy="14466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149528</xdr:rowOff>
    </xdr:from>
    <xdr:ext cx="469744" cy="259045"/>
    <xdr:sp macro="" textlink="">
      <xdr:nvSpPr>
        <xdr:cNvPr id="835" name="繰出金最小値テキスト">
          <a:extLst>
            <a:ext uri="{FF2B5EF4-FFF2-40B4-BE49-F238E27FC236}">
              <a16:creationId xmlns:a16="http://schemas.microsoft.com/office/drawing/2014/main" id="{00000000-0008-0000-0600-000043030000}"/>
            </a:ext>
          </a:extLst>
        </xdr:cNvPr>
        <xdr:cNvSpPr txBox="1"/>
      </xdr:nvSpPr>
      <xdr:spPr>
        <a:xfrm>
          <a:off x="22212300" y="135226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145701</xdr:rowOff>
    </xdr:from>
    <xdr:to>
      <xdr:col>116</xdr:col>
      <xdr:colOff>152400</xdr:colOff>
      <xdr:row>78</xdr:row>
      <xdr:rowOff>145701</xdr:rowOff>
    </xdr:to>
    <xdr:cxnSp macro="">
      <xdr:nvCxnSpPr>
        <xdr:cNvPr id="836" name="直線コネクタ 835">
          <a:extLst>
            <a:ext uri="{FF2B5EF4-FFF2-40B4-BE49-F238E27FC236}">
              <a16:creationId xmlns:a16="http://schemas.microsoft.com/office/drawing/2014/main" id="{00000000-0008-0000-0600-000044030000}"/>
            </a:ext>
          </a:extLst>
        </xdr:cNvPr>
        <xdr:cNvCxnSpPr/>
      </xdr:nvCxnSpPr>
      <xdr:spPr>
        <a:xfrm>
          <a:off x="22072600" y="135188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17283</xdr:rowOff>
    </xdr:from>
    <xdr:ext cx="534377" cy="259045"/>
    <xdr:sp macro="" textlink="">
      <xdr:nvSpPr>
        <xdr:cNvPr id="837" name="繰出金最大値テキスト">
          <a:extLst>
            <a:ext uri="{FF2B5EF4-FFF2-40B4-BE49-F238E27FC236}">
              <a16:creationId xmlns:a16="http://schemas.microsoft.com/office/drawing/2014/main" id="{00000000-0008-0000-0600-000045030000}"/>
            </a:ext>
          </a:extLst>
        </xdr:cNvPr>
        <xdr:cNvSpPr txBox="1"/>
      </xdr:nvSpPr>
      <xdr:spPr>
        <a:xfrm>
          <a:off x="22212300" y="118473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79,627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70606</xdr:rowOff>
    </xdr:from>
    <xdr:to>
      <xdr:col>116</xdr:col>
      <xdr:colOff>152400</xdr:colOff>
      <xdr:row>70</xdr:row>
      <xdr:rowOff>70606</xdr:rowOff>
    </xdr:to>
    <xdr:cxnSp macro="">
      <xdr:nvCxnSpPr>
        <xdr:cNvPr id="838" name="直線コネクタ 837">
          <a:extLst>
            <a:ext uri="{FF2B5EF4-FFF2-40B4-BE49-F238E27FC236}">
              <a16:creationId xmlns:a16="http://schemas.microsoft.com/office/drawing/2014/main" id="{00000000-0008-0000-0600-000046030000}"/>
            </a:ext>
          </a:extLst>
        </xdr:cNvPr>
        <xdr:cNvCxnSpPr/>
      </xdr:nvCxnSpPr>
      <xdr:spPr>
        <a:xfrm>
          <a:off x="22072600" y="120721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74</xdr:row>
      <xdr:rowOff>101353</xdr:rowOff>
    </xdr:from>
    <xdr:to>
      <xdr:col>116</xdr:col>
      <xdr:colOff>63500</xdr:colOff>
      <xdr:row>74</xdr:row>
      <xdr:rowOff>132785</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flipV="1">
          <a:off x="21323300" y="12788653"/>
          <a:ext cx="838200" cy="31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72</xdr:row>
      <xdr:rowOff>34606</xdr:rowOff>
    </xdr:from>
    <xdr:ext cx="534377" cy="259045"/>
    <xdr:sp macro="" textlink="">
      <xdr:nvSpPr>
        <xdr:cNvPr id="840" name="繰出金平均値テキスト">
          <a:extLst>
            <a:ext uri="{FF2B5EF4-FFF2-40B4-BE49-F238E27FC236}">
              <a16:creationId xmlns:a16="http://schemas.microsoft.com/office/drawing/2014/main" id="{00000000-0008-0000-0600-000048030000}"/>
            </a:ext>
          </a:extLst>
        </xdr:cNvPr>
        <xdr:cNvSpPr txBox="1"/>
      </xdr:nvSpPr>
      <xdr:spPr>
        <a:xfrm>
          <a:off x="22212300" y="1237900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53,051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73</xdr:row>
      <xdr:rowOff>11729</xdr:rowOff>
    </xdr:from>
    <xdr:to>
      <xdr:col>116</xdr:col>
      <xdr:colOff>114300</xdr:colOff>
      <xdr:row>73</xdr:row>
      <xdr:rowOff>113329</xdr:rowOff>
    </xdr:to>
    <xdr:sp macro="" textlink="">
      <xdr:nvSpPr>
        <xdr:cNvPr id="841" name="フローチャート: 判断 840">
          <a:extLst>
            <a:ext uri="{FF2B5EF4-FFF2-40B4-BE49-F238E27FC236}">
              <a16:creationId xmlns:a16="http://schemas.microsoft.com/office/drawing/2014/main" id="{00000000-0008-0000-0600-000049030000}"/>
            </a:ext>
          </a:extLst>
        </xdr:cNvPr>
        <xdr:cNvSpPr/>
      </xdr:nvSpPr>
      <xdr:spPr>
        <a:xfrm>
          <a:off x="22110700" y="125275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74</xdr:row>
      <xdr:rowOff>132785</xdr:rowOff>
    </xdr:from>
    <xdr:to>
      <xdr:col>111</xdr:col>
      <xdr:colOff>177800</xdr:colOff>
      <xdr:row>74</xdr:row>
      <xdr:rowOff>168408</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flipV="1">
          <a:off x="20434300" y="12820085"/>
          <a:ext cx="889000" cy="356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72</xdr:row>
      <xdr:rowOff>70821</xdr:rowOff>
    </xdr:from>
    <xdr:to>
      <xdr:col>112</xdr:col>
      <xdr:colOff>38100</xdr:colOff>
      <xdr:row>73</xdr:row>
      <xdr:rowOff>971</xdr:rowOff>
    </xdr:to>
    <xdr:sp macro="" textlink="">
      <xdr:nvSpPr>
        <xdr:cNvPr id="843" name="フローチャート: 判断 842">
          <a:extLst>
            <a:ext uri="{FF2B5EF4-FFF2-40B4-BE49-F238E27FC236}">
              <a16:creationId xmlns:a16="http://schemas.microsoft.com/office/drawing/2014/main" id="{00000000-0008-0000-0600-00004B030000}"/>
            </a:ext>
          </a:extLst>
        </xdr:cNvPr>
        <xdr:cNvSpPr/>
      </xdr:nvSpPr>
      <xdr:spPr>
        <a:xfrm>
          <a:off x="21272500" y="124152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71</xdr:row>
      <xdr:rowOff>17498</xdr:rowOff>
    </xdr:from>
    <xdr:ext cx="534377" cy="259045"/>
    <xdr:sp macro="" textlink="">
      <xdr:nvSpPr>
        <xdr:cNvPr id="844" name="テキスト ボックス 843">
          <a:extLst>
            <a:ext uri="{FF2B5EF4-FFF2-40B4-BE49-F238E27FC236}">
              <a16:creationId xmlns:a16="http://schemas.microsoft.com/office/drawing/2014/main" id="{00000000-0008-0000-0600-00004C030000}"/>
            </a:ext>
          </a:extLst>
        </xdr:cNvPr>
        <xdr:cNvSpPr txBox="1"/>
      </xdr:nvSpPr>
      <xdr:spPr>
        <a:xfrm>
          <a:off x="21056111" y="121904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74</xdr:row>
      <xdr:rowOff>168408</xdr:rowOff>
    </xdr:from>
    <xdr:to>
      <xdr:col>107</xdr:col>
      <xdr:colOff>50800</xdr:colOff>
      <xdr:row>75</xdr:row>
      <xdr:rowOff>1740</xdr:rowOff>
    </xdr:to>
    <xdr:cxnSp macro="">
      <xdr:nvCxnSpPr>
        <xdr:cNvPr id="845" name="直線コネクタ 844">
          <a:extLst>
            <a:ext uri="{FF2B5EF4-FFF2-40B4-BE49-F238E27FC236}">
              <a16:creationId xmlns:a16="http://schemas.microsoft.com/office/drawing/2014/main" id="{00000000-0008-0000-0600-00004D030000}"/>
            </a:ext>
          </a:extLst>
        </xdr:cNvPr>
        <xdr:cNvCxnSpPr/>
      </xdr:nvCxnSpPr>
      <xdr:spPr>
        <a:xfrm flipV="1">
          <a:off x="19545300" y="12855708"/>
          <a:ext cx="889000" cy="4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72</xdr:row>
      <xdr:rowOff>30893</xdr:rowOff>
    </xdr:from>
    <xdr:to>
      <xdr:col>107</xdr:col>
      <xdr:colOff>101600</xdr:colOff>
      <xdr:row>72</xdr:row>
      <xdr:rowOff>132493</xdr:rowOff>
    </xdr:to>
    <xdr:sp macro="" textlink="">
      <xdr:nvSpPr>
        <xdr:cNvPr id="846" name="フローチャート: 判断 845">
          <a:extLst>
            <a:ext uri="{FF2B5EF4-FFF2-40B4-BE49-F238E27FC236}">
              <a16:creationId xmlns:a16="http://schemas.microsoft.com/office/drawing/2014/main" id="{00000000-0008-0000-0600-00004E030000}"/>
            </a:ext>
          </a:extLst>
        </xdr:cNvPr>
        <xdr:cNvSpPr/>
      </xdr:nvSpPr>
      <xdr:spPr>
        <a:xfrm>
          <a:off x="20383500" y="12375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70</xdr:row>
      <xdr:rowOff>149020</xdr:rowOff>
    </xdr:from>
    <xdr:ext cx="534377" cy="259045"/>
    <xdr:sp macro="" textlink="">
      <xdr:nvSpPr>
        <xdr:cNvPr id="847" name="テキスト ボックス 846">
          <a:extLst>
            <a:ext uri="{FF2B5EF4-FFF2-40B4-BE49-F238E27FC236}">
              <a16:creationId xmlns:a16="http://schemas.microsoft.com/office/drawing/2014/main" id="{00000000-0008-0000-0600-00004F030000}"/>
            </a:ext>
          </a:extLst>
        </xdr:cNvPr>
        <xdr:cNvSpPr txBox="1"/>
      </xdr:nvSpPr>
      <xdr:spPr>
        <a:xfrm>
          <a:off x="20167111" y="121505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75</xdr:row>
      <xdr:rowOff>1740</xdr:rowOff>
    </xdr:from>
    <xdr:to>
      <xdr:col>102</xdr:col>
      <xdr:colOff>114300</xdr:colOff>
      <xdr:row>75</xdr:row>
      <xdr:rowOff>27115</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flipV="1">
          <a:off x="18656300" y="12860490"/>
          <a:ext cx="889000" cy="253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72</xdr:row>
      <xdr:rowOff>43180</xdr:rowOff>
    </xdr:from>
    <xdr:to>
      <xdr:col>102</xdr:col>
      <xdr:colOff>165100</xdr:colOff>
      <xdr:row>72</xdr:row>
      <xdr:rowOff>144780</xdr:rowOff>
    </xdr:to>
    <xdr:sp macro="" textlink="">
      <xdr:nvSpPr>
        <xdr:cNvPr id="849" name="フローチャート: 判断 848">
          <a:extLst>
            <a:ext uri="{FF2B5EF4-FFF2-40B4-BE49-F238E27FC236}">
              <a16:creationId xmlns:a16="http://schemas.microsoft.com/office/drawing/2014/main" id="{00000000-0008-0000-0600-000051030000}"/>
            </a:ext>
          </a:extLst>
        </xdr:cNvPr>
        <xdr:cNvSpPr/>
      </xdr:nvSpPr>
      <xdr:spPr>
        <a:xfrm>
          <a:off x="19494500" y="12387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70</xdr:row>
      <xdr:rowOff>161307</xdr:rowOff>
    </xdr:from>
    <xdr:ext cx="534377" cy="259045"/>
    <xdr:sp macro="" textlink="">
      <xdr:nvSpPr>
        <xdr:cNvPr id="850" name="テキスト ボックス 849">
          <a:extLst>
            <a:ext uri="{FF2B5EF4-FFF2-40B4-BE49-F238E27FC236}">
              <a16:creationId xmlns:a16="http://schemas.microsoft.com/office/drawing/2014/main" id="{00000000-0008-0000-0600-000052030000}"/>
            </a:ext>
          </a:extLst>
        </xdr:cNvPr>
        <xdr:cNvSpPr txBox="1"/>
      </xdr:nvSpPr>
      <xdr:spPr>
        <a:xfrm>
          <a:off x="19278111" y="121628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60,400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72</xdr:row>
      <xdr:rowOff>38856</xdr:rowOff>
    </xdr:from>
    <xdr:to>
      <xdr:col>98</xdr:col>
      <xdr:colOff>38100</xdr:colOff>
      <xdr:row>72</xdr:row>
      <xdr:rowOff>140456</xdr:rowOff>
    </xdr:to>
    <xdr:sp macro="" textlink="">
      <xdr:nvSpPr>
        <xdr:cNvPr id="851" name="フローチャート: 判断 850">
          <a:extLst>
            <a:ext uri="{FF2B5EF4-FFF2-40B4-BE49-F238E27FC236}">
              <a16:creationId xmlns:a16="http://schemas.microsoft.com/office/drawing/2014/main" id="{00000000-0008-0000-0600-000053030000}"/>
            </a:ext>
          </a:extLst>
        </xdr:cNvPr>
        <xdr:cNvSpPr/>
      </xdr:nvSpPr>
      <xdr:spPr>
        <a:xfrm>
          <a:off x="18605500" y="12383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70</xdr:row>
      <xdr:rowOff>156983</xdr:rowOff>
    </xdr:from>
    <xdr:ext cx="534377" cy="259045"/>
    <xdr:sp macro="" textlink="">
      <xdr:nvSpPr>
        <xdr:cNvPr id="852" name="テキスト ボックス 851">
          <a:extLst>
            <a:ext uri="{FF2B5EF4-FFF2-40B4-BE49-F238E27FC236}">
              <a16:creationId xmlns:a16="http://schemas.microsoft.com/office/drawing/2014/main" id="{00000000-0008-0000-0600-000054030000}"/>
            </a:ext>
          </a:extLst>
        </xdr:cNvPr>
        <xdr:cNvSpPr txBox="1"/>
      </xdr:nvSpPr>
      <xdr:spPr>
        <a:xfrm>
          <a:off x="18389111" y="121584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53" name="テキスト ボックス 852">
          <a:extLst>
            <a:ext uri="{FF2B5EF4-FFF2-40B4-BE49-F238E27FC236}">
              <a16:creationId xmlns:a16="http://schemas.microsoft.com/office/drawing/2014/main" id="{00000000-0008-0000-0600-000055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54" name="テキスト ボックス 853">
          <a:extLst>
            <a:ext uri="{FF2B5EF4-FFF2-40B4-BE49-F238E27FC236}">
              <a16:creationId xmlns:a16="http://schemas.microsoft.com/office/drawing/2014/main" id="{00000000-0008-0000-0600-000056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55" name="テキスト ボックス 854">
          <a:extLst>
            <a:ext uri="{FF2B5EF4-FFF2-40B4-BE49-F238E27FC236}">
              <a16:creationId xmlns:a16="http://schemas.microsoft.com/office/drawing/2014/main" id="{00000000-0008-0000-0600-000057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56" name="テキスト ボックス 855">
          <a:extLst>
            <a:ext uri="{FF2B5EF4-FFF2-40B4-BE49-F238E27FC236}">
              <a16:creationId xmlns:a16="http://schemas.microsoft.com/office/drawing/2014/main" id="{00000000-0008-0000-0600-000058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57" name="テキスト ボックス 856">
          <a:extLst>
            <a:ext uri="{FF2B5EF4-FFF2-40B4-BE49-F238E27FC236}">
              <a16:creationId xmlns:a16="http://schemas.microsoft.com/office/drawing/2014/main" id="{00000000-0008-0000-0600-000059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74</xdr:row>
      <xdr:rowOff>50553</xdr:rowOff>
    </xdr:from>
    <xdr:to>
      <xdr:col>116</xdr:col>
      <xdr:colOff>114300</xdr:colOff>
      <xdr:row>74</xdr:row>
      <xdr:rowOff>152153</xdr:rowOff>
    </xdr:to>
    <xdr:sp macro="" textlink="">
      <xdr:nvSpPr>
        <xdr:cNvPr id="858" name="楕円 857">
          <a:extLst>
            <a:ext uri="{FF2B5EF4-FFF2-40B4-BE49-F238E27FC236}">
              <a16:creationId xmlns:a16="http://schemas.microsoft.com/office/drawing/2014/main" id="{00000000-0008-0000-0600-00005A030000}"/>
            </a:ext>
          </a:extLst>
        </xdr:cNvPr>
        <xdr:cNvSpPr/>
      </xdr:nvSpPr>
      <xdr:spPr>
        <a:xfrm>
          <a:off x="22110700" y="127378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74</xdr:row>
      <xdr:rowOff>28980</xdr:rowOff>
    </xdr:from>
    <xdr:ext cx="534377" cy="259045"/>
    <xdr:sp macro="" textlink="">
      <xdr:nvSpPr>
        <xdr:cNvPr id="859" name="繰出金該当値テキスト">
          <a:extLst>
            <a:ext uri="{FF2B5EF4-FFF2-40B4-BE49-F238E27FC236}">
              <a16:creationId xmlns:a16="http://schemas.microsoft.com/office/drawing/2014/main" id="{00000000-0008-0000-0600-00005B030000}"/>
            </a:ext>
          </a:extLst>
        </xdr:cNvPr>
        <xdr:cNvSpPr txBox="1"/>
      </xdr:nvSpPr>
      <xdr:spPr>
        <a:xfrm>
          <a:off x="22212300" y="127162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74</xdr:row>
      <xdr:rowOff>81985</xdr:rowOff>
    </xdr:from>
    <xdr:to>
      <xdr:col>112</xdr:col>
      <xdr:colOff>38100</xdr:colOff>
      <xdr:row>75</xdr:row>
      <xdr:rowOff>12135</xdr:rowOff>
    </xdr:to>
    <xdr:sp macro="" textlink="">
      <xdr:nvSpPr>
        <xdr:cNvPr id="860" name="楕円 859">
          <a:extLst>
            <a:ext uri="{FF2B5EF4-FFF2-40B4-BE49-F238E27FC236}">
              <a16:creationId xmlns:a16="http://schemas.microsoft.com/office/drawing/2014/main" id="{00000000-0008-0000-0600-00005C030000}"/>
            </a:ext>
          </a:extLst>
        </xdr:cNvPr>
        <xdr:cNvSpPr/>
      </xdr:nvSpPr>
      <xdr:spPr>
        <a:xfrm>
          <a:off x="21272500" y="12769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75</xdr:row>
      <xdr:rowOff>3262</xdr:rowOff>
    </xdr:from>
    <xdr:ext cx="534377" cy="259045"/>
    <xdr:sp macro="" textlink="">
      <xdr:nvSpPr>
        <xdr:cNvPr id="861" name="テキスト ボックス 860">
          <a:extLst>
            <a:ext uri="{FF2B5EF4-FFF2-40B4-BE49-F238E27FC236}">
              <a16:creationId xmlns:a16="http://schemas.microsoft.com/office/drawing/2014/main" id="{00000000-0008-0000-0600-00005D030000}"/>
            </a:ext>
          </a:extLst>
        </xdr:cNvPr>
        <xdr:cNvSpPr txBox="1"/>
      </xdr:nvSpPr>
      <xdr:spPr>
        <a:xfrm>
          <a:off x="21056111" y="128620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40,363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74</xdr:row>
      <xdr:rowOff>117608</xdr:rowOff>
    </xdr:from>
    <xdr:to>
      <xdr:col>107</xdr:col>
      <xdr:colOff>101600</xdr:colOff>
      <xdr:row>75</xdr:row>
      <xdr:rowOff>47758</xdr:rowOff>
    </xdr:to>
    <xdr:sp macro="" textlink="">
      <xdr:nvSpPr>
        <xdr:cNvPr id="862" name="楕円 861">
          <a:extLst>
            <a:ext uri="{FF2B5EF4-FFF2-40B4-BE49-F238E27FC236}">
              <a16:creationId xmlns:a16="http://schemas.microsoft.com/office/drawing/2014/main" id="{00000000-0008-0000-0600-00005E030000}"/>
            </a:ext>
          </a:extLst>
        </xdr:cNvPr>
        <xdr:cNvSpPr/>
      </xdr:nvSpPr>
      <xdr:spPr>
        <a:xfrm>
          <a:off x="20383500" y="12804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75</xdr:row>
      <xdr:rowOff>38885</xdr:rowOff>
    </xdr:from>
    <xdr:ext cx="534377" cy="259045"/>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20167111" y="128976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74</xdr:row>
      <xdr:rowOff>122390</xdr:rowOff>
    </xdr:from>
    <xdr:to>
      <xdr:col>102</xdr:col>
      <xdr:colOff>165100</xdr:colOff>
      <xdr:row>75</xdr:row>
      <xdr:rowOff>52540</xdr:rowOff>
    </xdr:to>
    <xdr:sp macro="" textlink="">
      <xdr:nvSpPr>
        <xdr:cNvPr id="864" name="楕円 863">
          <a:extLst>
            <a:ext uri="{FF2B5EF4-FFF2-40B4-BE49-F238E27FC236}">
              <a16:creationId xmlns:a16="http://schemas.microsoft.com/office/drawing/2014/main" id="{00000000-0008-0000-0600-000060030000}"/>
            </a:ext>
          </a:extLst>
        </xdr:cNvPr>
        <xdr:cNvSpPr/>
      </xdr:nvSpPr>
      <xdr:spPr>
        <a:xfrm>
          <a:off x="19494500" y="12809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75</xdr:row>
      <xdr:rowOff>43667</xdr:rowOff>
    </xdr:from>
    <xdr:ext cx="534377" cy="25904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19278111" y="129024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38,242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74</xdr:row>
      <xdr:rowOff>147765</xdr:rowOff>
    </xdr:from>
    <xdr:to>
      <xdr:col>98</xdr:col>
      <xdr:colOff>38100</xdr:colOff>
      <xdr:row>75</xdr:row>
      <xdr:rowOff>77915</xdr:rowOff>
    </xdr:to>
    <xdr:sp macro="" textlink="">
      <xdr:nvSpPr>
        <xdr:cNvPr id="866" name="楕円 865">
          <a:extLst>
            <a:ext uri="{FF2B5EF4-FFF2-40B4-BE49-F238E27FC236}">
              <a16:creationId xmlns:a16="http://schemas.microsoft.com/office/drawing/2014/main" id="{00000000-0008-0000-0600-000062030000}"/>
            </a:ext>
          </a:extLst>
        </xdr:cNvPr>
        <xdr:cNvSpPr/>
      </xdr:nvSpPr>
      <xdr:spPr>
        <a:xfrm>
          <a:off x="18605500" y="12835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75</xdr:row>
      <xdr:rowOff>69042</xdr:rowOff>
    </xdr:from>
    <xdr:ext cx="534377" cy="259045"/>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18389111" y="129277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36,910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68" name="正方形/長方形 867">
          <a:extLst>
            <a:ext uri="{FF2B5EF4-FFF2-40B4-BE49-F238E27FC236}">
              <a16:creationId xmlns:a16="http://schemas.microsoft.com/office/drawing/2014/main" id="{00000000-0008-0000-0600-000064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69" name="正方形/長方形 868">
          <a:extLst>
            <a:ext uri="{FF2B5EF4-FFF2-40B4-BE49-F238E27FC236}">
              <a16:creationId xmlns:a16="http://schemas.microsoft.com/office/drawing/2014/main" id="{00000000-0008-0000-0600-000065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0" name="正方形/長方形 869">
          <a:extLst>
            <a:ext uri="{FF2B5EF4-FFF2-40B4-BE49-F238E27FC236}">
              <a16:creationId xmlns:a16="http://schemas.microsoft.com/office/drawing/2014/main" id="{00000000-0008-0000-0600-000066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71" name="正方形/長方形 870">
          <a:extLst>
            <a:ext uri="{FF2B5EF4-FFF2-40B4-BE49-F238E27FC236}">
              <a16:creationId xmlns:a16="http://schemas.microsoft.com/office/drawing/2014/main" id="{00000000-0008-0000-0600-000067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72" name="正方形/長方形 871">
          <a:extLst>
            <a:ext uri="{FF2B5EF4-FFF2-40B4-BE49-F238E27FC236}">
              <a16:creationId xmlns:a16="http://schemas.microsoft.com/office/drawing/2014/main" id="{00000000-0008-0000-0600-000068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73" name="正方形/長方形 872">
          <a:extLst>
            <a:ext uri="{FF2B5EF4-FFF2-40B4-BE49-F238E27FC236}">
              <a16:creationId xmlns:a16="http://schemas.microsoft.com/office/drawing/2014/main" id="{00000000-0008-0000-0600-000069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74" name="正方形/長方形 873">
          <a:extLst>
            <a:ext uri="{FF2B5EF4-FFF2-40B4-BE49-F238E27FC236}">
              <a16:creationId xmlns:a16="http://schemas.microsoft.com/office/drawing/2014/main" id="{00000000-0008-0000-0600-00006A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75" name="正方形/長方形 874">
          <a:extLst>
            <a:ext uri="{FF2B5EF4-FFF2-40B4-BE49-F238E27FC236}">
              <a16:creationId xmlns:a16="http://schemas.microsoft.com/office/drawing/2014/main" id="{00000000-0008-0000-0600-00006B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77" name="直線コネクタ 876">
          <a:extLst>
            <a:ext uri="{FF2B5EF4-FFF2-40B4-BE49-F238E27FC236}">
              <a16:creationId xmlns:a16="http://schemas.microsoft.com/office/drawing/2014/main" id="{00000000-0008-0000-0600-00006D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78" name="直線コネクタ 877">
          <a:extLst>
            <a:ext uri="{FF2B5EF4-FFF2-40B4-BE49-F238E27FC236}">
              <a16:creationId xmlns:a16="http://schemas.microsoft.com/office/drawing/2014/main" id="{00000000-0008-0000-0600-00006E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79" name="テキスト ボックス 878">
          <a:extLst>
            <a:ext uri="{FF2B5EF4-FFF2-40B4-BE49-F238E27FC236}">
              <a16:creationId xmlns:a16="http://schemas.microsoft.com/office/drawing/2014/main" id="{00000000-0008-0000-0600-00006F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80" name="直線コネクタ 879">
          <a:extLst>
            <a:ext uri="{FF2B5EF4-FFF2-40B4-BE49-F238E27FC236}">
              <a16:creationId xmlns:a16="http://schemas.microsoft.com/office/drawing/2014/main" id="{00000000-0008-0000-0600-000070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81" name="テキスト ボックス 880">
          <a:extLst>
            <a:ext uri="{FF2B5EF4-FFF2-40B4-BE49-F238E27FC236}">
              <a16:creationId xmlns:a16="http://schemas.microsoft.com/office/drawing/2014/main" id="{00000000-0008-0000-0600-000071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82" name="前年度繰上充用金グラフ枠">
          <a:extLst>
            <a:ext uri="{FF2B5EF4-FFF2-40B4-BE49-F238E27FC236}">
              <a16:creationId xmlns:a16="http://schemas.microsoft.com/office/drawing/2014/main" id="{00000000-0008-0000-0600-000072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83" name="直線コネクタ 882">
          <a:extLst>
            <a:ext uri="{FF2B5EF4-FFF2-40B4-BE49-F238E27FC236}">
              <a16:creationId xmlns:a16="http://schemas.microsoft.com/office/drawing/2014/main" id="{00000000-0008-0000-0600-000073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884" name="前年度繰上充用金最小値テキスト">
          <a:extLst>
            <a:ext uri="{FF2B5EF4-FFF2-40B4-BE49-F238E27FC236}">
              <a16:creationId xmlns:a16="http://schemas.microsoft.com/office/drawing/2014/main" id="{00000000-0008-0000-0600-000074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85" name="直線コネクタ 884">
          <a:extLst>
            <a:ext uri="{FF2B5EF4-FFF2-40B4-BE49-F238E27FC236}">
              <a16:creationId xmlns:a16="http://schemas.microsoft.com/office/drawing/2014/main" id="{00000000-0008-0000-0600-000075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886" name="前年度繰上充用金最大値テキスト">
          <a:extLst>
            <a:ext uri="{FF2B5EF4-FFF2-40B4-BE49-F238E27FC236}">
              <a16:creationId xmlns:a16="http://schemas.microsoft.com/office/drawing/2014/main" id="{00000000-0008-0000-0600-000076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87" name="直線コネクタ 886">
          <a:extLst>
            <a:ext uri="{FF2B5EF4-FFF2-40B4-BE49-F238E27FC236}">
              <a16:creationId xmlns:a16="http://schemas.microsoft.com/office/drawing/2014/main" id="{00000000-0008-0000-0600-000077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888" name="直線コネクタ 887">
          <a:extLst>
            <a:ext uri="{FF2B5EF4-FFF2-40B4-BE49-F238E27FC236}">
              <a16:creationId xmlns:a16="http://schemas.microsoft.com/office/drawing/2014/main" id="{00000000-0008-0000-0600-000078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889" name="前年度繰上充用金平均値テキスト">
          <a:extLst>
            <a:ext uri="{FF2B5EF4-FFF2-40B4-BE49-F238E27FC236}">
              <a16:creationId xmlns:a16="http://schemas.microsoft.com/office/drawing/2014/main" id="{00000000-0008-0000-0600-000079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890" name="フローチャート: 判断 889">
          <a:extLst>
            <a:ext uri="{FF2B5EF4-FFF2-40B4-BE49-F238E27FC236}">
              <a16:creationId xmlns:a16="http://schemas.microsoft.com/office/drawing/2014/main" id="{00000000-0008-0000-0600-00007A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891" name="直線コネクタ 890">
          <a:extLst>
            <a:ext uri="{FF2B5EF4-FFF2-40B4-BE49-F238E27FC236}">
              <a16:creationId xmlns:a16="http://schemas.microsoft.com/office/drawing/2014/main" id="{00000000-0008-0000-0600-00007B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892" name="フローチャート: 判断 891">
          <a:extLst>
            <a:ext uri="{FF2B5EF4-FFF2-40B4-BE49-F238E27FC236}">
              <a16:creationId xmlns:a16="http://schemas.microsoft.com/office/drawing/2014/main" id="{00000000-0008-0000-0600-00007C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893" name="テキスト ボックス 892">
          <a:extLst>
            <a:ext uri="{FF2B5EF4-FFF2-40B4-BE49-F238E27FC236}">
              <a16:creationId xmlns:a16="http://schemas.microsoft.com/office/drawing/2014/main" id="{00000000-0008-0000-0600-00007D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894" name="直線コネクタ 893">
          <a:extLst>
            <a:ext uri="{FF2B5EF4-FFF2-40B4-BE49-F238E27FC236}">
              <a16:creationId xmlns:a16="http://schemas.microsoft.com/office/drawing/2014/main" id="{00000000-0008-0000-0600-00007E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895" name="フローチャート: 判断 894">
          <a:extLst>
            <a:ext uri="{FF2B5EF4-FFF2-40B4-BE49-F238E27FC236}">
              <a16:creationId xmlns:a16="http://schemas.microsoft.com/office/drawing/2014/main" id="{00000000-0008-0000-0600-00007F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896" name="テキスト ボックス 895">
          <a:extLst>
            <a:ext uri="{FF2B5EF4-FFF2-40B4-BE49-F238E27FC236}">
              <a16:creationId xmlns:a16="http://schemas.microsoft.com/office/drawing/2014/main" id="{00000000-0008-0000-0600-000080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897" name="直線コネクタ 896">
          <a:extLst>
            <a:ext uri="{FF2B5EF4-FFF2-40B4-BE49-F238E27FC236}">
              <a16:creationId xmlns:a16="http://schemas.microsoft.com/office/drawing/2014/main" id="{00000000-0008-0000-0600-000081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898" name="フローチャート: 判断 897">
          <a:extLst>
            <a:ext uri="{FF2B5EF4-FFF2-40B4-BE49-F238E27FC236}">
              <a16:creationId xmlns:a16="http://schemas.microsoft.com/office/drawing/2014/main" id="{00000000-0008-0000-0600-000082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899" name="テキスト ボックス 898">
          <a:extLst>
            <a:ext uri="{FF2B5EF4-FFF2-40B4-BE49-F238E27FC236}">
              <a16:creationId xmlns:a16="http://schemas.microsoft.com/office/drawing/2014/main" id="{00000000-0008-0000-0600-000083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00" name="フローチャート: 判断 899">
          <a:extLst>
            <a:ext uri="{FF2B5EF4-FFF2-40B4-BE49-F238E27FC236}">
              <a16:creationId xmlns:a16="http://schemas.microsoft.com/office/drawing/2014/main" id="{00000000-0008-0000-0600-000084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01" name="テキスト ボックス 900">
          <a:extLst>
            <a:ext uri="{FF2B5EF4-FFF2-40B4-BE49-F238E27FC236}">
              <a16:creationId xmlns:a16="http://schemas.microsoft.com/office/drawing/2014/main" id="{00000000-0008-0000-0600-000085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02" name="テキスト ボックス 901">
          <a:extLst>
            <a:ext uri="{FF2B5EF4-FFF2-40B4-BE49-F238E27FC236}">
              <a16:creationId xmlns:a16="http://schemas.microsoft.com/office/drawing/2014/main" id="{00000000-0008-0000-0600-000086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03" name="テキスト ボックス 902">
          <a:extLst>
            <a:ext uri="{FF2B5EF4-FFF2-40B4-BE49-F238E27FC236}">
              <a16:creationId xmlns:a16="http://schemas.microsoft.com/office/drawing/2014/main" id="{00000000-0008-0000-0600-000087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04" name="テキスト ボックス 903">
          <a:extLst>
            <a:ext uri="{FF2B5EF4-FFF2-40B4-BE49-F238E27FC236}">
              <a16:creationId xmlns:a16="http://schemas.microsoft.com/office/drawing/2014/main" id="{00000000-0008-0000-0600-000088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05" name="テキスト ボックス 904">
          <a:extLst>
            <a:ext uri="{FF2B5EF4-FFF2-40B4-BE49-F238E27FC236}">
              <a16:creationId xmlns:a16="http://schemas.microsoft.com/office/drawing/2014/main" id="{00000000-0008-0000-0600-000089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06" name="テキスト ボックス 905">
          <a:extLst>
            <a:ext uri="{FF2B5EF4-FFF2-40B4-BE49-F238E27FC236}">
              <a16:creationId xmlns:a16="http://schemas.microsoft.com/office/drawing/2014/main" id="{00000000-0008-0000-0600-00008A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7" name="楕円 906">
          <a:extLst>
            <a:ext uri="{FF2B5EF4-FFF2-40B4-BE49-F238E27FC236}">
              <a16:creationId xmlns:a16="http://schemas.microsoft.com/office/drawing/2014/main" id="{00000000-0008-0000-0600-00008B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08" name="前年度繰上充用金該当値テキスト">
          <a:extLst>
            <a:ext uri="{FF2B5EF4-FFF2-40B4-BE49-F238E27FC236}">
              <a16:creationId xmlns:a16="http://schemas.microsoft.com/office/drawing/2014/main" id="{00000000-0008-0000-0600-00008C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09" name="楕円 908">
          <a:extLst>
            <a:ext uri="{FF2B5EF4-FFF2-40B4-BE49-F238E27FC236}">
              <a16:creationId xmlns:a16="http://schemas.microsoft.com/office/drawing/2014/main" id="{00000000-0008-0000-0600-00008D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10" name="テキスト ボックス 909">
          <a:extLst>
            <a:ext uri="{FF2B5EF4-FFF2-40B4-BE49-F238E27FC236}">
              <a16:creationId xmlns:a16="http://schemas.microsoft.com/office/drawing/2014/main" id="{00000000-0008-0000-0600-00008E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11" name="楕円 910">
          <a:extLst>
            <a:ext uri="{FF2B5EF4-FFF2-40B4-BE49-F238E27FC236}">
              <a16:creationId xmlns:a16="http://schemas.microsoft.com/office/drawing/2014/main" id="{00000000-0008-0000-0600-00008F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12" name="テキスト ボックス 911">
          <a:extLst>
            <a:ext uri="{FF2B5EF4-FFF2-40B4-BE49-F238E27FC236}">
              <a16:creationId xmlns:a16="http://schemas.microsoft.com/office/drawing/2014/main" id="{00000000-0008-0000-0600-000090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13" name="楕円 912">
          <a:extLst>
            <a:ext uri="{FF2B5EF4-FFF2-40B4-BE49-F238E27FC236}">
              <a16:creationId xmlns:a16="http://schemas.microsoft.com/office/drawing/2014/main" id="{00000000-0008-0000-0600-000091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5" name="楕円 914">
          <a:extLst>
            <a:ext uri="{FF2B5EF4-FFF2-40B4-BE49-F238E27FC236}">
              <a16:creationId xmlns:a16="http://schemas.microsoft.com/office/drawing/2014/main" id="{00000000-0008-0000-0600-000093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17" name="正方形/長方形 916">
          <a:extLst>
            <a:ext uri="{FF2B5EF4-FFF2-40B4-BE49-F238E27FC236}">
              <a16:creationId xmlns:a16="http://schemas.microsoft.com/office/drawing/2014/main" id="{00000000-0008-0000-0600-000095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18" name="正方形/長方形 917">
          <a:extLst>
            <a:ext uri="{FF2B5EF4-FFF2-40B4-BE49-F238E27FC236}">
              <a16:creationId xmlns:a16="http://schemas.microsoft.com/office/drawing/2014/main" id="{00000000-0008-0000-0600-000096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850">
              <a:solidFill>
                <a:sysClr val="windowText" lastClr="000000"/>
              </a:solidFill>
              <a:effectLst/>
              <a:latin typeface="+mn-lt"/>
              <a:ea typeface="+mn-ea"/>
              <a:cs typeface="+mn-cs"/>
            </a:rPr>
            <a:t>　人件費は、</a:t>
          </a:r>
          <a:r>
            <a:rPr kumimoji="1" lang="ja-JP" altLang="en-US" sz="850">
              <a:solidFill>
                <a:sysClr val="windowText" lastClr="000000"/>
              </a:solidFill>
              <a:effectLst/>
              <a:latin typeface="+mn-lt"/>
              <a:ea typeface="+mn-ea"/>
              <a:cs typeface="+mn-cs"/>
            </a:rPr>
            <a:t>会計年度任用職員の報酬・手当の増加、</a:t>
          </a:r>
          <a:r>
            <a:rPr kumimoji="1" lang="ja-JP" altLang="ja-JP" sz="850">
              <a:solidFill>
                <a:sysClr val="windowText" lastClr="000000"/>
              </a:solidFill>
              <a:effectLst/>
              <a:latin typeface="+mn-lt"/>
              <a:ea typeface="+mn-ea"/>
              <a:cs typeface="+mn-cs"/>
            </a:rPr>
            <a:t>退職手当負担金の</a:t>
          </a:r>
          <a:r>
            <a:rPr kumimoji="1" lang="ja-JP" altLang="en-US" sz="850">
              <a:solidFill>
                <a:sysClr val="windowText" lastClr="000000"/>
              </a:solidFill>
              <a:effectLst/>
              <a:latin typeface="+mn-lt"/>
              <a:ea typeface="+mn-ea"/>
              <a:cs typeface="+mn-cs"/>
            </a:rPr>
            <a:t>増加等</a:t>
          </a:r>
          <a:r>
            <a:rPr kumimoji="1" lang="ja-JP" altLang="ja-JP" sz="850">
              <a:solidFill>
                <a:sysClr val="windowText" lastClr="000000"/>
              </a:solidFill>
              <a:effectLst/>
              <a:latin typeface="+mn-lt"/>
              <a:ea typeface="+mn-ea"/>
              <a:cs typeface="+mn-cs"/>
            </a:rPr>
            <a:t>により、昨年度と比較して住民一人当たり</a:t>
          </a:r>
          <a:r>
            <a:rPr kumimoji="1" lang="en-US" altLang="ja-JP" sz="850">
              <a:solidFill>
                <a:sysClr val="windowText" lastClr="000000"/>
              </a:solidFill>
              <a:effectLst/>
              <a:latin typeface="+mn-lt"/>
              <a:ea typeface="+mn-ea"/>
              <a:cs typeface="+mn-cs"/>
            </a:rPr>
            <a:t>7,682</a:t>
          </a:r>
          <a:r>
            <a:rPr kumimoji="1" lang="ja-JP" altLang="ja-JP" sz="850">
              <a:solidFill>
                <a:sysClr val="windowText" lastClr="000000"/>
              </a:solidFill>
              <a:effectLst/>
              <a:latin typeface="+mn-lt"/>
              <a:ea typeface="+mn-ea"/>
              <a:cs typeface="+mn-cs"/>
            </a:rPr>
            <a:t>円</a:t>
          </a:r>
          <a:r>
            <a:rPr kumimoji="1" lang="ja-JP" altLang="en-US" sz="850">
              <a:solidFill>
                <a:sysClr val="windowText" lastClr="000000"/>
              </a:solidFill>
              <a:effectLst/>
              <a:latin typeface="+mn-lt"/>
              <a:ea typeface="+mn-ea"/>
              <a:cs typeface="+mn-cs"/>
            </a:rPr>
            <a:t>増加</a:t>
          </a:r>
          <a:r>
            <a:rPr kumimoji="1" lang="ja-JP" altLang="ja-JP" sz="850">
              <a:solidFill>
                <a:sysClr val="windowText" lastClr="000000"/>
              </a:solidFill>
              <a:effectLst/>
              <a:latin typeface="+mn-lt"/>
              <a:ea typeface="+mn-ea"/>
              <a:cs typeface="+mn-cs"/>
            </a:rPr>
            <a:t>し</a:t>
          </a:r>
          <a:r>
            <a:rPr kumimoji="1" lang="ja-JP" altLang="en-US" sz="850">
              <a:solidFill>
                <a:sysClr val="windowText" lastClr="000000"/>
              </a:solidFill>
              <a:effectLst/>
              <a:latin typeface="+mn-lt"/>
              <a:ea typeface="+mn-ea"/>
              <a:cs typeface="+mn-cs"/>
            </a:rPr>
            <a:t>ている。一方で、</a:t>
          </a:r>
          <a:r>
            <a:rPr kumimoji="1" lang="ja-JP" altLang="ja-JP" sz="850">
              <a:solidFill>
                <a:sysClr val="windowText" lastClr="000000"/>
              </a:solidFill>
              <a:effectLst/>
              <a:latin typeface="+mn-lt"/>
              <a:ea typeface="+mn-ea"/>
              <a:cs typeface="+mn-cs"/>
            </a:rPr>
            <a:t>職員数が類似団体と比較して少ないことから、類似団体平均を下回っていると考えられる。</a:t>
          </a:r>
          <a:endParaRPr lang="ja-JP" altLang="ja-JP" sz="850">
            <a:solidFill>
              <a:sysClr val="windowText" lastClr="000000"/>
            </a:solidFill>
            <a:effectLst/>
          </a:endParaRPr>
        </a:p>
        <a:p>
          <a:r>
            <a:rPr kumimoji="1" lang="ja-JP" altLang="ja-JP" sz="850">
              <a:solidFill>
                <a:sysClr val="windowText" lastClr="000000"/>
              </a:solidFill>
              <a:effectLst/>
              <a:latin typeface="+mn-lt"/>
              <a:ea typeface="+mn-ea"/>
              <a:cs typeface="+mn-cs"/>
            </a:rPr>
            <a:t>　物件費は、</a:t>
          </a:r>
          <a:r>
            <a:rPr kumimoji="1" lang="ja-JP" altLang="en-US" sz="850">
              <a:solidFill>
                <a:sysClr val="windowText" lastClr="000000"/>
              </a:solidFill>
              <a:effectLst/>
              <a:latin typeface="+mn-lt"/>
              <a:ea typeface="+mn-ea"/>
              <a:cs typeface="+mn-cs"/>
            </a:rPr>
            <a:t>統合小学校に係る備品購入費の増加、ふるさと応援寄附金事業に係るシステム使用料の増加等</a:t>
          </a:r>
          <a:r>
            <a:rPr kumimoji="1" lang="ja-JP" altLang="ja-JP" sz="850">
              <a:solidFill>
                <a:sysClr val="windowText" lastClr="000000"/>
              </a:solidFill>
              <a:effectLst/>
              <a:latin typeface="+mn-lt"/>
              <a:ea typeface="+mn-ea"/>
              <a:cs typeface="+mn-cs"/>
            </a:rPr>
            <a:t>により、昨年度と比較して住民一人当たり</a:t>
          </a:r>
          <a:r>
            <a:rPr kumimoji="1" lang="en-US" altLang="ja-JP" sz="850">
              <a:solidFill>
                <a:sysClr val="windowText" lastClr="000000"/>
              </a:solidFill>
              <a:effectLst/>
              <a:latin typeface="+mn-lt"/>
              <a:ea typeface="+mn-ea"/>
              <a:cs typeface="+mn-cs"/>
            </a:rPr>
            <a:t>4,568</a:t>
          </a:r>
          <a:r>
            <a:rPr kumimoji="1" lang="ja-JP" altLang="ja-JP" sz="850">
              <a:solidFill>
                <a:sysClr val="windowText" lastClr="000000"/>
              </a:solidFill>
              <a:effectLst/>
              <a:latin typeface="+mn-lt"/>
              <a:ea typeface="+mn-ea"/>
              <a:cs typeface="+mn-cs"/>
            </a:rPr>
            <a:t>円増加している。</a:t>
          </a:r>
          <a:endParaRPr lang="ja-JP" altLang="ja-JP" sz="850">
            <a:solidFill>
              <a:sysClr val="windowText" lastClr="000000"/>
            </a:solidFill>
            <a:effectLst/>
          </a:endParaRPr>
        </a:p>
        <a:p>
          <a:r>
            <a:rPr kumimoji="1" lang="ja-JP" altLang="ja-JP" sz="850">
              <a:solidFill>
                <a:sysClr val="windowText" lastClr="000000"/>
              </a:solidFill>
              <a:effectLst/>
              <a:latin typeface="+mn-lt"/>
              <a:ea typeface="+mn-ea"/>
              <a:cs typeface="+mn-cs"/>
            </a:rPr>
            <a:t>　扶助費は、</a:t>
          </a:r>
          <a:r>
            <a:rPr kumimoji="1" lang="ja-JP" altLang="en-US" sz="850">
              <a:solidFill>
                <a:sysClr val="windowText" lastClr="000000"/>
              </a:solidFill>
              <a:effectLst/>
              <a:latin typeface="+mn-lt"/>
              <a:ea typeface="+mn-ea"/>
              <a:cs typeface="+mn-cs"/>
            </a:rPr>
            <a:t>定額減税調整給付金</a:t>
          </a:r>
          <a:r>
            <a:rPr kumimoji="1" lang="ja-JP" altLang="ja-JP" sz="850">
              <a:solidFill>
                <a:sysClr val="windowText" lastClr="000000"/>
              </a:solidFill>
              <a:effectLst/>
              <a:latin typeface="+mn-lt"/>
              <a:ea typeface="+mn-ea"/>
              <a:cs typeface="+mn-cs"/>
            </a:rPr>
            <a:t>事業</a:t>
          </a:r>
          <a:r>
            <a:rPr kumimoji="1" lang="ja-JP" altLang="en-US" sz="850">
              <a:solidFill>
                <a:sysClr val="windowText" lastClr="000000"/>
              </a:solidFill>
              <a:effectLst/>
              <a:latin typeface="+mn-lt"/>
              <a:ea typeface="+mn-ea"/>
              <a:cs typeface="+mn-cs"/>
            </a:rPr>
            <a:t>、６年度物価高騰対応重点支援給付金給付事業等</a:t>
          </a:r>
          <a:r>
            <a:rPr kumimoji="1" lang="ja-JP" altLang="ja-JP" sz="850">
              <a:solidFill>
                <a:sysClr val="windowText" lastClr="000000"/>
              </a:solidFill>
              <a:effectLst/>
              <a:latin typeface="+mn-lt"/>
              <a:ea typeface="+mn-ea"/>
              <a:cs typeface="+mn-cs"/>
            </a:rPr>
            <a:t>の実施により、昨年度と比較して住民一人当たり</a:t>
          </a:r>
          <a:r>
            <a:rPr kumimoji="1" lang="en-US" altLang="ja-JP" sz="850">
              <a:solidFill>
                <a:sysClr val="windowText" lastClr="000000"/>
              </a:solidFill>
              <a:effectLst/>
              <a:latin typeface="+mn-lt"/>
              <a:ea typeface="+mn-ea"/>
              <a:cs typeface="+mn-cs"/>
            </a:rPr>
            <a:t>9,464</a:t>
          </a:r>
          <a:r>
            <a:rPr kumimoji="1" lang="ja-JP" altLang="ja-JP" sz="850">
              <a:solidFill>
                <a:sysClr val="windowText" lastClr="000000"/>
              </a:solidFill>
              <a:effectLst/>
              <a:latin typeface="+mn-lt"/>
              <a:ea typeface="+mn-ea"/>
              <a:cs typeface="+mn-cs"/>
            </a:rPr>
            <a:t>円増加している。</a:t>
          </a:r>
          <a:endParaRPr lang="ja-JP" altLang="ja-JP" sz="850">
            <a:solidFill>
              <a:sysClr val="windowText" lastClr="000000"/>
            </a:solidFill>
            <a:effectLst/>
          </a:endParaRPr>
        </a:p>
        <a:p>
          <a:r>
            <a:rPr kumimoji="1" lang="ja-JP" altLang="ja-JP" sz="850">
              <a:solidFill>
                <a:sysClr val="windowText" lastClr="000000"/>
              </a:solidFill>
              <a:effectLst/>
              <a:latin typeface="+mn-lt"/>
              <a:ea typeface="+mn-ea"/>
              <a:cs typeface="+mn-cs"/>
            </a:rPr>
            <a:t>　補助費等は、下水道事業会計補助金が</a:t>
          </a:r>
          <a:r>
            <a:rPr kumimoji="1" lang="ja-JP" altLang="en-US" sz="850">
              <a:solidFill>
                <a:sysClr val="windowText" lastClr="000000"/>
              </a:solidFill>
              <a:effectLst/>
              <a:latin typeface="+mn-lt"/>
              <a:ea typeface="+mn-ea"/>
              <a:cs typeface="+mn-cs"/>
            </a:rPr>
            <a:t>減少</a:t>
          </a:r>
          <a:r>
            <a:rPr kumimoji="1" lang="ja-JP" altLang="ja-JP" sz="850">
              <a:solidFill>
                <a:sysClr val="windowText" lastClr="000000"/>
              </a:solidFill>
              <a:effectLst/>
              <a:latin typeface="+mn-lt"/>
              <a:ea typeface="+mn-ea"/>
              <a:cs typeface="+mn-cs"/>
            </a:rPr>
            <a:t>したことにより、昨年度と比較して住民一人当たり</a:t>
          </a:r>
          <a:r>
            <a:rPr kumimoji="1" lang="en-US" altLang="ja-JP" sz="850">
              <a:solidFill>
                <a:sysClr val="windowText" lastClr="000000"/>
              </a:solidFill>
              <a:effectLst/>
              <a:latin typeface="+mn-lt"/>
              <a:ea typeface="+mn-ea"/>
              <a:cs typeface="+mn-cs"/>
            </a:rPr>
            <a:t>3,836</a:t>
          </a:r>
          <a:r>
            <a:rPr kumimoji="1" lang="ja-JP" altLang="ja-JP" sz="850">
              <a:solidFill>
                <a:sysClr val="windowText" lastClr="000000"/>
              </a:solidFill>
              <a:effectLst/>
              <a:latin typeface="+mn-lt"/>
              <a:ea typeface="+mn-ea"/>
              <a:cs typeface="+mn-cs"/>
            </a:rPr>
            <a:t>円</a:t>
          </a:r>
          <a:r>
            <a:rPr kumimoji="1" lang="ja-JP" altLang="en-US" sz="850">
              <a:solidFill>
                <a:sysClr val="windowText" lastClr="000000"/>
              </a:solidFill>
              <a:effectLst/>
              <a:latin typeface="+mn-lt"/>
              <a:ea typeface="+mn-ea"/>
              <a:cs typeface="+mn-cs"/>
            </a:rPr>
            <a:t>減少</a:t>
          </a:r>
          <a:r>
            <a:rPr kumimoji="1" lang="ja-JP" altLang="ja-JP" sz="850">
              <a:solidFill>
                <a:sysClr val="windowText" lastClr="000000"/>
              </a:solidFill>
              <a:effectLst/>
              <a:latin typeface="+mn-lt"/>
              <a:ea typeface="+mn-ea"/>
              <a:cs typeface="+mn-cs"/>
            </a:rPr>
            <a:t>している。</a:t>
          </a:r>
          <a:endParaRPr lang="ja-JP" altLang="ja-JP" sz="850">
            <a:solidFill>
              <a:sysClr val="windowText" lastClr="000000"/>
            </a:solidFill>
            <a:effectLst/>
          </a:endParaRPr>
        </a:p>
        <a:p>
          <a:r>
            <a:rPr kumimoji="1" lang="ja-JP" altLang="ja-JP" sz="850">
              <a:solidFill>
                <a:sysClr val="windowText" lastClr="000000"/>
              </a:solidFill>
              <a:effectLst/>
              <a:latin typeface="+mn-lt"/>
              <a:ea typeface="+mn-ea"/>
              <a:cs typeface="+mn-cs"/>
            </a:rPr>
            <a:t>　普通建設事業費は、統合小学校建設工事の実施により、昨年度と比較して住民一人当たり</a:t>
          </a:r>
          <a:r>
            <a:rPr kumimoji="1" lang="en-US" altLang="ja-JP" sz="850">
              <a:solidFill>
                <a:sysClr val="windowText" lastClr="000000"/>
              </a:solidFill>
              <a:effectLst/>
              <a:latin typeface="+mn-lt"/>
              <a:ea typeface="+mn-ea"/>
              <a:cs typeface="+mn-cs"/>
            </a:rPr>
            <a:t>54,826</a:t>
          </a:r>
          <a:r>
            <a:rPr kumimoji="1" lang="ja-JP" altLang="ja-JP" sz="850">
              <a:solidFill>
                <a:sysClr val="windowText" lastClr="000000"/>
              </a:solidFill>
              <a:effectLst/>
              <a:latin typeface="+mn-lt"/>
              <a:ea typeface="+mn-ea"/>
              <a:cs typeface="+mn-cs"/>
            </a:rPr>
            <a:t>円と大きく増加している。</a:t>
          </a:r>
          <a:endParaRPr lang="ja-JP" altLang="ja-JP" sz="850">
            <a:solidFill>
              <a:sysClr val="windowText" lastClr="000000"/>
            </a:solidFill>
            <a:effectLst/>
          </a:endParaRPr>
        </a:p>
        <a:p>
          <a:r>
            <a:rPr kumimoji="1" lang="ja-JP" altLang="ja-JP" sz="850">
              <a:solidFill>
                <a:sysClr val="windowText" lastClr="000000"/>
              </a:solidFill>
              <a:effectLst/>
              <a:latin typeface="+mn-lt"/>
              <a:ea typeface="+mn-ea"/>
              <a:cs typeface="+mn-cs"/>
            </a:rPr>
            <a:t>　公債費は</a:t>
          </a:r>
          <a:r>
            <a:rPr kumimoji="1" lang="ja-JP" altLang="en-US" sz="850">
              <a:solidFill>
                <a:sysClr val="windowText" lastClr="000000"/>
              </a:solidFill>
              <a:effectLst/>
              <a:latin typeface="+mn-lt"/>
              <a:ea typeface="+mn-ea"/>
              <a:cs typeface="+mn-cs"/>
            </a:rPr>
            <a:t>、</a:t>
          </a:r>
          <a:r>
            <a:rPr kumimoji="1" lang="ja-JP" altLang="ja-JP" sz="850">
              <a:solidFill>
                <a:sysClr val="windowText" lastClr="000000"/>
              </a:solidFill>
              <a:effectLst/>
              <a:latin typeface="+mn-lt"/>
              <a:ea typeface="+mn-ea"/>
              <a:cs typeface="+mn-cs"/>
            </a:rPr>
            <a:t>平成</a:t>
          </a:r>
          <a:r>
            <a:rPr kumimoji="1" lang="en-US" altLang="ja-JP" sz="850">
              <a:solidFill>
                <a:sysClr val="windowText" lastClr="000000"/>
              </a:solidFill>
              <a:effectLst/>
              <a:latin typeface="+mn-lt"/>
              <a:ea typeface="+mn-ea"/>
              <a:cs typeface="+mn-cs"/>
            </a:rPr>
            <a:t>24</a:t>
          </a:r>
          <a:r>
            <a:rPr kumimoji="1" lang="ja-JP" altLang="ja-JP" sz="850">
              <a:solidFill>
                <a:sysClr val="windowText" lastClr="000000"/>
              </a:solidFill>
              <a:effectLst/>
              <a:latin typeface="+mn-lt"/>
              <a:ea typeface="+mn-ea"/>
              <a:cs typeface="+mn-cs"/>
            </a:rPr>
            <a:t>年度学校教育施設等整備事業債</a:t>
          </a:r>
          <a:r>
            <a:rPr kumimoji="1" lang="ja-JP" altLang="en-US" sz="850">
              <a:solidFill>
                <a:sysClr val="windowText" lastClr="000000"/>
              </a:solidFill>
              <a:effectLst/>
              <a:latin typeface="+mn-lt"/>
              <a:ea typeface="+mn-ea"/>
              <a:cs typeface="+mn-cs"/>
            </a:rPr>
            <a:t>等の償還終了により、</a:t>
          </a:r>
          <a:r>
            <a:rPr kumimoji="1" lang="ja-JP" altLang="ja-JP" sz="850">
              <a:solidFill>
                <a:sysClr val="windowText" lastClr="000000"/>
              </a:solidFill>
              <a:effectLst/>
              <a:latin typeface="+mn-lt"/>
              <a:ea typeface="+mn-ea"/>
              <a:cs typeface="+mn-cs"/>
            </a:rPr>
            <a:t>昨年度と比較して住民一人当たり</a:t>
          </a:r>
          <a:r>
            <a:rPr kumimoji="1" lang="en-US" altLang="ja-JP" sz="850">
              <a:solidFill>
                <a:sysClr val="windowText" lastClr="000000"/>
              </a:solidFill>
              <a:effectLst/>
              <a:latin typeface="+mn-lt"/>
              <a:ea typeface="+mn-ea"/>
              <a:cs typeface="+mn-cs"/>
            </a:rPr>
            <a:t>1,102</a:t>
          </a:r>
          <a:r>
            <a:rPr kumimoji="1" lang="ja-JP" altLang="ja-JP" sz="850">
              <a:solidFill>
                <a:sysClr val="windowText" lastClr="000000"/>
              </a:solidFill>
              <a:effectLst/>
              <a:latin typeface="+mn-lt"/>
              <a:ea typeface="+mn-ea"/>
              <a:cs typeface="+mn-cs"/>
            </a:rPr>
            <a:t>円</a:t>
          </a:r>
          <a:r>
            <a:rPr kumimoji="1" lang="ja-JP" altLang="en-US" sz="850">
              <a:solidFill>
                <a:sysClr val="windowText" lastClr="000000"/>
              </a:solidFill>
              <a:effectLst/>
              <a:latin typeface="+mn-lt"/>
              <a:ea typeface="+mn-ea"/>
              <a:cs typeface="+mn-cs"/>
            </a:rPr>
            <a:t>減少している。</a:t>
          </a:r>
          <a:r>
            <a:rPr kumimoji="1" lang="ja-JP" altLang="ja-JP" sz="850">
              <a:solidFill>
                <a:sysClr val="windowText" lastClr="000000"/>
              </a:solidFill>
              <a:effectLst/>
              <a:latin typeface="+mn-lt"/>
              <a:ea typeface="+mn-ea"/>
              <a:cs typeface="+mn-cs"/>
            </a:rPr>
            <a:t>今後</a:t>
          </a:r>
          <a:r>
            <a:rPr kumimoji="1" lang="ja-JP" altLang="en-US" sz="850">
              <a:solidFill>
                <a:sysClr val="windowText" lastClr="000000"/>
              </a:solidFill>
              <a:effectLst/>
              <a:latin typeface="+mn-lt"/>
              <a:ea typeface="+mn-ea"/>
              <a:cs typeface="+mn-cs"/>
            </a:rPr>
            <a:t>は</a:t>
          </a:r>
          <a:r>
            <a:rPr kumimoji="1" lang="ja-JP" altLang="ja-JP" sz="850">
              <a:solidFill>
                <a:sysClr val="windowText" lastClr="000000"/>
              </a:solidFill>
              <a:effectLst/>
              <a:latin typeface="+mn-lt"/>
              <a:ea typeface="+mn-ea"/>
              <a:cs typeface="+mn-cs"/>
            </a:rPr>
            <a:t>、統合小学校建設事業に係る学校教育施設等整備事業債の元金償還開始等により、公債費の増加が見込まれるため、起債事業の抑制に努める必要がある。</a:t>
          </a:r>
          <a:endParaRPr lang="ja-JP" altLang="ja-JP" sz="850">
            <a:solidFill>
              <a:sysClr val="windowText" lastClr="000000"/>
            </a:solidFill>
            <a:effectLst/>
          </a:endParaRPr>
        </a:p>
        <a:p>
          <a:r>
            <a:rPr kumimoji="1" lang="ja-JP" altLang="ja-JP" sz="850">
              <a:solidFill>
                <a:sysClr val="windowText" lastClr="000000"/>
              </a:solidFill>
              <a:effectLst/>
              <a:latin typeface="+mn-lt"/>
              <a:ea typeface="+mn-ea"/>
              <a:cs typeface="+mn-cs"/>
            </a:rPr>
            <a:t>　積立金は、</a:t>
          </a:r>
          <a:r>
            <a:rPr kumimoji="1" lang="ja-JP" altLang="en-US" sz="850">
              <a:solidFill>
                <a:sysClr val="windowText" lastClr="000000"/>
              </a:solidFill>
              <a:effectLst/>
              <a:latin typeface="+mn-lt"/>
              <a:ea typeface="+mn-ea"/>
              <a:cs typeface="+mn-cs"/>
            </a:rPr>
            <a:t>ふるさと応援基金積立金の増加により</a:t>
          </a:r>
          <a:r>
            <a:rPr kumimoji="1" lang="ja-JP" altLang="ja-JP" sz="850">
              <a:solidFill>
                <a:sysClr val="windowText" lastClr="000000"/>
              </a:solidFill>
              <a:effectLst/>
              <a:latin typeface="+mn-lt"/>
              <a:ea typeface="+mn-ea"/>
              <a:cs typeface="+mn-cs"/>
            </a:rPr>
            <a:t>、昨年度と比較して住民一人当たり</a:t>
          </a:r>
          <a:r>
            <a:rPr kumimoji="1" lang="en-US" altLang="ja-JP" sz="850">
              <a:solidFill>
                <a:sysClr val="windowText" lastClr="000000"/>
              </a:solidFill>
              <a:effectLst/>
              <a:latin typeface="+mn-lt"/>
              <a:ea typeface="+mn-ea"/>
              <a:cs typeface="+mn-cs"/>
            </a:rPr>
            <a:t>11,705</a:t>
          </a:r>
          <a:r>
            <a:rPr kumimoji="1" lang="ja-JP" altLang="ja-JP" sz="850">
              <a:solidFill>
                <a:sysClr val="windowText" lastClr="000000"/>
              </a:solidFill>
              <a:effectLst/>
              <a:latin typeface="+mn-lt"/>
              <a:ea typeface="+mn-ea"/>
              <a:cs typeface="+mn-cs"/>
            </a:rPr>
            <a:t>円</a:t>
          </a:r>
          <a:r>
            <a:rPr kumimoji="1" lang="ja-JP" altLang="en-US" sz="850">
              <a:solidFill>
                <a:sysClr val="windowText" lastClr="000000"/>
              </a:solidFill>
              <a:effectLst/>
              <a:latin typeface="+mn-lt"/>
              <a:ea typeface="+mn-ea"/>
              <a:cs typeface="+mn-cs"/>
            </a:rPr>
            <a:t>増加</a:t>
          </a:r>
          <a:r>
            <a:rPr kumimoji="1" lang="ja-JP" altLang="ja-JP" sz="850">
              <a:solidFill>
                <a:sysClr val="windowText" lastClr="000000"/>
              </a:solidFill>
              <a:effectLst/>
              <a:latin typeface="+mn-lt"/>
              <a:ea typeface="+mn-ea"/>
              <a:cs typeface="+mn-cs"/>
            </a:rPr>
            <a:t>し</a:t>
          </a:r>
          <a:r>
            <a:rPr kumimoji="1" lang="ja-JP" altLang="en-US" sz="850">
              <a:solidFill>
                <a:sysClr val="windowText" lastClr="000000"/>
              </a:solidFill>
              <a:effectLst/>
              <a:latin typeface="+mn-lt"/>
              <a:ea typeface="+mn-ea"/>
              <a:cs typeface="+mn-cs"/>
            </a:rPr>
            <a:t>ているが</a:t>
          </a:r>
          <a:r>
            <a:rPr kumimoji="1" lang="ja-JP" altLang="ja-JP" sz="850">
              <a:solidFill>
                <a:sysClr val="windowText" lastClr="000000"/>
              </a:solidFill>
              <a:effectLst/>
              <a:latin typeface="+mn-lt"/>
              <a:ea typeface="+mn-ea"/>
              <a:cs typeface="+mn-cs"/>
            </a:rPr>
            <a:t>、</a:t>
          </a:r>
          <a:r>
            <a:rPr kumimoji="1" lang="ja-JP" altLang="en-US" sz="850">
              <a:solidFill>
                <a:sysClr val="windowText" lastClr="000000"/>
              </a:solidFill>
              <a:effectLst/>
              <a:latin typeface="+mn-lt"/>
              <a:ea typeface="+mn-ea"/>
              <a:cs typeface="+mn-cs"/>
            </a:rPr>
            <a:t>財政調整基金及び減債基金の積立を行わなかったため、</a:t>
          </a:r>
          <a:r>
            <a:rPr kumimoji="1" lang="ja-JP" altLang="ja-JP" sz="850">
              <a:solidFill>
                <a:sysClr val="windowText" lastClr="000000"/>
              </a:solidFill>
              <a:effectLst/>
              <a:latin typeface="+mn-lt"/>
              <a:ea typeface="+mn-ea"/>
              <a:cs typeface="+mn-cs"/>
            </a:rPr>
            <a:t>類似団体平均を下回った。</a:t>
          </a:r>
          <a:endParaRPr lang="ja-JP" altLang="ja-JP" sz="850">
            <a:solidFill>
              <a:sysClr val="windowText" lastClr="000000"/>
            </a:solidFill>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茨城県美浦村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14,156
13,576
66.61
9,614,590
9,026,704
556,340
4,774,463
8,457,671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7.8
73.2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macro=""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id="{00000000-0008-0000-07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id="{00000000-0008-0000-07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4" name="テキスト ボックス 53">
          <a:extLst>
            <a:ext uri="{FF2B5EF4-FFF2-40B4-BE49-F238E27FC236}">
              <a16:creationId xmlns:a16="http://schemas.microsoft.com/office/drawing/2014/main" id="{00000000-0008-0000-0700-000036000000}"/>
            </a:ext>
          </a:extLst>
        </xdr:cNvPr>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a:extLst>
            <a:ext uri="{FF2B5EF4-FFF2-40B4-BE49-F238E27FC236}">
              <a16:creationId xmlns:a16="http://schemas.microsoft.com/office/drawing/2014/main" id="{00000000-0008-0000-07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27115</xdr:rowOff>
    </xdr:from>
    <xdr:to>
      <xdr:col>24</xdr:col>
      <xdr:colOff>62865</xdr:colOff>
      <xdr:row>38</xdr:row>
      <xdr:rowOff>129794</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flipV="1">
          <a:off x="4633595" y="5342065"/>
          <a:ext cx="1270" cy="13028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133621</xdr:rowOff>
    </xdr:from>
    <xdr:ext cx="469744" cy="259045"/>
    <xdr:sp macro="" textlink="">
      <xdr:nvSpPr>
        <xdr:cNvPr id="57" name="議会費最小値テキスト">
          <a:extLst>
            <a:ext uri="{FF2B5EF4-FFF2-40B4-BE49-F238E27FC236}">
              <a16:creationId xmlns:a16="http://schemas.microsoft.com/office/drawing/2014/main" id="{00000000-0008-0000-0700-000039000000}"/>
            </a:ext>
          </a:extLst>
        </xdr:cNvPr>
        <xdr:cNvSpPr txBox="1"/>
      </xdr:nvSpPr>
      <xdr:spPr>
        <a:xfrm>
          <a:off x="4686300" y="66487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129794</xdr:rowOff>
    </xdr:from>
    <xdr:to>
      <xdr:col>24</xdr:col>
      <xdr:colOff>152400</xdr:colOff>
      <xdr:row>38</xdr:row>
      <xdr:rowOff>129794</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a:off x="4546600" y="66448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145242</xdr:rowOff>
    </xdr:from>
    <xdr:ext cx="534377" cy="259045"/>
    <xdr:sp macro="" textlink="">
      <xdr:nvSpPr>
        <xdr:cNvPr id="59" name="議会費最大値テキスト">
          <a:extLst>
            <a:ext uri="{FF2B5EF4-FFF2-40B4-BE49-F238E27FC236}">
              <a16:creationId xmlns:a16="http://schemas.microsoft.com/office/drawing/2014/main" id="{00000000-0008-0000-0700-00003B000000}"/>
            </a:ext>
          </a:extLst>
        </xdr:cNvPr>
        <xdr:cNvSpPr txBox="1"/>
      </xdr:nvSpPr>
      <xdr:spPr>
        <a:xfrm>
          <a:off x="4686300" y="51172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11,291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31</xdr:row>
      <xdr:rowOff>27115</xdr:rowOff>
    </xdr:from>
    <xdr:to>
      <xdr:col>24</xdr:col>
      <xdr:colOff>152400</xdr:colOff>
      <xdr:row>31</xdr:row>
      <xdr:rowOff>27115</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4546600" y="53420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44641</xdr:rowOff>
    </xdr:from>
    <xdr:to>
      <xdr:col>24</xdr:col>
      <xdr:colOff>63500</xdr:colOff>
      <xdr:row>36</xdr:row>
      <xdr:rowOff>91694</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flipV="1">
          <a:off x="3797300" y="6216841"/>
          <a:ext cx="838200" cy="470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87774</xdr:rowOff>
    </xdr:from>
    <xdr:ext cx="469744" cy="259045"/>
    <xdr:sp macro="" textlink="">
      <xdr:nvSpPr>
        <xdr:cNvPr id="62" name="議会費平均値テキスト">
          <a:extLst>
            <a:ext uri="{FF2B5EF4-FFF2-40B4-BE49-F238E27FC236}">
              <a16:creationId xmlns:a16="http://schemas.microsoft.com/office/drawing/2014/main" id="{00000000-0008-0000-0700-00003E000000}"/>
            </a:ext>
          </a:extLst>
        </xdr:cNvPr>
        <xdr:cNvSpPr txBox="1"/>
      </xdr:nvSpPr>
      <xdr:spPr>
        <a:xfrm>
          <a:off x="4686300" y="591707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64897</xdr:rowOff>
    </xdr:from>
    <xdr:to>
      <xdr:col>24</xdr:col>
      <xdr:colOff>114300</xdr:colOff>
      <xdr:row>35</xdr:row>
      <xdr:rowOff>166497</xdr:rowOff>
    </xdr:to>
    <xdr:sp macro="" textlink="">
      <xdr:nvSpPr>
        <xdr:cNvPr id="63" name="フローチャート: 判断 62">
          <a:extLst>
            <a:ext uri="{FF2B5EF4-FFF2-40B4-BE49-F238E27FC236}">
              <a16:creationId xmlns:a16="http://schemas.microsoft.com/office/drawing/2014/main" id="{00000000-0008-0000-0700-00003F000000}"/>
            </a:ext>
          </a:extLst>
        </xdr:cNvPr>
        <xdr:cNvSpPr/>
      </xdr:nvSpPr>
      <xdr:spPr>
        <a:xfrm>
          <a:off x="4584700" y="60656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91694</xdr:rowOff>
    </xdr:from>
    <xdr:to>
      <xdr:col>19</xdr:col>
      <xdr:colOff>177800</xdr:colOff>
      <xdr:row>36</xdr:row>
      <xdr:rowOff>123317</xdr:rowOff>
    </xdr:to>
    <xdr:cxnSp macro="">
      <xdr:nvCxnSpPr>
        <xdr:cNvPr id="64" name="直線コネクタ 63">
          <a:extLst>
            <a:ext uri="{FF2B5EF4-FFF2-40B4-BE49-F238E27FC236}">
              <a16:creationId xmlns:a16="http://schemas.microsoft.com/office/drawing/2014/main" id="{00000000-0008-0000-0700-000040000000}"/>
            </a:ext>
          </a:extLst>
        </xdr:cNvPr>
        <xdr:cNvCxnSpPr/>
      </xdr:nvCxnSpPr>
      <xdr:spPr>
        <a:xfrm flipV="1">
          <a:off x="2908300" y="6263894"/>
          <a:ext cx="889000" cy="316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130429</xdr:rowOff>
    </xdr:from>
    <xdr:to>
      <xdr:col>20</xdr:col>
      <xdr:colOff>38100</xdr:colOff>
      <xdr:row>36</xdr:row>
      <xdr:rowOff>60579</xdr:rowOff>
    </xdr:to>
    <xdr:sp macro="" textlink="">
      <xdr:nvSpPr>
        <xdr:cNvPr id="65" name="フローチャート: 判断 64">
          <a:extLst>
            <a:ext uri="{FF2B5EF4-FFF2-40B4-BE49-F238E27FC236}">
              <a16:creationId xmlns:a16="http://schemas.microsoft.com/office/drawing/2014/main" id="{00000000-0008-0000-0700-000041000000}"/>
            </a:ext>
          </a:extLst>
        </xdr:cNvPr>
        <xdr:cNvSpPr/>
      </xdr:nvSpPr>
      <xdr:spPr>
        <a:xfrm>
          <a:off x="3746500" y="61311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34</xdr:row>
      <xdr:rowOff>77106</xdr:rowOff>
    </xdr:from>
    <xdr:ext cx="469744" cy="259045"/>
    <xdr:sp macro="" textlink="">
      <xdr:nvSpPr>
        <xdr:cNvPr id="66" name="テキスト ボックス 65">
          <a:extLst>
            <a:ext uri="{FF2B5EF4-FFF2-40B4-BE49-F238E27FC236}">
              <a16:creationId xmlns:a16="http://schemas.microsoft.com/office/drawing/2014/main" id="{00000000-0008-0000-0700-000042000000}"/>
            </a:ext>
          </a:extLst>
        </xdr:cNvPr>
        <xdr:cNvSpPr txBox="1"/>
      </xdr:nvSpPr>
      <xdr:spPr>
        <a:xfrm>
          <a:off x="3562428" y="59064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98742</xdr:rowOff>
    </xdr:from>
    <xdr:to>
      <xdr:col>15</xdr:col>
      <xdr:colOff>50800</xdr:colOff>
      <xdr:row>36</xdr:row>
      <xdr:rowOff>123317</xdr:rowOff>
    </xdr:to>
    <xdr:cxnSp macro="">
      <xdr:nvCxnSpPr>
        <xdr:cNvPr id="67" name="直線コネクタ 66">
          <a:extLst>
            <a:ext uri="{FF2B5EF4-FFF2-40B4-BE49-F238E27FC236}">
              <a16:creationId xmlns:a16="http://schemas.microsoft.com/office/drawing/2014/main" id="{00000000-0008-0000-0700-000043000000}"/>
            </a:ext>
          </a:extLst>
        </xdr:cNvPr>
        <xdr:cNvCxnSpPr/>
      </xdr:nvCxnSpPr>
      <xdr:spPr>
        <a:xfrm>
          <a:off x="2019300" y="6270942"/>
          <a:ext cx="889000" cy="24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144716</xdr:rowOff>
    </xdr:from>
    <xdr:to>
      <xdr:col>15</xdr:col>
      <xdr:colOff>101600</xdr:colOff>
      <xdr:row>36</xdr:row>
      <xdr:rowOff>74866</xdr:rowOff>
    </xdr:to>
    <xdr:sp macro="" textlink="">
      <xdr:nvSpPr>
        <xdr:cNvPr id="68" name="フローチャート: 判断 67">
          <a:extLst>
            <a:ext uri="{FF2B5EF4-FFF2-40B4-BE49-F238E27FC236}">
              <a16:creationId xmlns:a16="http://schemas.microsoft.com/office/drawing/2014/main" id="{00000000-0008-0000-0700-000044000000}"/>
            </a:ext>
          </a:extLst>
        </xdr:cNvPr>
        <xdr:cNvSpPr/>
      </xdr:nvSpPr>
      <xdr:spPr>
        <a:xfrm>
          <a:off x="2857500" y="61454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34</xdr:row>
      <xdr:rowOff>91393</xdr:rowOff>
    </xdr:from>
    <xdr:ext cx="469744" cy="259045"/>
    <xdr:sp macro="" textlink="">
      <xdr:nvSpPr>
        <xdr:cNvPr id="69" name="テキスト ボックス 68">
          <a:extLst>
            <a:ext uri="{FF2B5EF4-FFF2-40B4-BE49-F238E27FC236}">
              <a16:creationId xmlns:a16="http://schemas.microsoft.com/office/drawing/2014/main" id="{00000000-0008-0000-0700-000045000000}"/>
            </a:ext>
          </a:extLst>
        </xdr:cNvPr>
        <xdr:cNvSpPr txBox="1"/>
      </xdr:nvSpPr>
      <xdr:spPr>
        <a:xfrm>
          <a:off x="2673428" y="59206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77216</xdr:rowOff>
    </xdr:from>
    <xdr:to>
      <xdr:col>10</xdr:col>
      <xdr:colOff>114300</xdr:colOff>
      <xdr:row>36</xdr:row>
      <xdr:rowOff>98742</xdr:rowOff>
    </xdr:to>
    <xdr:cxnSp macro="">
      <xdr:nvCxnSpPr>
        <xdr:cNvPr id="70" name="直線コネクタ 69">
          <a:extLst>
            <a:ext uri="{FF2B5EF4-FFF2-40B4-BE49-F238E27FC236}">
              <a16:creationId xmlns:a16="http://schemas.microsoft.com/office/drawing/2014/main" id="{00000000-0008-0000-0700-000046000000}"/>
            </a:ext>
          </a:extLst>
        </xdr:cNvPr>
        <xdr:cNvCxnSpPr/>
      </xdr:nvCxnSpPr>
      <xdr:spPr>
        <a:xfrm>
          <a:off x="1130300" y="6249416"/>
          <a:ext cx="889000" cy="215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12509</xdr:rowOff>
    </xdr:from>
    <xdr:to>
      <xdr:col>10</xdr:col>
      <xdr:colOff>165100</xdr:colOff>
      <xdr:row>36</xdr:row>
      <xdr:rowOff>114109</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1968500" y="61847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34</xdr:row>
      <xdr:rowOff>130636</xdr:rowOff>
    </xdr:from>
    <xdr:ext cx="469744" cy="259045"/>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1784428" y="59599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12128</xdr:rowOff>
    </xdr:from>
    <xdr:to>
      <xdr:col>6</xdr:col>
      <xdr:colOff>38100</xdr:colOff>
      <xdr:row>36</xdr:row>
      <xdr:rowOff>113728</xdr:rowOff>
    </xdr:to>
    <xdr:sp macro="" textlink="">
      <xdr:nvSpPr>
        <xdr:cNvPr id="73" name="フローチャート: 判断 72">
          <a:extLst>
            <a:ext uri="{FF2B5EF4-FFF2-40B4-BE49-F238E27FC236}">
              <a16:creationId xmlns:a16="http://schemas.microsoft.com/office/drawing/2014/main" id="{00000000-0008-0000-0700-000049000000}"/>
            </a:ext>
          </a:extLst>
        </xdr:cNvPr>
        <xdr:cNvSpPr/>
      </xdr:nvSpPr>
      <xdr:spPr>
        <a:xfrm>
          <a:off x="1079500" y="6184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34</xdr:row>
      <xdr:rowOff>130255</xdr:rowOff>
    </xdr:from>
    <xdr:ext cx="469744"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895428" y="59595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165291</xdr:rowOff>
    </xdr:from>
    <xdr:to>
      <xdr:col>24</xdr:col>
      <xdr:colOff>114300</xdr:colOff>
      <xdr:row>36</xdr:row>
      <xdr:rowOff>95441</xdr:rowOff>
    </xdr:to>
    <xdr:sp macro="" textlink="">
      <xdr:nvSpPr>
        <xdr:cNvPr id="80" name="楕円 79">
          <a:extLst>
            <a:ext uri="{FF2B5EF4-FFF2-40B4-BE49-F238E27FC236}">
              <a16:creationId xmlns:a16="http://schemas.microsoft.com/office/drawing/2014/main" id="{00000000-0008-0000-0700-000050000000}"/>
            </a:ext>
          </a:extLst>
        </xdr:cNvPr>
        <xdr:cNvSpPr/>
      </xdr:nvSpPr>
      <xdr:spPr>
        <a:xfrm>
          <a:off x="4584700" y="61660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143718</xdr:rowOff>
    </xdr:from>
    <xdr:ext cx="469744" cy="259045"/>
    <xdr:sp macro="" textlink="">
      <xdr:nvSpPr>
        <xdr:cNvPr id="81" name="議会費該当値テキスト">
          <a:extLst>
            <a:ext uri="{FF2B5EF4-FFF2-40B4-BE49-F238E27FC236}">
              <a16:creationId xmlns:a16="http://schemas.microsoft.com/office/drawing/2014/main" id="{00000000-0008-0000-0700-000051000000}"/>
            </a:ext>
          </a:extLst>
        </xdr:cNvPr>
        <xdr:cNvSpPr txBox="1"/>
      </xdr:nvSpPr>
      <xdr:spPr>
        <a:xfrm>
          <a:off x="4686300" y="61444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40894</xdr:rowOff>
    </xdr:from>
    <xdr:to>
      <xdr:col>20</xdr:col>
      <xdr:colOff>38100</xdr:colOff>
      <xdr:row>36</xdr:row>
      <xdr:rowOff>142494</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3746500" y="62130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36</xdr:row>
      <xdr:rowOff>133621</xdr:rowOff>
    </xdr:from>
    <xdr:ext cx="469744" cy="259045"/>
    <xdr:sp macro="" textlink="">
      <xdr:nvSpPr>
        <xdr:cNvPr id="83" name="テキスト ボックス 82">
          <a:extLst>
            <a:ext uri="{FF2B5EF4-FFF2-40B4-BE49-F238E27FC236}">
              <a16:creationId xmlns:a16="http://schemas.microsoft.com/office/drawing/2014/main" id="{00000000-0008-0000-0700-000053000000}"/>
            </a:ext>
          </a:extLst>
        </xdr:cNvPr>
        <xdr:cNvSpPr txBox="1"/>
      </xdr:nvSpPr>
      <xdr:spPr>
        <a:xfrm>
          <a:off x="3562428" y="63058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72517</xdr:rowOff>
    </xdr:from>
    <xdr:to>
      <xdr:col>15</xdr:col>
      <xdr:colOff>101600</xdr:colOff>
      <xdr:row>37</xdr:row>
      <xdr:rowOff>2667</xdr:rowOff>
    </xdr:to>
    <xdr:sp macro="" textlink="">
      <xdr:nvSpPr>
        <xdr:cNvPr id="84" name="楕円 83">
          <a:extLst>
            <a:ext uri="{FF2B5EF4-FFF2-40B4-BE49-F238E27FC236}">
              <a16:creationId xmlns:a16="http://schemas.microsoft.com/office/drawing/2014/main" id="{00000000-0008-0000-0700-000054000000}"/>
            </a:ext>
          </a:extLst>
        </xdr:cNvPr>
        <xdr:cNvSpPr/>
      </xdr:nvSpPr>
      <xdr:spPr>
        <a:xfrm>
          <a:off x="2857500" y="62447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36</xdr:row>
      <xdr:rowOff>165244</xdr:rowOff>
    </xdr:from>
    <xdr:ext cx="469744" cy="259045"/>
    <xdr:sp macro=""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2673428" y="63374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47942</xdr:rowOff>
    </xdr:from>
    <xdr:to>
      <xdr:col>10</xdr:col>
      <xdr:colOff>165100</xdr:colOff>
      <xdr:row>36</xdr:row>
      <xdr:rowOff>149542</xdr:rowOff>
    </xdr:to>
    <xdr:sp macro="" textlink="">
      <xdr:nvSpPr>
        <xdr:cNvPr id="86" name="楕円 85">
          <a:extLst>
            <a:ext uri="{FF2B5EF4-FFF2-40B4-BE49-F238E27FC236}">
              <a16:creationId xmlns:a16="http://schemas.microsoft.com/office/drawing/2014/main" id="{00000000-0008-0000-0700-000056000000}"/>
            </a:ext>
          </a:extLst>
        </xdr:cNvPr>
        <xdr:cNvSpPr/>
      </xdr:nvSpPr>
      <xdr:spPr>
        <a:xfrm>
          <a:off x="1968500" y="62201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36</xdr:row>
      <xdr:rowOff>140669</xdr:rowOff>
    </xdr:from>
    <xdr:ext cx="469744" cy="259045"/>
    <xdr:sp macro="" textlink="">
      <xdr:nvSpPr>
        <xdr:cNvPr id="87" name="テキスト ボックス 86">
          <a:extLst>
            <a:ext uri="{FF2B5EF4-FFF2-40B4-BE49-F238E27FC236}">
              <a16:creationId xmlns:a16="http://schemas.microsoft.com/office/drawing/2014/main" id="{00000000-0008-0000-0700-000057000000}"/>
            </a:ext>
          </a:extLst>
        </xdr:cNvPr>
        <xdr:cNvSpPr txBox="1"/>
      </xdr:nvSpPr>
      <xdr:spPr>
        <a:xfrm>
          <a:off x="1784428" y="63128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26416</xdr:rowOff>
    </xdr:from>
    <xdr:to>
      <xdr:col>6</xdr:col>
      <xdr:colOff>38100</xdr:colOff>
      <xdr:row>36</xdr:row>
      <xdr:rowOff>128016</xdr:rowOff>
    </xdr:to>
    <xdr:sp macro="" textlink="">
      <xdr:nvSpPr>
        <xdr:cNvPr id="88" name="楕円 87">
          <a:extLst>
            <a:ext uri="{FF2B5EF4-FFF2-40B4-BE49-F238E27FC236}">
              <a16:creationId xmlns:a16="http://schemas.microsoft.com/office/drawing/2014/main" id="{00000000-0008-0000-0700-000058000000}"/>
            </a:ext>
          </a:extLst>
        </xdr:cNvPr>
        <xdr:cNvSpPr/>
      </xdr:nvSpPr>
      <xdr:spPr>
        <a:xfrm>
          <a:off x="1079500" y="61986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36</xdr:row>
      <xdr:rowOff>119143</xdr:rowOff>
    </xdr:from>
    <xdr:ext cx="469744" cy="259045"/>
    <xdr:sp macro="" textlink="">
      <xdr:nvSpPr>
        <xdr:cNvPr id="89" name="テキスト ボックス 88">
          <a:extLst>
            <a:ext uri="{FF2B5EF4-FFF2-40B4-BE49-F238E27FC236}">
              <a16:creationId xmlns:a16="http://schemas.microsoft.com/office/drawing/2014/main" id="{00000000-0008-0000-0700-000059000000}"/>
            </a:ext>
          </a:extLst>
        </xdr:cNvPr>
        <xdr:cNvSpPr txBox="1"/>
      </xdr:nvSpPr>
      <xdr:spPr>
        <a:xfrm>
          <a:off x="895428" y="62913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73,975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a:extLst>
            <a:ext uri="{FF2B5EF4-FFF2-40B4-BE49-F238E27FC236}">
              <a16:creationId xmlns:a16="http://schemas.microsoft.com/office/drawing/2014/main" id="{00000000-0008-0000-07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0" name="直線コネクタ 99">
          <a:extLst>
            <a:ext uri="{FF2B5EF4-FFF2-40B4-BE49-F238E27FC236}">
              <a16:creationId xmlns:a16="http://schemas.microsoft.com/office/drawing/2014/main" id="{00000000-0008-0000-0700-000064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1" name="テキスト ボックス 100">
          <a:extLst>
            <a:ext uri="{FF2B5EF4-FFF2-40B4-BE49-F238E27FC236}">
              <a16:creationId xmlns:a16="http://schemas.microsoft.com/office/drawing/2014/main" id="{00000000-0008-0000-0700-000065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3" name="テキスト ボックス 102">
          <a:extLst>
            <a:ext uri="{FF2B5EF4-FFF2-40B4-BE49-F238E27FC236}">
              <a16:creationId xmlns:a16="http://schemas.microsoft.com/office/drawing/2014/main" id="{00000000-0008-0000-0700-000067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4" name="直線コネクタ 103">
          <a:extLst>
            <a:ext uri="{FF2B5EF4-FFF2-40B4-BE49-F238E27FC236}">
              <a16:creationId xmlns:a16="http://schemas.microsoft.com/office/drawing/2014/main" id="{00000000-0008-0000-0700-000068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5" name="テキスト ボックス 104">
          <a:extLst>
            <a:ext uri="{FF2B5EF4-FFF2-40B4-BE49-F238E27FC236}">
              <a16:creationId xmlns:a16="http://schemas.microsoft.com/office/drawing/2014/main" id="{00000000-0008-0000-0700-000069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6" name="直線コネクタ 105">
          <a:extLst>
            <a:ext uri="{FF2B5EF4-FFF2-40B4-BE49-F238E27FC236}">
              <a16:creationId xmlns:a16="http://schemas.microsoft.com/office/drawing/2014/main" id="{00000000-0008-0000-0700-00006A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7" name="テキスト ボックス 106">
          <a:extLst>
            <a:ext uri="{FF2B5EF4-FFF2-40B4-BE49-F238E27FC236}">
              <a16:creationId xmlns:a16="http://schemas.microsoft.com/office/drawing/2014/main" id="{00000000-0008-0000-0700-00006B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8" name="直線コネクタ 107">
          <a:extLst>
            <a:ext uri="{FF2B5EF4-FFF2-40B4-BE49-F238E27FC236}">
              <a16:creationId xmlns:a16="http://schemas.microsoft.com/office/drawing/2014/main" id="{00000000-0008-0000-0700-00006C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09" name="テキスト ボックス 108">
          <a:extLst>
            <a:ext uri="{FF2B5EF4-FFF2-40B4-BE49-F238E27FC236}">
              <a16:creationId xmlns:a16="http://schemas.microsoft.com/office/drawing/2014/main" id="{00000000-0008-0000-0700-00006D000000}"/>
            </a:ext>
          </a:extLst>
        </xdr:cNvPr>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1" name="テキスト ボックス 110">
          <a:extLst>
            <a:ext uri="{FF2B5EF4-FFF2-40B4-BE49-F238E27FC236}">
              <a16:creationId xmlns:a16="http://schemas.microsoft.com/office/drawing/2014/main" id="{00000000-0008-0000-0700-00006F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2" name="総務費グラフ枠">
          <a:extLst>
            <a:ext uri="{FF2B5EF4-FFF2-40B4-BE49-F238E27FC236}">
              <a16:creationId xmlns:a16="http://schemas.microsoft.com/office/drawing/2014/main" id="{00000000-0008-0000-0700-000070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109519</xdr:rowOff>
    </xdr:from>
    <xdr:to>
      <xdr:col>24</xdr:col>
      <xdr:colOff>62865</xdr:colOff>
      <xdr:row>58</xdr:row>
      <xdr:rowOff>109203</xdr:rowOff>
    </xdr:to>
    <xdr:cxnSp macro="">
      <xdr:nvCxnSpPr>
        <xdr:cNvPr id="113" name="直線コネクタ 112">
          <a:extLst>
            <a:ext uri="{FF2B5EF4-FFF2-40B4-BE49-F238E27FC236}">
              <a16:creationId xmlns:a16="http://schemas.microsoft.com/office/drawing/2014/main" id="{00000000-0008-0000-0700-000071000000}"/>
            </a:ext>
          </a:extLst>
        </xdr:cNvPr>
        <xdr:cNvCxnSpPr/>
      </xdr:nvCxnSpPr>
      <xdr:spPr>
        <a:xfrm flipV="1">
          <a:off x="4633595" y="8853469"/>
          <a:ext cx="1270" cy="11998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113030</xdr:rowOff>
    </xdr:from>
    <xdr:ext cx="534377" cy="259045"/>
    <xdr:sp macro="" textlink="">
      <xdr:nvSpPr>
        <xdr:cNvPr id="114" name="総務費最小値テキスト">
          <a:extLst>
            <a:ext uri="{FF2B5EF4-FFF2-40B4-BE49-F238E27FC236}">
              <a16:creationId xmlns:a16="http://schemas.microsoft.com/office/drawing/2014/main" id="{00000000-0008-0000-0700-000072000000}"/>
            </a:ext>
          </a:extLst>
        </xdr:cNvPr>
        <xdr:cNvSpPr txBox="1"/>
      </xdr:nvSpPr>
      <xdr:spPr>
        <a:xfrm>
          <a:off x="4686300" y="100571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56,009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109203</xdr:rowOff>
    </xdr:from>
    <xdr:to>
      <xdr:col>24</xdr:col>
      <xdr:colOff>152400</xdr:colOff>
      <xdr:row>58</xdr:row>
      <xdr:rowOff>109203</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a:off x="4546600" y="100533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56196</xdr:rowOff>
    </xdr:from>
    <xdr:ext cx="599010" cy="259045"/>
    <xdr:sp macro="" textlink="">
      <xdr:nvSpPr>
        <xdr:cNvPr id="116" name="総務費最大値テキスト">
          <a:extLst>
            <a:ext uri="{FF2B5EF4-FFF2-40B4-BE49-F238E27FC236}">
              <a16:creationId xmlns:a16="http://schemas.microsoft.com/office/drawing/2014/main" id="{00000000-0008-0000-0700-000074000000}"/>
            </a:ext>
          </a:extLst>
        </xdr:cNvPr>
        <xdr:cNvSpPr txBox="1"/>
      </xdr:nvSpPr>
      <xdr:spPr>
        <a:xfrm>
          <a:off x="4686300" y="86286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685,843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109519</xdr:rowOff>
    </xdr:from>
    <xdr:to>
      <xdr:col>24</xdr:col>
      <xdr:colOff>152400</xdr:colOff>
      <xdr:row>51</xdr:row>
      <xdr:rowOff>109519</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a:off x="4546600" y="88534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33710</xdr:rowOff>
    </xdr:from>
    <xdr:to>
      <xdr:col>24</xdr:col>
      <xdr:colOff>63500</xdr:colOff>
      <xdr:row>58</xdr:row>
      <xdr:rowOff>81009</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flipV="1">
          <a:off x="3797300" y="9977810"/>
          <a:ext cx="838200" cy="472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64775</xdr:rowOff>
    </xdr:from>
    <xdr:ext cx="599010" cy="259045"/>
    <xdr:sp macro="" textlink="">
      <xdr:nvSpPr>
        <xdr:cNvPr id="119" name="総務費平均値テキスト">
          <a:extLst>
            <a:ext uri="{FF2B5EF4-FFF2-40B4-BE49-F238E27FC236}">
              <a16:creationId xmlns:a16="http://schemas.microsoft.com/office/drawing/2014/main" id="{00000000-0008-0000-0700-000077000000}"/>
            </a:ext>
          </a:extLst>
        </xdr:cNvPr>
        <xdr:cNvSpPr txBox="1"/>
      </xdr:nvSpPr>
      <xdr:spPr>
        <a:xfrm>
          <a:off x="4686300" y="966597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154,673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41898</xdr:rowOff>
    </xdr:from>
    <xdr:to>
      <xdr:col>24</xdr:col>
      <xdr:colOff>114300</xdr:colOff>
      <xdr:row>57</xdr:row>
      <xdr:rowOff>143498</xdr:rowOff>
    </xdr:to>
    <xdr:sp macro="" textlink="">
      <xdr:nvSpPr>
        <xdr:cNvPr id="120" name="フローチャート: 判断 119">
          <a:extLst>
            <a:ext uri="{FF2B5EF4-FFF2-40B4-BE49-F238E27FC236}">
              <a16:creationId xmlns:a16="http://schemas.microsoft.com/office/drawing/2014/main" id="{00000000-0008-0000-0700-000078000000}"/>
            </a:ext>
          </a:extLst>
        </xdr:cNvPr>
        <xdr:cNvSpPr/>
      </xdr:nvSpPr>
      <xdr:spPr>
        <a:xfrm>
          <a:off x="4584700" y="9814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39908</xdr:rowOff>
    </xdr:from>
    <xdr:to>
      <xdr:col>19</xdr:col>
      <xdr:colOff>177800</xdr:colOff>
      <xdr:row>58</xdr:row>
      <xdr:rowOff>81009</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a:off x="2908300" y="9984008"/>
          <a:ext cx="889000" cy="411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67231</xdr:rowOff>
    </xdr:from>
    <xdr:to>
      <xdr:col>20</xdr:col>
      <xdr:colOff>38100</xdr:colOff>
      <xdr:row>57</xdr:row>
      <xdr:rowOff>168831</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3746500" y="98398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13908</xdr:rowOff>
    </xdr:from>
    <xdr:ext cx="599010" cy="259045"/>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3497795" y="96151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141,375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32089</xdr:rowOff>
    </xdr:from>
    <xdr:to>
      <xdr:col>15</xdr:col>
      <xdr:colOff>50800</xdr:colOff>
      <xdr:row>58</xdr:row>
      <xdr:rowOff>39908</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a:off x="2019300" y="9976189"/>
          <a:ext cx="889000" cy="78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70454</xdr:rowOff>
    </xdr:from>
    <xdr:to>
      <xdr:col>15</xdr:col>
      <xdr:colOff>101600</xdr:colOff>
      <xdr:row>58</xdr:row>
      <xdr:rowOff>604</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2857500" y="9843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17131</xdr:rowOff>
    </xdr:from>
    <xdr:ext cx="599010"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2608795" y="96183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29821</xdr:rowOff>
    </xdr:from>
    <xdr:to>
      <xdr:col>10</xdr:col>
      <xdr:colOff>114300</xdr:colOff>
      <xdr:row>58</xdr:row>
      <xdr:rowOff>32089</xdr:rowOff>
    </xdr:to>
    <xdr:cxnSp macro="">
      <xdr:nvCxnSpPr>
        <xdr:cNvPr id="127" name="直線コネクタ 126">
          <a:extLst>
            <a:ext uri="{FF2B5EF4-FFF2-40B4-BE49-F238E27FC236}">
              <a16:creationId xmlns:a16="http://schemas.microsoft.com/office/drawing/2014/main" id="{00000000-0008-0000-0700-00007F000000}"/>
            </a:ext>
          </a:extLst>
        </xdr:cNvPr>
        <xdr:cNvCxnSpPr/>
      </xdr:nvCxnSpPr>
      <xdr:spPr>
        <a:xfrm>
          <a:off x="1130300" y="9802471"/>
          <a:ext cx="889000" cy="1737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67270</xdr:rowOff>
    </xdr:from>
    <xdr:to>
      <xdr:col>10</xdr:col>
      <xdr:colOff>165100</xdr:colOff>
      <xdr:row>57</xdr:row>
      <xdr:rowOff>168870</xdr:rowOff>
    </xdr:to>
    <xdr:sp macro="" textlink="">
      <xdr:nvSpPr>
        <xdr:cNvPr id="128" name="フローチャート: 判断 127">
          <a:extLst>
            <a:ext uri="{FF2B5EF4-FFF2-40B4-BE49-F238E27FC236}">
              <a16:creationId xmlns:a16="http://schemas.microsoft.com/office/drawing/2014/main" id="{00000000-0008-0000-0700-000080000000}"/>
            </a:ext>
          </a:extLst>
        </xdr:cNvPr>
        <xdr:cNvSpPr/>
      </xdr:nvSpPr>
      <xdr:spPr>
        <a:xfrm>
          <a:off x="1968500" y="9839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13947</xdr:rowOff>
    </xdr:from>
    <xdr:ext cx="59901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1719795" y="96151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141,354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70541</xdr:rowOff>
    </xdr:from>
    <xdr:to>
      <xdr:col>6</xdr:col>
      <xdr:colOff>38100</xdr:colOff>
      <xdr:row>57</xdr:row>
      <xdr:rowOff>691</xdr:rowOff>
    </xdr:to>
    <xdr:sp macro="" textlink="">
      <xdr:nvSpPr>
        <xdr:cNvPr id="130" name="フローチャート: 判断 129">
          <a:extLst>
            <a:ext uri="{FF2B5EF4-FFF2-40B4-BE49-F238E27FC236}">
              <a16:creationId xmlns:a16="http://schemas.microsoft.com/office/drawing/2014/main" id="{00000000-0008-0000-0700-000082000000}"/>
            </a:ext>
          </a:extLst>
        </xdr:cNvPr>
        <xdr:cNvSpPr/>
      </xdr:nvSpPr>
      <xdr:spPr>
        <a:xfrm>
          <a:off x="1079500" y="9671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17218</xdr:rowOff>
    </xdr:from>
    <xdr:ext cx="59901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830795" y="94469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229,637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154360</xdr:rowOff>
    </xdr:from>
    <xdr:to>
      <xdr:col>24</xdr:col>
      <xdr:colOff>114300</xdr:colOff>
      <xdr:row>58</xdr:row>
      <xdr:rowOff>84510</xdr:rowOff>
    </xdr:to>
    <xdr:sp macro="" textlink="">
      <xdr:nvSpPr>
        <xdr:cNvPr id="137" name="楕円 136">
          <a:extLst>
            <a:ext uri="{FF2B5EF4-FFF2-40B4-BE49-F238E27FC236}">
              <a16:creationId xmlns:a16="http://schemas.microsoft.com/office/drawing/2014/main" id="{00000000-0008-0000-0700-000089000000}"/>
            </a:ext>
          </a:extLst>
        </xdr:cNvPr>
        <xdr:cNvSpPr/>
      </xdr:nvSpPr>
      <xdr:spPr>
        <a:xfrm>
          <a:off x="4584700" y="9927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69287</xdr:rowOff>
    </xdr:from>
    <xdr:ext cx="534377" cy="259045"/>
    <xdr:sp macro="" textlink="">
      <xdr:nvSpPr>
        <xdr:cNvPr id="138" name="総務費該当値テキスト">
          <a:extLst>
            <a:ext uri="{FF2B5EF4-FFF2-40B4-BE49-F238E27FC236}">
              <a16:creationId xmlns:a16="http://schemas.microsoft.com/office/drawing/2014/main" id="{00000000-0008-0000-0700-00008A000000}"/>
            </a:ext>
          </a:extLst>
        </xdr:cNvPr>
        <xdr:cNvSpPr txBox="1"/>
      </xdr:nvSpPr>
      <xdr:spPr>
        <a:xfrm>
          <a:off x="4686300" y="98419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95,638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30209</xdr:rowOff>
    </xdr:from>
    <xdr:to>
      <xdr:col>20</xdr:col>
      <xdr:colOff>38100</xdr:colOff>
      <xdr:row>58</xdr:row>
      <xdr:rowOff>131809</xdr:rowOff>
    </xdr:to>
    <xdr:sp macro="" textlink="">
      <xdr:nvSpPr>
        <xdr:cNvPr id="139" name="楕円 138">
          <a:extLst>
            <a:ext uri="{FF2B5EF4-FFF2-40B4-BE49-F238E27FC236}">
              <a16:creationId xmlns:a16="http://schemas.microsoft.com/office/drawing/2014/main" id="{00000000-0008-0000-0700-00008B000000}"/>
            </a:ext>
          </a:extLst>
        </xdr:cNvPr>
        <xdr:cNvSpPr/>
      </xdr:nvSpPr>
      <xdr:spPr>
        <a:xfrm>
          <a:off x="3746500" y="99743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58</xdr:row>
      <xdr:rowOff>122936</xdr:rowOff>
    </xdr:from>
    <xdr:ext cx="534377" cy="259045"/>
    <xdr:sp macro="" textlink="">
      <xdr:nvSpPr>
        <xdr:cNvPr id="140" name="テキスト ボックス 139">
          <a:extLst>
            <a:ext uri="{FF2B5EF4-FFF2-40B4-BE49-F238E27FC236}">
              <a16:creationId xmlns:a16="http://schemas.microsoft.com/office/drawing/2014/main" id="{00000000-0008-0000-0700-00008C000000}"/>
            </a:ext>
          </a:extLst>
        </xdr:cNvPr>
        <xdr:cNvSpPr txBox="1"/>
      </xdr:nvSpPr>
      <xdr:spPr>
        <a:xfrm>
          <a:off x="3530111" y="100670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70,809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160558</xdr:rowOff>
    </xdr:from>
    <xdr:to>
      <xdr:col>15</xdr:col>
      <xdr:colOff>101600</xdr:colOff>
      <xdr:row>58</xdr:row>
      <xdr:rowOff>90708</xdr:rowOff>
    </xdr:to>
    <xdr:sp macro="" textlink="">
      <xdr:nvSpPr>
        <xdr:cNvPr id="141" name="楕円 140">
          <a:extLst>
            <a:ext uri="{FF2B5EF4-FFF2-40B4-BE49-F238E27FC236}">
              <a16:creationId xmlns:a16="http://schemas.microsoft.com/office/drawing/2014/main" id="{00000000-0008-0000-0700-00008D000000}"/>
            </a:ext>
          </a:extLst>
        </xdr:cNvPr>
        <xdr:cNvSpPr/>
      </xdr:nvSpPr>
      <xdr:spPr>
        <a:xfrm>
          <a:off x="2857500" y="99332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58</xdr:row>
      <xdr:rowOff>81835</xdr:rowOff>
    </xdr:from>
    <xdr:ext cx="534377" cy="259045"/>
    <xdr:sp macro="" textlink="">
      <xdr:nvSpPr>
        <xdr:cNvPr id="142" name="テキスト ボックス 141">
          <a:extLst>
            <a:ext uri="{FF2B5EF4-FFF2-40B4-BE49-F238E27FC236}">
              <a16:creationId xmlns:a16="http://schemas.microsoft.com/office/drawing/2014/main" id="{00000000-0008-0000-0700-00008E000000}"/>
            </a:ext>
          </a:extLst>
        </xdr:cNvPr>
        <xdr:cNvSpPr txBox="1"/>
      </xdr:nvSpPr>
      <xdr:spPr>
        <a:xfrm>
          <a:off x="2641111" y="100259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152739</xdr:rowOff>
    </xdr:from>
    <xdr:to>
      <xdr:col>10</xdr:col>
      <xdr:colOff>165100</xdr:colOff>
      <xdr:row>58</xdr:row>
      <xdr:rowOff>82889</xdr:rowOff>
    </xdr:to>
    <xdr:sp macro="" textlink="">
      <xdr:nvSpPr>
        <xdr:cNvPr id="143" name="楕円 142">
          <a:extLst>
            <a:ext uri="{FF2B5EF4-FFF2-40B4-BE49-F238E27FC236}">
              <a16:creationId xmlns:a16="http://schemas.microsoft.com/office/drawing/2014/main" id="{00000000-0008-0000-0700-00008F000000}"/>
            </a:ext>
          </a:extLst>
        </xdr:cNvPr>
        <xdr:cNvSpPr/>
      </xdr:nvSpPr>
      <xdr:spPr>
        <a:xfrm>
          <a:off x="1968500" y="9925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74016</xdr:rowOff>
    </xdr:from>
    <xdr:ext cx="534377" cy="259045"/>
    <xdr:sp macro="" textlink="">
      <xdr:nvSpPr>
        <xdr:cNvPr id="144" name="テキスト ボックス 143">
          <a:extLst>
            <a:ext uri="{FF2B5EF4-FFF2-40B4-BE49-F238E27FC236}">
              <a16:creationId xmlns:a16="http://schemas.microsoft.com/office/drawing/2014/main" id="{00000000-0008-0000-0700-000090000000}"/>
            </a:ext>
          </a:extLst>
        </xdr:cNvPr>
        <xdr:cNvSpPr txBox="1"/>
      </xdr:nvSpPr>
      <xdr:spPr>
        <a:xfrm>
          <a:off x="1752111" y="100181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96,489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150471</xdr:rowOff>
    </xdr:from>
    <xdr:to>
      <xdr:col>6</xdr:col>
      <xdr:colOff>38100</xdr:colOff>
      <xdr:row>57</xdr:row>
      <xdr:rowOff>80621</xdr:rowOff>
    </xdr:to>
    <xdr:sp macro="" textlink="">
      <xdr:nvSpPr>
        <xdr:cNvPr id="145" name="楕円 144">
          <a:extLst>
            <a:ext uri="{FF2B5EF4-FFF2-40B4-BE49-F238E27FC236}">
              <a16:creationId xmlns:a16="http://schemas.microsoft.com/office/drawing/2014/main" id="{00000000-0008-0000-0700-000091000000}"/>
            </a:ext>
          </a:extLst>
        </xdr:cNvPr>
        <xdr:cNvSpPr/>
      </xdr:nvSpPr>
      <xdr:spPr>
        <a:xfrm>
          <a:off x="1079500" y="9751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71748</xdr:rowOff>
    </xdr:from>
    <xdr:ext cx="599010" cy="259045"/>
    <xdr:sp macro="" textlink="">
      <xdr:nvSpPr>
        <xdr:cNvPr id="146" name="テキスト ボックス 145">
          <a:extLst>
            <a:ext uri="{FF2B5EF4-FFF2-40B4-BE49-F238E27FC236}">
              <a16:creationId xmlns:a16="http://schemas.microsoft.com/office/drawing/2014/main" id="{00000000-0008-0000-0700-000092000000}"/>
            </a:ext>
          </a:extLst>
        </xdr:cNvPr>
        <xdr:cNvSpPr txBox="1"/>
      </xdr:nvSpPr>
      <xdr:spPr>
        <a:xfrm>
          <a:off x="830795" y="98443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187,679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5" name="テキスト ボックス 154">
          <a:extLst>
            <a:ext uri="{FF2B5EF4-FFF2-40B4-BE49-F238E27FC236}">
              <a16:creationId xmlns:a16="http://schemas.microsoft.com/office/drawing/2014/main" id="{00000000-0008-0000-0700-00009B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139700</xdr:rowOff>
    </xdr:from>
    <xdr:to>
      <xdr:col>28</xdr:col>
      <xdr:colOff>114300</xdr:colOff>
      <xdr:row>78</xdr:row>
      <xdr:rowOff>139700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77</xdr:row>
      <xdr:rowOff>168927</xdr:rowOff>
    </xdr:from>
    <xdr:ext cx="59541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33705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民生費グラフ枠">
          <a:extLst>
            <a:ext uri="{FF2B5EF4-FFF2-40B4-BE49-F238E27FC236}">
              <a16:creationId xmlns:a16="http://schemas.microsoft.com/office/drawing/2014/main" id="{00000000-0008-0000-07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65953</xdr:rowOff>
    </xdr:from>
    <xdr:to>
      <xdr:col>24</xdr:col>
      <xdr:colOff>62865</xdr:colOff>
      <xdr:row>77</xdr:row>
      <xdr:rowOff>87807</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flipV="1">
          <a:off x="4633595" y="12410353"/>
          <a:ext cx="1270" cy="8791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91634</xdr:rowOff>
    </xdr:from>
    <xdr:ext cx="599010" cy="259045"/>
    <xdr:sp macro="" textlink="">
      <xdr:nvSpPr>
        <xdr:cNvPr id="170" name="民生費最小値テキスト">
          <a:extLst>
            <a:ext uri="{FF2B5EF4-FFF2-40B4-BE49-F238E27FC236}">
              <a16:creationId xmlns:a16="http://schemas.microsoft.com/office/drawing/2014/main" id="{00000000-0008-0000-0700-0000AA000000}"/>
            </a:ext>
          </a:extLst>
        </xdr:cNvPr>
        <xdr:cNvSpPr txBox="1"/>
      </xdr:nvSpPr>
      <xdr:spPr>
        <a:xfrm>
          <a:off x="4686300" y="132932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148,850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87807</xdr:rowOff>
    </xdr:from>
    <xdr:to>
      <xdr:col>24</xdr:col>
      <xdr:colOff>152400</xdr:colOff>
      <xdr:row>77</xdr:row>
      <xdr:rowOff>87807</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a:off x="4546600" y="132894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12630</xdr:rowOff>
    </xdr:from>
    <xdr:ext cx="599010" cy="259045"/>
    <xdr:sp macro="" textlink="">
      <xdr:nvSpPr>
        <xdr:cNvPr id="172" name="民生費最大値テキスト">
          <a:extLst>
            <a:ext uri="{FF2B5EF4-FFF2-40B4-BE49-F238E27FC236}">
              <a16:creationId xmlns:a16="http://schemas.microsoft.com/office/drawing/2014/main" id="{00000000-0008-0000-0700-0000AC000000}"/>
            </a:ext>
          </a:extLst>
        </xdr:cNvPr>
        <xdr:cNvSpPr txBox="1"/>
      </xdr:nvSpPr>
      <xdr:spPr>
        <a:xfrm>
          <a:off x="4686300" y="121855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341,130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72</xdr:row>
      <xdr:rowOff>65953</xdr:rowOff>
    </xdr:from>
    <xdr:to>
      <xdr:col>24</xdr:col>
      <xdr:colOff>152400</xdr:colOff>
      <xdr:row>72</xdr:row>
      <xdr:rowOff>65953</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a:off x="4546600" y="124103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87807</xdr:rowOff>
    </xdr:from>
    <xdr:to>
      <xdr:col>24</xdr:col>
      <xdr:colOff>63500</xdr:colOff>
      <xdr:row>77</xdr:row>
      <xdr:rowOff>168934</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flipV="1">
          <a:off x="3797300" y="13289457"/>
          <a:ext cx="838200" cy="811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139909</xdr:rowOff>
    </xdr:from>
    <xdr:ext cx="599010" cy="259045"/>
    <xdr:sp macro="" textlink="">
      <xdr:nvSpPr>
        <xdr:cNvPr id="175" name="民生費平均値テキスト">
          <a:extLst>
            <a:ext uri="{FF2B5EF4-FFF2-40B4-BE49-F238E27FC236}">
              <a16:creationId xmlns:a16="http://schemas.microsoft.com/office/drawing/2014/main" id="{00000000-0008-0000-0700-0000AF000000}"/>
            </a:ext>
          </a:extLst>
        </xdr:cNvPr>
        <xdr:cNvSpPr txBox="1"/>
      </xdr:nvSpPr>
      <xdr:spPr>
        <a:xfrm>
          <a:off x="4686300" y="1282720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206,347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117032</xdr:rowOff>
    </xdr:from>
    <xdr:to>
      <xdr:col>24</xdr:col>
      <xdr:colOff>114300</xdr:colOff>
      <xdr:row>76</xdr:row>
      <xdr:rowOff>47182</xdr:rowOff>
    </xdr:to>
    <xdr:sp macro="" textlink="">
      <xdr:nvSpPr>
        <xdr:cNvPr id="176" name="フローチャート: 判断 175">
          <a:extLst>
            <a:ext uri="{FF2B5EF4-FFF2-40B4-BE49-F238E27FC236}">
              <a16:creationId xmlns:a16="http://schemas.microsoft.com/office/drawing/2014/main" id="{00000000-0008-0000-0700-0000B0000000}"/>
            </a:ext>
          </a:extLst>
        </xdr:cNvPr>
        <xdr:cNvSpPr/>
      </xdr:nvSpPr>
      <xdr:spPr>
        <a:xfrm>
          <a:off x="4584700" y="129757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168934</xdr:rowOff>
    </xdr:from>
    <xdr:to>
      <xdr:col>19</xdr:col>
      <xdr:colOff>177800</xdr:colOff>
      <xdr:row>78</xdr:row>
      <xdr:rowOff>4967</xdr:rowOff>
    </xdr:to>
    <xdr:cxnSp macro="">
      <xdr:nvCxnSpPr>
        <xdr:cNvPr id="177" name="直線コネクタ 176">
          <a:extLst>
            <a:ext uri="{FF2B5EF4-FFF2-40B4-BE49-F238E27FC236}">
              <a16:creationId xmlns:a16="http://schemas.microsoft.com/office/drawing/2014/main" id="{00000000-0008-0000-0700-0000B1000000}"/>
            </a:ext>
          </a:extLst>
        </xdr:cNvPr>
        <xdr:cNvCxnSpPr/>
      </xdr:nvCxnSpPr>
      <xdr:spPr>
        <a:xfrm flipV="1">
          <a:off x="2908300" y="13370584"/>
          <a:ext cx="889000" cy="74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169706</xdr:rowOff>
    </xdr:from>
    <xdr:to>
      <xdr:col>20</xdr:col>
      <xdr:colOff>38100</xdr:colOff>
      <xdr:row>76</xdr:row>
      <xdr:rowOff>99856</xdr:rowOff>
    </xdr:to>
    <xdr:sp macro="" textlink="">
      <xdr:nvSpPr>
        <xdr:cNvPr id="178" name="フローチャート: 判断 177">
          <a:extLst>
            <a:ext uri="{FF2B5EF4-FFF2-40B4-BE49-F238E27FC236}">
              <a16:creationId xmlns:a16="http://schemas.microsoft.com/office/drawing/2014/main" id="{00000000-0008-0000-0700-0000B2000000}"/>
            </a:ext>
          </a:extLst>
        </xdr:cNvPr>
        <xdr:cNvSpPr/>
      </xdr:nvSpPr>
      <xdr:spPr>
        <a:xfrm>
          <a:off x="3746500" y="130284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74</xdr:row>
      <xdr:rowOff>116382</xdr:rowOff>
    </xdr:from>
    <xdr:ext cx="599010" cy="259045"/>
    <xdr:sp macro="" textlink="">
      <xdr:nvSpPr>
        <xdr:cNvPr id="179" name="テキスト ボックス 178">
          <a:extLst>
            <a:ext uri="{FF2B5EF4-FFF2-40B4-BE49-F238E27FC236}">
              <a16:creationId xmlns:a16="http://schemas.microsoft.com/office/drawing/2014/main" id="{00000000-0008-0000-0700-0000B3000000}"/>
            </a:ext>
          </a:extLst>
        </xdr:cNvPr>
        <xdr:cNvSpPr txBox="1"/>
      </xdr:nvSpPr>
      <xdr:spPr>
        <a:xfrm>
          <a:off x="3497795" y="128036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194,826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146315</xdr:rowOff>
    </xdr:from>
    <xdr:to>
      <xdr:col>15</xdr:col>
      <xdr:colOff>50800</xdr:colOff>
      <xdr:row>78</xdr:row>
      <xdr:rowOff>4967</xdr:rowOff>
    </xdr:to>
    <xdr:cxnSp macro="">
      <xdr:nvCxnSpPr>
        <xdr:cNvPr id="180" name="直線コネクタ 179">
          <a:extLst>
            <a:ext uri="{FF2B5EF4-FFF2-40B4-BE49-F238E27FC236}">
              <a16:creationId xmlns:a16="http://schemas.microsoft.com/office/drawing/2014/main" id="{00000000-0008-0000-0700-0000B4000000}"/>
            </a:ext>
          </a:extLst>
        </xdr:cNvPr>
        <xdr:cNvCxnSpPr/>
      </xdr:nvCxnSpPr>
      <xdr:spPr>
        <a:xfrm>
          <a:off x="2019300" y="13347965"/>
          <a:ext cx="889000" cy="301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44647</xdr:rowOff>
    </xdr:from>
    <xdr:to>
      <xdr:col>15</xdr:col>
      <xdr:colOff>101600</xdr:colOff>
      <xdr:row>76</xdr:row>
      <xdr:rowOff>146247</xdr:rowOff>
    </xdr:to>
    <xdr:sp macro="" textlink="">
      <xdr:nvSpPr>
        <xdr:cNvPr id="181" name="フローチャート: 判断 180">
          <a:extLst>
            <a:ext uri="{FF2B5EF4-FFF2-40B4-BE49-F238E27FC236}">
              <a16:creationId xmlns:a16="http://schemas.microsoft.com/office/drawing/2014/main" id="{00000000-0008-0000-0700-0000B5000000}"/>
            </a:ext>
          </a:extLst>
        </xdr:cNvPr>
        <xdr:cNvSpPr/>
      </xdr:nvSpPr>
      <xdr:spPr>
        <a:xfrm>
          <a:off x="2857500" y="130748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74</xdr:row>
      <xdr:rowOff>162775</xdr:rowOff>
    </xdr:from>
    <xdr:ext cx="599010" cy="259045"/>
    <xdr:sp macro="" textlink="">
      <xdr:nvSpPr>
        <xdr:cNvPr id="182" name="テキスト ボックス 181">
          <a:extLst>
            <a:ext uri="{FF2B5EF4-FFF2-40B4-BE49-F238E27FC236}">
              <a16:creationId xmlns:a16="http://schemas.microsoft.com/office/drawing/2014/main" id="{00000000-0008-0000-0700-0000B6000000}"/>
            </a:ext>
          </a:extLst>
        </xdr:cNvPr>
        <xdr:cNvSpPr txBox="1"/>
      </xdr:nvSpPr>
      <xdr:spPr>
        <a:xfrm>
          <a:off x="2608795" y="128500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184,679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146315</xdr:rowOff>
    </xdr:from>
    <xdr:to>
      <xdr:col>10</xdr:col>
      <xdr:colOff>114300</xdr:colOff>
      <xdr:row>78</xdr:row>
      <xdr:rowOff>54899</xdr:rowOff>
    </xdr:to>
    <xdr:cxnSp macro="">
      <xdr:nvCxnSpPr>
        <xdr:cNvPr id="183" name="直線コネクタ 182">
          <a:extLst>
            <a:ext uri="{FF2B5EF4-FFF2-40B4-BE49-F238E27FC236}">
              <a16:creationId xmlns:a16="http://schemas.microsoft.com/office/drawing/2014/main" id="{00000000-0008-0000-0700-0000B7000000}"/>
            </a:ext>
          </a:extLst>
        </xdr:cNvPr>
        <xdr:cNvCxnSpPr/>
      </xdr:nvCxnSpPr>
      <xdr:spPr>
        <a:xfrm flipV="1">
          <a:off x="1130300" y="13347965"/>
          <a:ext cx="889000" cy="800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14728</xdr:rowOff>
    </xdr:from>
    <xdr:to>
      <xdr:col>10</xdr:col>
      <xdr:colOff>165100</xdr:colOff>
      <xdr:row>76</xdr:row>
      <xdr:rowOff>116328</xdr:rowOff>
    </xdr:to>
    <xdr:sp macro="" textlink="">
      <xdr:nvSpPr>
        <xdr:cNvPr id="184" name="フローチャート: 判断 183">
          <a:extLst>
            <a:ext uri="{FF2B5EF4-FFF2-40B4-BE49-F238E27FC236}">
              <a16:creationId xmlns:a16="http://schemas.microsoft.com/office/drawing/2014/main" id="{00000000-0008-0000-0700-0000B8000000}"/>
            </a:ext>
          </a:extLst>
        </xdr:cNvPr>
        <xdr:cNvSpPr/>
      </xdr:nvSpPr>
      <xdr:spPr>
        <a:xfrm>
          <a:off x="1968500" y="13044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74</xdr:row>
      <xdr:rowOff>132856</xdr:rowOff>
    </xdr:from>
    <xdr:ext cx="599010" cy="259045"/>
    <xdr:sp macro="" textlink="">
      <xdr:nvSpPr>
        <xdr:cNvPr id="185" name="テキスト ボックス 184">
          <a:extLst>
            <a:ext uri="{FF2B5EF4-FFF2-40B4-BE49-F238E27FC236}">
              <a16:creationId xmlns:a16="http://schemas.microsoft.com/office/drawing/2014/main" id="{00000000-0008-0000-0700-0000B9000000}"/>
            </a:ext>
          </a:extLst>
        </xdr:cNvPr>
        <xdr:cNvSpPr txBox="1"/>
      </xdr:nvSpPr>
      <xdr:spPr>
        <a:xfrm>
          <a:off x="1719795" y="128201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191,223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131936</xdr:rowOff>
    </xdr:from>
    <xdr:to>
      <xdr:col>6</xdr:col>
      <xdr:colOff>38100</xdr:colOff>
      <xdr:row>77</xdr:row>
      <xdr:rowOff>62086</xdr:rowOff>
    </xdr:to>
    <xdr:sp macro="" textlink="">
      <xdr:nvSpPr>
        <xdr:cNvPr id="186" name="フローチャート: 判断 185">
          <a:extLst>
            <a:ext uri="{FF2B5EF4-FFF2-40B4-BE49-F238E27FC236}">
              <a16:creationId xmlns:a16="http://schemas.microsoft.com/office/drawing/2014/main" id="{00000000-0008-0000-0700-0000BA000000}"/>
            </a:ext>
          </a:extLst>
        </xdr:cNvPr>
        <xdr:cNvSpPr/>
      </xdr:nvSpPr>
      <xdr:spPr>
        <a:xfrm>
          <a:off x="1079500" y="131621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75</xdr:row>
      <xdr:rowOff>78613</xdr:rowOff>
    </xdr:from>
    <xdr:ext cx="59901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830795" y="129373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37007</xdr:rowOff>
    </xdr:from>
    <xdr:to>
      <xdr:col>24</xdr:col>
      <xdr:colOff>114300</xdr:colOff>
      <xdr:row>77</xdr:row>
      <xdr:rowOff>138607</xdr:rowOff>
    </xdr:to>
    <xdr:sp macro="" textlink="">
      <xdr:nvSpPr>
        <xdr:cNvPr id="193" name="楕円 192">
          <a:extLst>
            <a:ext uri="{FF2B5EF4-FFF2-40B4-BE49-F238E27FC236}">
              <a16:creationId xmlns:a16="http://schemas.microsoft.com/office/drawing/2014/main" id="{00000000-0008-0000-0700-0000C1000000}"/>
            </a:ext>
          </a:extLst>
        </xdr:cNvPr>
        <xdr:cNvSpPr/>
      </xdr:nvSpPr>
      <xdr:spPr>
        <a:xfrm>
          <a:off x="4584700" y="132386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123384</xdr:rowOff>
    </xdr:from>
    <xdr:ext cx="599010" cy="259045"/>
    <xdr:sp macro="" textlink="">
      <xdr:nvSpPr>
        <xdr:cNvPr id="194" name="民生費該当値テキスト">
          <a:extLst>
            <a:ext uri="{FF2B5EF4-FFF2-40B4-BE49-F238E27FC236}">
              <a16:creationId xmlns:a16="http://schemas.microsoft.com/office/drawing/2014/main" id="{00000000-0008-0000-0700-0000C2000000}"/>
            </a:ext>
          </a:extLst>
        </xdr:cNvPr>
        <xdr:cNvSpPr txBox="1"/>
      </xdr:nvSpPr>
      <xdr:spPr>
        <a:xfrm>
          <a:off x="4686300" y="131535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148,850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118134</xdr:rowOff>
    </xdr:from>
    <xdr:to>
      <xdr:col>20</xdr:col>
      <xdr:colOff>38100</xdr:colOff>
      <xdr:row>78</xdr:row>
      <xdr:rowOff>48284</xdr:rowOff>
    </xdr:to>
    <xdr:sp macro="" textlink="">
      <xdr:nvSpPr>
        <xdr:cNvPr id="195" name="楕円 194">
          <a:extLst>
            <a:ext uri="{FF2B5EF4-FFF2-40B4-BE49-F238E27FC236}">
              <a16:creationId xmlns:a16="http://schemas.microsoft.com/office/drawing/2014/main" id="{00000000-0008-0000-0700-0000C3000000}"/>
            </a:ext>
          </a:extLst>
        </xdr:cNvPr>
        <xdr:cNvSpPr/>
      </xdr:nvSpPr>
      <xdr:spPr>
        <a:xfrm>
          <a:off x="3746500" y="133197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78</xdr:row>
      <xdr:rowOff>39411</xdr:rowOff>
    </xdr:from>
    <xdr:ext cx="59901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3497795" y="134125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125617</xdr:rowOff>
    </xdr:from>
    <xdr:to>
      <xdr:col>15</xdr:col>
      <xdr:colOff>101600</xdr:colOff>
      <xdr:row>78</xdr:row>
      <xdr:rowOff>55767</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2857500" y="133272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78</xdr:row>
      <xdr:rowOff>46894</xdr:rowOff>
    </xdr:from>
    <xdr:ext cx="59901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2608795" y="134199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129,469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95515</xdr:rowOff>
    </xdr:from>
    <xdr:to>
      <xdr:col>10</xdr:col>
      <xdr:colOff>165100</xdr:colOff>
      <xdr:row>78</xdr:row>
      <xdr:rowOff>25665</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1968500" y="13297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78</xdr:row>
      <xdr:rowOff>16792</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1719795" y="133898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136,053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4099</xdr:rowOff>
    </xdr:from>
    <xdr:to>
      <xdr:col>6</xdr:col>
      <xdr:colOff>38100</xdr:colOff>
      <xdr:row>78</xdr:row>
      <xdr:rowOff>105699</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1079500" y="133771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78</xdr:row>
      <xdr:rowOff>96826</xdr:rowOff>
    </xdr:from>
    <xdr:ext cx="599010" cy="2590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830795" y="134699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118,548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7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35,906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7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7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98</xdr:row>
      <xdr:rowOff>139700</xdr:rowOff>
    </xdr:from>
    <xdr:to>
      <xdr:col>28</xdr:col>
      <xdr:colOff>114300</xdr:colOff>
      <xdr:row>98</xdr:row>
      <xdr:rowOff>139700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97</xdr:row>
      <xdr:rowOff>168927</xdr:rowOff>
    </xdr:from>
    <xdr:ext cx="248786" cy="259045"/>
    <xdr:sp macro="" textlink="">
      <xdr:nvSpPr>
        <xdr:cNvPr id="214" name="テキスト ボックス 213">
          <a:extLst>
            <a:ext uri="{FF2B5EF4-FFF2-40B4-BE49-F238E27FC236}">
              <a16:creationId xmlns:a16="http://schemas.microsoft.com/office/drawing/2014/main" id="{00000000-0008-0000-0700-0000D6000000}"/>
            </a:ext>
          </a:extLst>
        </xdr:cNvPr>
        <xdr:cNvSpPr txBox="1"/>
      </xdr:nvSpPr>
      <xdr:spPr>
        <a:xfrm>
          <a:off x="513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95</xdr:row>
      <xdr:rowOff>54627</xdr:rowOff>
    </xdr:from>
    <xdr:ext cx="595419" cy="25904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166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111777</xdr:rowOff>
    </xdr:from>
    <xdr:ext cx="595419"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166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168927</xdr:rowOff>
    </xdr:from>
    <xdr:ext cx="59541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166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3" name="衛生費グラフ枠">
          <a:extLst>
            <a:ext uri="{FF2B5EF4-FFF2-40B4-BE49-F238E27FC236}">
              <a16:creationId xmlns:a16="http://schemas.microsoft.com/office/drawing/2014/main" id="{00000000-0008-0000-0700-0000DF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89660</xdr:rowOff>
    </xdr:from>
    <xdr:to>
      <xdr:col>24</xdr:col>
      <xdr:colOff>62865</xdr:colOff>
      <xdr:row>98</xdr:row>
      <xdr:rowOff>15478</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flipV="1">
          <a:off x="4633595" y="15691610"/>
          <a:ext cx="1270" cy="11259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19305</xdr:rowOff>
    </xdr:from>
    <xdr:ext cx="534377" cy="259045"/>
    <xdr:sp macro="" textlink="">
      <xdr:nvSpPr>
        <xdr:cNvPr id="225" name="衛生費最小値テキスト">
          <a:extLst>
            <a:ext uri="{FF2B5EF4-FFF2-40B4-BE49-F238E27FC236}">
              <a16:creationId xmlns:a16="http://schemas.microsoft.com/office/drawing/2014/main" id="{00000000-0008-0000-0700-0000E1000000}"/>
            </a:ext>
          </a:extLst>
        </xdr:cNvPr>
        <xdr:cNvSpPr txBox="1"/>
      </xdr:nvSpPr>
      <xdr:spPr>
        <a:xfrm>
          <a:off x="4686300" y="168214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27,170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15478</xdr:rowOff>
    </xdr:from>
    <xdr:to>
      <xdr:col>24</xdr:col>
      <xdr:colOff>152400</xdr:colOff>
      <xdr:row>98</xdr:row>
      <xdr:rowOff>15478</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a:off x="4546600" y="168175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90</xdr:row>
      <xdr:rowOff>36337</xdr:rowOff>
    </xdr:from>
    <xdr:ext cx="599010" cy="259045"/>
    <xdr:sp macro="" textlink="">
      <xdr:nvSpPr>
        <xdr:cNvPr id="227" name="衛生費最大値テキスト">
          <a:extLst>
            <a:ext uri="{FF2B5EF4-FFF2-40B4-BE49-F238E27FC236}">
              <a16:creationId xmlns:a16="http://schemas.microsoft.com/office/drawing/2014/main" id="{00000000-0008-0000-0700-0000E3000000}"/>
            </a:ext>
          </a:extLst>
        </xdr:cNvPr>
        <xdr:cNvSpPr txBox="1"/>
      </xdr:nvSpPr>
      <xdr:spPr>
        <a:xfrm>
          <a:off x="4686300" y="154668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273,445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91</xdr:row>
      <xdr:rowOff>89660</xdr:rowOff>
    </xdr:from>
    <xdr:to>
      <xdr:col>24</xdr:col>
      <xdr:colOff>152400</xdr:colOff>
      <xdr:row>91</xdr:row>
      <xdr:rowOff>89660</xdr:rowOff>
    </xdr:to>
    <xdr:cxnSp macro="">
      <xdr:nvCxnSpPr>
        <xdr:cNvPr id="228" name="直線コネクタ 227">
          <a:extLst>
            <a:ext uri="{FF2B5EF4-FFF2-40B4-BE49-F238E27FC236}">
              <a16:creationId xmlns:a16="http://schemas.microsoft.com/office/drawing/2014/main" id="{00000000-0008-0000-0700-0000E4000000}"/>
            </a:ext>
          </a:extLst>
        </xdr:cNvPr>
        <xdr:cNvCxnSpPr/>
      </xdr:nvCxnSpPr>
      <xdr:spPr>
        <a:xfrm>
          <a:off x="4546600" y="156916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80831</xdr:rowOff>
    </xdr:from>
    <xdr:to>
      <xdr:col>24</xdr:col>
      <xdr:colOff>63500</xdr:colOff>
      <xdr:row>97</xdr:row>
      <xdr:rowOff>119680</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3797300" y="16711481"/>
          <a:ext cx="838200" cy="388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119815</xdr:rowOff>
    </xdr:from>
    <xdr:ext cx="534377" cy="259045"/>
    <xdr:sp macro="" textlink="">
      <xdr:nvSpPr>
        <xdr:cNvPr id="230" name="衛生費平均値テキスト">
          <a:extLst>
            <a:ext uri="{FF2B5EF4-FFF2-40B4-BE49-F238E27FC236}">
              <a16:creationId xmlns:a16="http://schemas.microsoft.com/office/drawing/2014/main" id="{00000000-0008-0000-0700-0000E6000000}"/>
            </a:ext>
          </a:extLst>
        </xdr:cNvPr>
        <xdr:cNvSpPr txBox="1"/>
      </xdr:nvSpPr>
      <xdr:spPr>
        <a:xfrm>
          <a:off x="4686300" y="1640756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96938</xdr:rowOff>
    </xdr:from>
    <xdr:to>
      <xdr:col>24</xdr:col>
      <xdr:colOff>114300</xdr:colOff>
      <xdr:row>97</xdr:row>
      <xdr:rowOff>27088</xdr:rowOff>
    </xdr:to>
    <xdr:sp macro="" textlink="">
      <xdr:nvSpPr>
        <xdr:cNvPr id="231" name="フローチャート: 判断 230">
          <a:extLst>
            <a:ext uri="{FF2B5EF4-FFF2-40B4-BE49-F238E27FC236}">
              <a16:creationId xmlns:a16="http://schemas.microsoft.com/office/drawing/2014/main" id="{00000000-0008-0000-0700-0000E7000000}"/>
            </a:ext>
          </a:extLst>
        </xdr:cNvPr>
        <xdr:cNvSpPr/>
      </xdr:nvSpPr>
      <xdr:spPr>
        <a:xfrm>
          <a:off x="4584700" y="165561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73754</xdr:rowOff>
    </xdr:from>
    <xdr:to>
      <xdr:col>19</xdr:col>
      <xdr:colOff>177800</xdr:colOff>
      <xdr:row>97</xdr:row>
      <xdr:rowOff>80831</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a:off x="2908300" y="16704404"/>
          <a:ext cx="889000" cy="70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117658</xdr:rowOff>
    </xdr:from>
    <xdr:to>
      <xdr:col>20</xdr:col>
      <xdr:colOff>38100</xdr:colOff>
      <xdr:row>97</xdr:row>
      <xdr:rowOff>47808</xdr:rowOff>
    </xdr:to>
    <xdr:sp macro="" textlink="">
      <xdr:nvSpPr>
        <xdr:cNvPr id="233" name="フローチャート: 判断 232">
          <a:extLst>
            <a:ext uri="{FF2B5EF4-FFF2-40B4-BE49-F238E27FC236}">
              <a16:creationId xmlns:a16="http://schemas.microsoft.com/office/drawing/2014/main" id="{00000000-0008-0000-0700-0000E9000000}"/>
            </a:ext>
          </a:extLst>
        </xdr:cNvPr>
        <xdr:cNvSpPr/>
      </xdr:nvSpPr>
      <xdr:spPr>
        <a:xfrm>
          <a:off x="3746500" y="165768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64335</xdr:rowOff>
    </xdr:from>
    <xdr:ext cx="534377" cy="259045"/>
    <xdr:sp macro="" textlink="">
      <xdr:nvSpPr>
        <xdr:cNvPr id="234" name="テキスト ボックス 233">
          <a:extLst>
            <a:ext uri="{FF2B5EF4-FFF2-40B4-BE49-F238E27FC236}">
              <a16:creationId xmlns:a16="http://schemas.microsoft.com/office/drawing/2014/main" id="{00000000-0008-0000-0700-0000EA000000}"/>
            </a:ext>
          </a:extLst>
        </xdr:cNvPr>
        <xdr:cNvSpPr txBox="1"/>
      </xdr:nvSpPr>
      <xdr:spPr>
        <a:xfrm>
          <a:off x="3530111" y="163520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68,710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137762</xdr:rowOff>
    </xdr:from>
    <xdr:to>
      <xdr:col>15</xdr:col>
      <xdr:colOff>50800</xdr:colOff>
      <xdr:row>97</xdr:row>
      <xdr:rowOff>73754</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a:off x="2019300" y="16596962"/>
          <a:ext cx="889000" cy="1074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115463</xdr:rowOff>
    </xdr:from>
    <xdr:to>
      <xdr:col>15</xdr:col>
      <xdr:colOff>101600</xdr:colOff>
      <xdr:row>97</xdr:row>
      <xdr:rowOff>45613</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2857500" y="165746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62140</xdr:rowOff>
    </xdr:from>
    <xdr:ext cx="534377" cy="259045"/>
    <xdr:sp macro="" textlink="">
      <xdr:nvSpPr>
        <xdr:cNvPr id="237" name="テキスト ボックス 236">
          <a:extLst>
            <a:ext uri="{FF2B5EF4-FFF2-40B4-BE49-F238E27FC236}">
              <a16:creationId xmlns:a16="http://schemas.microsoft.com/office/drawing/2014/main" id="{00000000-0008-0000-0700-0000ED000000}"/>
            </a:ext>
          </a:extLst>
        </xdr:cNvPr>
        <xdr:cNvSpPr txBox="1"/>
      </xdr:nvSpPr>
      <xdr:spPr>
        <a:xfrm>
          <a:off x="2641111" y="163498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69,190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137762</xdr:rowOff>
    </xdr:from>
    <xdr:to>
      <xdr:col>10</xdr:col>
      <xdr:colOff>114300</xdr:colOff>
      <xdr:row>96</xdr:row>
      <xdr:rowOff>170790</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flipV="1">
          <a:off x="1130300" y="16596962"/>
          <a:ext cx="889000" cy="330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121041</xdr:rowOff>
    </xdr:from>
    <xdr:to>
      <xdr:col>10</xdr:col>
      <xdr:colOff>165100</xdr:colOff>
      <xdr:row>97</xdr:row>
      <xdr:rowOff>51191</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1968500" y="165802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42318</xdr:rowOff>
    </xdr:from>
    <xdr:ext cx="534377"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1752111" y="166729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67,970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153064</xdr:rowOff>
    </xdr:from>
    <xdr:to>
      <xdr:col>6</xdr:col>
      <xdr:colOff>38100</xdr:colOff>
      <xdr:row>97</xdr:row>
      <xdr:rowOff>83214</xdr:rowOff>
    </xdr:to>
    <xdr:sp macro="" textlink="">
      <xdr:nvSpPr>
        <xdr:cNvPr id="241" name="フローチャート: 判断 240">
          <a:extLst>
            <a:ext uri="{FF2B5EF4-FFF2-40B4-BE49-F238E27FC236}">
              <a16:creationId xmlns:a16="http://schemas.microsoft.com/office/drawing/2014/main" id="{00000000-0008-0000-0700-0000F1000000}"/>
            </a:ext>
          </a:extLst>
        </xdr:cNvPr>
        <xdr:cNvSpPr/>
      </xdr:nvSpPr>
      <xdr:spPr>
        <a:xfrm>
          <a:off x="1079500" y="16612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74341</xdr:rowOff>
    </xdr:from>
    <xdr:ext cx="534377" cy="259045"/>
    <xdr:sp macro="" textlink="">
      <xdr:nvSpPr>
        <xdr:cNvPr id="242" name="テキスト ボックス 241">
          <a:extLst>
            <a:ext uri="{FF2B5EF4-FFF2-40B4-BE49-F238E27FC236}">
              <a16:creationId xmlns:a16="http://schemas.microsoft.com/office/drawing/2014/main" id="{00000000-0008-0000-0700-0000F2000000}"/>
            </a:ext>
          </a:extLst>
        </xdr:cNvPr>
        <xdr:cNvSpPr txBox="1"/>
      </xdr:nvSpPr>
      <xdr:spPr>
        <a:xfrm>
          <a:off x="863111" y="167049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68880</xdr:rowOff>
    </xdr:from>
    <xdr:to>
      <xdr:col>24</xdr:col>
      <xdr:colOff>114300</xdr:colOff>
      <xdr:row>97</xdr:row>
      <xdr:rowOff>170480</xdr:rowOff>
    </xdr:to>
    <xdr:sp macro="" textlink="">
      <xdr:nvSpPr>
        <xdr:cNvPr id="248" name="楕円 247">
          <a:extLst>
            <a:ext uri="{FF2B5EF4-FFF2-40B4-BE49-F238E27FC236}">
              <a16:creationId xmlns:a16="http://schemas.microsoft.com/office/drawing/2014/main" id="{00000000-0008-0000-0700-0000F8000000}"/>
            </a:ext>
          </a:extLst>
        </xdr:cNvPr>
        <xdr:cNvSpPr/>
      </xdr:nvSpPr>
      <xdr:spPr>
        <a:xfrm>
          <a:off x="4584700" y="16699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155257</xdr:rowOff>
    </xdr:from>
    <xdr:ext cx="534377" cy="259045"/>
    <xdr:sp macro="" textlink="">
      <xdr:nvSpPr>
        <xdr:cNvPr id="249" name="衛生費該当値テキスト">
          <a:extLst>
            <a:ext uri="{FF2B5EF4-FFF2-40B4-BE49-F238E27FC236}">
              <a16:creationId xmlns:a16="http://schemas.microsoft.com/office/drawing/2014/main" id="{00000000-0008-0000-0700-0000F9000000}"/>
            </a:ext>
          </a:extLst>
        </xdr:cNvPr>
        <xdr:cNvSpPr txBox="1"/>
      </xdr:nvSpPr>
      <xdr:spPr>
        <a:xfrm>
          <a:off x="4686300" y="166144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41,879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30031</xdr:rowOff>
    </xdr:from>
    <xdr:to>
      <xdr:col>20</xdr:col>
      <xdr:colOff>38100</xdr:colOff>
      <xdr:row>97</xdr:row>
      <xdr:rowOff>131631</xdr:rowOff>
    </xdr:to>
    <xdr:sp macro="" textlink="">
      <xdr:nvSpPr>
        <xdr:cNvPr id="250" name="楕円 249">
          <a:extLst>
            <a:ext uri="{FF2B5EF4-FFF2-40B4-BE49-F238E27FC236}">
              <a16:creationId xmlns:a16="http://schemas.microsoft.com/office/drawing/2014/main" id="{00000000-0008-0000-0700-0000FA000000}"/>
            </a:ext>
          </a:extLst>
        </xdr:cNvPr>
        <xdr:cNvSpPr/>
      </xdr:nvSpPr>
      <xdr:spPr>
        <a:xfrm>
          <a:off x="3746500" y="166606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122758</xdr:rowOff>
    </xdr:from>
    <xdr:ext cx="534377"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3530111" y="167534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50,376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22954</xdr:rowOff>
    </xdr:from>
    <xdr:to>
      <xdr:col>15</xdr:col>
      <xdr:colOff>101600</xdr:colOff>
      <xdr:row>97</xdr:row>
      <xdr:rowOff>124554</xdr:rowOff>
    </xdr:to>
    <xdr:sp macro="" textlink="">
      <xdr:nvSpPr>
        <xdr:cNvPr id="252" name="楕円 251">
          <a:extLst>
            <a:ext uri="{FF2B5EF4-FFF2-40B4-BE49-F238E27FC236}">
              <a16:creationId xmlns:a16="http://schemas.microsoft.com/office/drawing/2014/main" id="{00000000-0008-0000-0700-0000FC000000}"/>
            </a:ext>
          </a:extLst>
        </xdr:cNvPr>
        <xdr:cNvSpPr/>
      </xdr:nvSpPr>
      <xdr:spPr>
        <a:xfrm>
          <a:off x="2857500" y="166536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115681</xdr:rowOff>
    </xdr:from>
    <xdr:ext cx="534377"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2641111" y="167463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51,924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86962</xdr:rowOff>
    </xdr:from>
    <xdr:to>
      <xdr:col>10</xdr:col>
      <xdr:colOff>165100</xdr:colOff>
      <xdr:row>97</xdr:row>
      <xdr:rowOff>17112</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1968500" y="165461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33639</xdr:rowOff>
    </xdr:from>
    <xdr:ext cx="534377" cy="2590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1752111" y="163213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119990</xdr:rowOff>
    </xdr:from>
    <xdr:to>
      <xdr:col>6</xdr:col>
      <xdr:colOff>38100</xdr:colOff>
      <xdr:row>97</xdr:row>
      <xdr:rowOff>50140</xdr:rowOff>
    </xdr:to>
    <xdr:sp macro="" textlink="">
      <xdr:nvSpPr>
        <xdr:cNvPr id="256" name="楕円 255">
          <a:extLst>
            <a:ext uri="{FF2B5EF4-FFF2-40B4-BE49-F238E27FC236}">
              <a16:creationId xmlns:a16="http://schemas.microsoft.com/office/drawing/2014/main" id="{00000000-0008-0000-0700-000000010000}"/>
            </a:ext>
          </a:extLst>
        </xdr:cNvPr>
        <xdr:cNvSpPr/>
      </xdr:nvSpPr>
      <xdr:spPr>
        <a:xfrm>
          <a:off x="1079500" y="16579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66667</xdr:rowOff>
    </xdr:from>
    <xdr:ext cx="534377" cy="259045"/>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863111" y="163544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68,200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8" name="正方形/長方形 257">
          <a:extLst>
            <a:ext uri="{FF2B5EF4-FFF2-40B4-BE49-F238E27FC236}">
              <a16:creationId xmlns:a16="http://schemas.microsoft.com/office/drawing/2014/main" id="{00000000-0008-0000-0700-000002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9" name="正方形/長方形 258">
          <a:extLst>
            <a:ext uri="{FF2B5EF4-FFF2-40B4-BE49-F238E27FC236}">
              <a16:creationId xmlns:a16="http://schemas.microsoft.com/office/drawing/2014/main" id="{00000000-0008-0000-0700-000003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0" name="正方形/長方形 259">
          <a:extLst>
            <a:ext uri="{FF2B5EF4-FFF2-40B4-BE49-F238E27FC236}">
              <a16:creationId xmlns:a16="http://schemas.microsoft.com/office/drawing/2014/main" id="{00000000-0008-0000-0700-000004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6" name="テキスト ボックス 265">
          <a:extLst>
            <a:ext uri="{FF2B5EF4-FFF2-40B4-BE49-F238E27FC236}">
              <a16:creationId xmlns:a16="http://schemas.microsoft.com/office/drawing/2014/main" id="{00000000-0008-0000-0700-00000A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7" name="直線コネクタ 266">
          <a:extLst>
            <a:ext uri="{FF2B5EF4-FFF2-40B4-BE49-F238E27FC236}">
              <a16:creationId xmlns:a16="http://schemas.microsoft.com/office/drawing/2014/main" id="{00000000-0008-0000-0700-00000B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68" name="直線コネクタ 267">
          <a:extLst>
            <a:ext uri="{FF2B5EF4-FFF2-40B4-BE49-F238E27FC236}">
              <a16:creationId xmlns:a16="http://schemas.microsoft.com/office/drawing/2014/main" id="{00000000-0008-0000-0700-00000C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71" name="テキスト ボックス 270">
          <a:extLst>
            <a:ext uri="{FF2B5EF4-FFF2-40B4-BE49-F238E27FC236}">
              <a16:creationId xmlns:a16="http://schemas.microsoft.com/office/drawing/2014/main" id="{00000000-0008-0000-0700-00000F010000}"/>
            </a:ext>
          </a:extLst>
        </xdr:cNvPr>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2" name="直線コネクタ 271">
          <a:extLst>
            <a:ext uri="{FF2B5EF4-FFF2-40B4-BE49-F238E27FC236}">
              <a16:creationId xmlns:a16="http://schemas.microsoft.com/office/drawing/2014/main" id="{00000000-0008-0000-0700-000010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21970</xdr:rowOff>
    </xdr:from>
    <xdr:ext cx="46717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136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38299</xdr:rowOff>
    </xdr:from>
    <xdr:ext cx="467179"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136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0" name="直線コネクタ 279">
          <a:extLst>
            <a:ext uri="{FF2B5EF4-FFF2-40B4-BE49-F238E27FC236}">
              <a16:creationId xmlns:a16="http://schemas.microsoft.com/office/drawing/2014/main" id="{00000000-0008-0000-0700-000018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81" name="テキスト ボックス 280">
          <a:extLst>
            <a:ext uri="{FF2B5EF4-FFF2-40B4-BE49-F238E27FC236}">
              <a16:creationId xmlns:a16="http://schemas.microsoft.com/office/drawing/2014/main" id="{00000000-0008-0000-0700-000019010000}"/>
            </a:ext>
          </a:extLst>
        </xdr:cNvPr>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2" name="労働費グラフ枠">
          <a:extLst>
            <a:ext uri="{FF2B5EF4-FFF2-40B4-BE49-F238E27FC236}">
              <a16:creationId xmlns:a16="http://schemas.microsoft.com/office/drawing/2014/main" id="{00000000-0008-0000-0700-00001A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25727</xdr:rowOff>
    </xdr:from>
    <xdr:to>
      <xdr:col>54</xdr:col>
      <xdr:colOff>189865</xdr:colOff>
      <xdr:row>39</xdr:row>
      <xdr:rowOff>98878</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flipV="1">
          <a:off x="10475595" y="5340677"/>
          <a:ext cx="1270" cy="14447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84" name="労働費最小値テキスト">
          <a:extLst>
            <a:ext uri="{FF2B5EF4-FFF2-40B4-BE49-F238E27FC236}">
              <a16:creationId xmlns:a16="http://schemas.microsoft.com/office/drawing/2014/main" id="{00000000-0008-0000-0700-00001C010000}"/>
            </a:ext>
          </a:extLst>
        </xdr:cNvPr>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85" name="直線コネクタ 284">
          <a:extLst>
            <a:ext uri="{FF2B5EF4-FFF2-40B4-BE49-F238E27FC236}">
              <a16:creationId xmlns:a16="http://schemas.microsoft.com/office/drawing/2014/main" id="{00000000-0008-0000-0700-00001D010000}"/>
            </a:ext>
          </a:extLst>
        </xdr:cNvPr>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143854</xdr:rowOff>
    </xdr:from>
    <xdr:ext cx="469744" cy="259045"/>
    <xdr:sp macro="" textlink="">
      <xdr:nvSpPr>
        <xdr:cNvPr id="286" name="労働費最大値テキスト">
          <a:extLst>
            <a:ext uri="{FF2B5EF4-FFF2-40B4-BE49-F238E27FC236}">
              <a16:creationId xmlns:a16="http://schemas.microsoft.com/office/drawing/2014/main" id="{00000000-0008-0000-0700-00001E010000}"/>
            </a:ext>
          </a:extLst>
        </xdr:cNvPr>
        <xdr:cNvSpPr txBox="1"/>
      </xdr:nvSpPr>
      <xdr:spPr>
        <a:xfrm>
          <a:off x="10528300" y="51159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4,424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31</xdr:row>
      <xdr:rowOff>25727</xdr:rowOff>
    </xdr:from>
    <xdr:to>
      <xdr:col>55</xdr:col>
      <xdr:colOff>88900</xdr:colOff>
      <xdr:row>31</xdr:row>
      <xdr:rowOff>25727</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a:off x="10388600" y="53406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98878</xdr:rowOff>
    </xdr:from>
    <xdr:to>
      <xdr:col>55</xdr:col>
      <xdr:colOff>0</xdr:colOff>
      <xdr:row>39</xdr:row>
      <xdr:rowOff>98878</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9639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95122</xdr:rowOff>
    </xdr:from>
    <xdr:ext cx="378565" cy="259045"/>
    <xdr:sp macro="" textlink="">
      <xdr:nvSpPr>
        <xdr:cNvPr id="289" name="労働費平均値テキスト">
          <a:extLst>
            <a:ext uri="{FF2B5EF4-FFF2-40B4-BE49-F238E27FC236}">
              <a16:creationId xmlns:a16="http://schemas.microsoft.com/office/drawing/2014/main" id="{00000000-0008-0000-0700-000021010000}"/>
            </a:ext>
          </a:extLst>
        </xdr:cNvPr>
        <xdr:cNvSpPr txBox="1"/>
      </xdr:nvSpPr>
      <xdr:spPr>
        <a:xfrm>
          <a:off x="10528300" y="6438772"/>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72245</xdr:rowOff>
    </xdr:from>
    <xdr:to>
      <xdr:col>55</xdr:col>
      <xdr:colOff>50800</xdr:colOff>
      <xdr:row>39</xdr:row>
      <xdr:rowOff>2395</xdr:rowOff>
    </xdr:to>
    <xdr:sp macro="" textlink="">
      <xdr:nvSpPr>
        <xdr:cNvPr id="290" name="フローチャート: 判断 289">
          <a:extLst>
            <a:ext uri="{FF2B5EF4-FFF2-40B4-BE49-F238E27FC236}">
              <a16:creationId xmlns:a16="http://schemas.microsoft.com/office/drawing/2014/main" id="{00000000-0008-0000-0700-000022010000}"/>
            </a:ext>
          </a:extLst>
        </xdr:cNvPr>
        <xdr:cNvSpPr/>
      </xdr:nvSpPr>
      <xdr:spPr>
        <a:xfrm>
          <a:off x="10426700" y="6587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98878</xdr:rowOff>
    </xdr:from>
    <xdr:to>
      <xdr:col>50</xdr:col>
      <xdr:colOff>114300</xdr:colOff>
      <xdr:row>39</xdr:row>
      <xdr:rowOff>98878</xdr:rowOff>
    </xdr:to>
    <xdr:cxnSp macro="">
      <xdr:nvCxnSpPr>
        <xdr:cNvPr id="291" name="直線コネクタ 290">
          <a:extLst>
            <a:ext uri="{FF2B5EF4-FFF2-40B4-BE49-F238E27FC236}">
              <a16:creationId xmlns:a16="http://schemas.microsoft.com/office/drawing/2014/main" id="{00000000-0008-0000-0700-000023010000}"/>
            </a:ext>
          </a:extLst>
        </xdr:cNvPr>
        <xdr:cNvCxnSpPr/>
      </xdr:nvCxnSpPr>
      <xdr:spPr>
        <a:xfrm>
          <a:off x="8750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68980</xdr:rowOff>
    </xdr:from>
    <xdr:to>
      <xdr:col>50</xdr:col>
      <xdr:colOff>165100</xdr:colOff>
      <xdr:row>38</xdr:row>
      <xdr:rowOff>170580</xdr:rowOff>
    </xdr:to>
    <xdr:sp macro="" textlink="">
      <xdr:nvSpPr>
        <xdr:cNvPr id="292" name="フローチャート: 判断 291">
          <a:extLst>
            <a:ext uri="{FF2B5EF4-FFF2-40B4-BE49-F238E27FC236}">
              <a16:creationId xmlns:a16="http://schemas.microsoft.com/office/drawing/2014/main" id="{00000000-0008-0000-0700-000024010000}"/>
            </a:ext>
          </a:extLst>
        </xdr:cNvPr>
        <xdr:cNvSpPr/>
      </xdr:nvSpPr>
      <xdr:spPr>
        <a:xfrm>
          <a:off x="9588500" y="6584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15656</xdr:rowOff>
    </xdr:from>
    <xdr:ext cx="378565" cy="259045"/>
    <xdr:sp macro="" textlink="">
      <xdr:nvSpPr>
        <xdr:cNvPr id="293" name="テキスト ボックス 292">
          <a:extLst>
            <a:ext uri="{FF2B5EF4-FFF2-40B4-BE49-F238E27FC236}">
              <a16:creationId xmlns:a16="http://schemas.microsoft.com/office/drawing/2014/main" id="{00000000-0008-0000-0700-000025010000}"/>
            </a:ext>
          </a:extLst>
        </xdr:cNvPr>
        <xdr:cNvSpPr txBox="1"/>
      </xdr:nvSpPr>
      <xdr:spPr>
        <a:xfrm>
          <a:off x="9450017" y="635930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98878</xdr:rowOff>
    </xdr:from>
    <xdr:to>
      <xdr:col>45</xdr:col>
      <xdr:colOff>177800</xdr:colOff>
      <xdr:row>39</xdr:row>
      <xdr:rowOff>98878</xdr:rowOff>
    </xdr:to>
    <xdr:cxnSp macro="">
      <xdr:nvCxnSpPr>
        <xdr:cNvPr id="294" name="直線コネクタ 293">
          <a:extLst>
            <a:ext uri="{FF2B5EF4-FFF2-40B4-BE49-F238E27FC236}">
              <a16:creationId xmlns:a16="http://schemas.microsoft.com/office/drawing/2014/main" id="{00000000-0008-0000-0700-000026010000}"/>
            </a:ext>
          </a:extLst>
        </xdr:cNvPr>
        <xdr:cNvCxnSpPr/>
      </xdr:nvCxnSpPr>
      <xdr:spPr>
        <a:xfrm>
          <a:off x="7861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31424</xdr:rowOff>
    </xdr:from>
    <xdr:to>
      <xdr:col>46</xdr:col>
      <xdr:colOff>38100</xdr:colOff>
      <xdr:row>38</xdr:row>
      <xdr:rowOff>133024</xdr:rowOff>
    </xdr:to>
    <xdr:sp macro="" textlink="">
      <xdr:nvSpPr>
        <xdr:cNvPr id="295" name="フローチャート: 判断 294">
          <a:extLst>
            <a:ext uri="{FF2B5EF4-FFF2-40B4-BE49-F238E27FC236}">
              <a16:creationId xmlns:a16="http://schemas.microsoft.com/office/drawing/2014/main" id="{00000000-0008-0000-0700-000027010000}"/>
            </a:ext>
          </a:extLst>
        </xdr:cNvPr>
        <xdr:cNvSpPr/>
      </xdr:nvSpPr>
      <xdr:spPr>
        <a:xfrm>
          <a:off x="8699500" y="65465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36</xdr:row>
      <xdr:rowOff>149550</xdr:rowOff>
    </xdr:from>
    <xdr:ext cx="378565" cy="259045"/>
    <xdr:sp macro="" textlink="">
      <xdr:nvSpPr>
        <xdr:cNvPr id="296" name="テキスト ボックス 295">
          <a:extLst>
            <a:ext uri="{FF2B5EF4-FFF2-40B4-BE49-F238E27FC236}">
              <a16:creationId xmlns:a16="http://schemas.microsoft.com/office/drawing/2014/main" id="{00000000-0008-0000-0700-000028010000}"/>
            </a:ext>
          </a:extLst>
        </xdr:cNvPr>
        <xdr:cNvSpPr txBox="1"/>
      </xdr:nvSpPr>
      <xdr:spPr>
        <a:xfrm>
          <a:off x="8561017" y="632175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98878</xdr:rowOff>
    </xdr:from>
    <xdr:to>
      <xdr:col>41</xdr:col>
      <xdr:colOff>50800</xdr:colOff>
      <xdr:row>39</xdr:row>
      <xdr:rowOff>98878</xdr:rowOff>
    </xdr:to>
    <xdr:cxnSp macro="">
      <xdr:nvCxnSpPr>
        <xdr:cNvPr id="297" name="直線コネクタ 296">
          <a:extLst>
            <a:ext uri="{FF2B5EF4-FFF2-40B4-BE49-F238E27FC236}">
              <a16:creationId xmlns:a16="http://schemas.microsoft.com/office/drawing/2014/main" id="{00000000-0008-0000-0700-000029010000}"/>
            </a:ext>
          </a:extLst>
        </xdr:cNvPr>
        <xdr:cNvCxnSpPr/>
      </xdr:nvCxnSpPr>
      <xdr:spPr>
        <a:xfrm>
          <a:off x="6972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149969</xdr:rowOff>
    </xdr:from>
    <xdr:to>
      <xdr:col>41</xdr:col>
      <xdr:colOff>101600</xdr:colOff>
      <xdr:row>38</xdr:row>
      <xdr:rowOff>80119</xdr:rowOff>
    </xdr:to>
    <xdr:sp macro="" textlink="">
      <xdr:nvSpPr>
        <xdr:cNvPr id="298" name="フローチャート: 判断 297">
          <a:extLst>
            <a:ext uri="{FF2B5EF4-FFF2-40B4-BE49-F238E27FC236}">
              <a16:creationId xmlns:a16="http://schemas.microsoft.com/office/drawing/2014/main" id="{00000000-0008-0000-0700-00002A010000}"/>
            </a:ext>
          </a:extLst>
        </xdr:cNvPr>
        <xdr:cNvSpPr/>
      </xdr:nvSpPr>
      <xdr:spPr>
        <a:xfrm>
          <a:off x="7810500" y="64936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36</xdr:row>
      <xdr:rowOff>96646</xdr:rowOff>
    </xdr:from>
    <xdr:ext cx="378565"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7672017" y="626884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49058</xdr:rowOff>
    </xdr:from>
    <xdr:to>
      <xdr:col>36</xdr:col>
      <xdr:colOff>165100</xdr:colOff>
      <xdr:row>38</xdr:row>
      <xdr:rowOff>150658</xdr:rowOff>
    </xdr:to>
    <xdr:sp macro="" textlink="">
      <xdr:nvSpPr>
        <xdr:cNvPr id="300" name="フローチャート: 判断 299">
          <a:extLst>
            <a:ext uri="{FF2B5EF4-FFF2-40B4-BE49-F238E27FC236}">
              <a16:creationId xmlns:a16="http://schemas.microsoft.com/office/drawing/2014/main" id="{00000000-0008-0000-0700-00002C010000}"/>
            </a:ext>
          </a:extLst>
        </xdr:cNvPr>
        <xdr:cNvSpPr/>
      </xdr:nvSpPr>
      <xdr:spPr>
        <a:xfrm>
          <a:off x="6921500" y="65641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36</xdr:row>
      <xdr:rowOff>167185</xdr:rowOff>
    </xdr:from>
    <xdr:ext cx="378565"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6783017" y="633938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48078</xdr:rowOff>
    </xdr:from>
    <xdr:to>
      <xdr:col>55</xdr:col>
      <xdr:colOff>50800</xdr:colOff>
      <xdr:row>39</xdr:row>
      <xdr:rowOff>149678</xdr:rowOff>
    </xdr:to>
    <xdr:sp macro="" textlink="">
      <xdr:nvSpPr>
        <xdr:cNvPr id="307" name="楕円 306">
          <a:extLst>
            <a:ext uri="{FF2B5EF4-FFF2-40B4-BE49-F238E27FC236}">
              <a16:creationId xmlns:a16="http://schemas.microsoft.com/office/drawing/2014/main" id="{00000000-0008-0000-0700-000033010000}"/>
            </a:ext>
          </a:extLst>
        </xdr:cNvPr>
        <xdr:cNvSpPr/>
      </xdr:nvSpPr>
      <xdr:spPr>
        <a:xfrm>
          <a:off x="10426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134455</xdr:rowOff>
    </xdr:from>
    <xdr:ext cx="249299" cy="259045"/>
    <xdr:sp macro="" textlink="">
      <xdr:nvSpPr>
        <xdr:cNvPr id="308" name="労働費該当値テキスト">
          <a:extLst>
            <a:ext uri="{FF2B5EF4-FFF2-40B4-BE49-F238E27FC236}">
              <a16:creationId xmlns:a16="http://schemas.microsoft.com/office/drawing/2014/main" id="{00000000-0008-0000-0700-000034010000}"/>
            </a:ext>
          </a:extLst>
        </xdr:cNvPr>
        <xdr:cNvSpPr txBox="1"/>
      </xdr:nvSpPr>
      <xdr:spPr>
        <a:xfrm>
          <a:off x="10528300" y="66495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48078</xdr:rowOff>
    </xdr:from>
    <xdr:to>
      <xdr:col>50</xdr:col>
      <xdr:colOff>165100</xdr:colOff>
      <xdr:row>39</xdr:row>
      <xdr:rowOff>149678</xdr:rowOff>
    </xdr:to>
    <xdr:sp macro="" textlink="">
      <xdr:nvSpPr>
        <xdr:cNvPr id="309" name="楕円 308">
          <a:extLst>
            <a:ext uri="{FF2B5EF4-FFF2-40B4-BE49-F238E27FC236}">
              <a16:creationId xmlns:a16="http://schemas.microsoft.com/office/drawing/2014/main" id="{00000000-0008-0000-0700-000035010000}"/>
            </a:ext>
          </a:extLst>
        </xdr:cNvPr>
        <xdr:cNvSpPr/>
      </xdr:nvSpPr>
      <xdr:spPr>
        <a:xfrm>
          <a:off x="9588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140805</xdr:rowOff>
    </xdr:from>
    <xdr:ext cx="249299"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9514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39</xdr:row>
      <xdr:rowOff>48078</xdr:rowOff>
    </xdr:from>
    <xdr:to>
      <xdr:col>46</xdr:col>
      <xdr:colOff>38100</xdr:colOff>
      <xdr:row>39</xdr:row>
      <xdr:rowOff>149678</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8699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140805</xdr:rowOff>
    </xdr:from>
    <xdr:ext cx="249299"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8625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39</xdr:row>
      <xdr:rowOff>48078</xdr:rowOff>
    </xdr:from>
    <xdr:to>
      <xdr:col>41</xdr:col>
      <xdr:colOff>101600</xdr:colOff>
      <xdr:row>39</xdr:row>
      <xdr:rowOff>149678</xdr:rowOff>
    </xdr:to>
    <xdr:sp macro="" textlink="">
      <xdr:nvSpPr>
        <xdr:cNvPr id="313" name="楕円 312">
          <a:extLst>
            <a:ext uri="{FF2B5EF4-FFF2-40B4-BE49-F238E27FC236}">
              <a16:creationId xmlns:a16="http://schemas.microsoft.com/office/drawing/2014/main" id="{00000000-0008-0000-0700-000039010000}"/>
            </a:ext>
          </a:extLst>
        </xdr:cNvPr>
        <xdr:cNvSpPr/>
      </xdr:nvSpPr>
      <xdr:spPr>
        <a:xfrm>
          <a:off x="7810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140805</xdr:rowOff>
    </xdr:from>
    <xdr:ext cx="249299" cy="259045"/>
    <xdr:sp macro="" textlink="">
      <xdr:nvSpPr>
        <xdr:cNvPr id="314" name="テキスト ボックス 313">
          <a:extLst>
            <a:ext uri="{FF2B5EF4-FFF2-40B4-BE49-F238E27FC236}">
              <a16:creationId xmlns:a16="http://schemas.microsoft.com/office/drawing/2014/main" id="{00000000-0008-0000-0700-00003A010000}"/>
            </a:ext>
          </a:extLst>
        </xdr:cNvPr>
        <xdr:cNvSpPr txBox="1"/>
      </xdr:nvSpPr>
      <xdr:spPr>
        <a:xfrm>
          <a:off x="7736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39</xdr:row>
      <xdr:rowOff>48078</xdr:rowOff>
    </xdr:from>
    <xdr:to>
      <xdr:col>36</xdr:col>
      <xdr:colOff>165100</xdr:colOff>
      <xdr:row>39</xdr:row>
      <xdr:rowOff>149678</xdr:rowOff>
    </xdr:to>
    <xdr:sp macro="" textlink="">
      <xdr:nvSpPr>
        <xdr:cNvPr id="315" name="楕円 314">
          <a:extLst>
            <a:ext uri="{FF2B5EF4-FFF2-40B4-BE49-F238E27FC236}">
              <a16:creationId xmlns:a16="http://schemas.microsoft.com/office/drawing/2014/main" id="{00000000-0008-0000-0700-00003B010000}"/>
            </a:ext>
          </a:extLst>
        </xdr:cNvPr>
        <xdr:cNvSpPr/>
      </xdr:nvSpPr>
      <xdr:spPr>
        <a:xfrm>
          <a:off x="6921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140805</xdr:rowOff>
    </xdr:from>
    <xdr:ext cx="249299" cy="259045"/>
    <xdr:sp macro="" textlink="">
      <xdr:nvSpPr>
        <xdr:cNvPr id="316" name="テキスト ボックス 315">
          <a:extLst>
            <a:ext uri="{FF2B5EF4-FFF2-40B4-BE49-F238E27FC236}">
              <a16:creationId xmlns:a16="http://schemas.microsoft.com/office/drawing/2014/main" id="{00000000-0008-0000-0700-00003C010000}"/>
            </a:ext>
          </a:extLst>
        </xdr:cNvPr>
        <xdr:cNvSpPr txBox="1"/>
      </xdr:nvSpPr>
      <xdr:spPr>
        <a:xfrm>
          <a:off x="6847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7" name="正方形/長方形 316">
          <a:extLst>
            <a:ext uri="{FF2B5EF4-FFF2-40B4-BE49-F238E27FC236}">
              <a16:creationId xmlns:a16="http://schemas.microsoft.com/office/drawing/2014/main" id="{00000000-0008-0000-0700-00003D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5" name="テキスト ボックス 324">
          <a:extLst>
            <a:ext uri="{FF2B5EF4-FFF2-40B4-BE49-F238E27FC236}">
              <a16:creationId xmlns:a16="http://schemas.microsoft.com/office/drawing/2014/main" id="{00000000-0008-0000-0700-000045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6" name="直線コネクタ 325">
          <a:extLst>
            <a:ext uri="{FF2B5EF4-FFF2-40B4-BE49-F238E27FC236}">
              <a16:creationId xmlns:a16="http://schemas.microsoft.com/office/drawing/2014/main" id="{00000000-0008-0000-0700-000046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35577</xdr:rowOff>
    </xdr:from>
    <xdr:ext cx="531299" cy="259045"/>
    <xdr:sp macro=""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6072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168927</xdr:rowOff>
    </xdr:from>
    <xdr:ext cx="531299" cy="25904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6072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3" name="直線コネクタ 332">
          <a:extLst>
            <a:ext uri="{FF2B5EF4-FFF2-40B4-BE49-F238E27FC236}">
              <a16:creationId xmlns:a16="http://schemas.microsoft.com/office/drawing/2014/main" id="{00000000-0008-0000-0700-00004D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51</xdr:row>
      <xdr:rowOff>130827</xdr:rowOff>
    </xdr:from>
    <xdr:ext cx="531299" cy="259045"/>
    <xdr:sp macro="" textlink="">
      <xdr:nvSpPr>
        <xdr:cNvPr id="334" name="テキスト ボックス 333">
          <a:extLst>
            <a:ext uri="{FF2B5EF4-FFF2-40B4-BE49-F238E27FC236}">
              <a16:creationId xmlns:a16="http://schemas.microsoft.com/office/drawing/2014/main" id="{00000000-0008-0000-0700-00004E010000}"/>
            </a:ext>
          </a:extLst>
        </xdr:cNvPr>
        <xdr:cNvSpPr txBox="1"/>
      </xdr:nvSpPr>
      <xdr:spPr>
        <a:xfrm>
          <a:off x="6072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5" name="直線コネクタ 334">
          <a:extLst>
            <a:ext uri="{FF2B5EF4-FFF2-40B4-BE49-F238E27FC236}">
              <a16:creationId xmlns:a16="http://schemas.microsoft.com/office/drawing/2014/main" id="{00000000-0008-0000-0700-00004F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36" name="テキスト ボックス 335">
          <a:extLst>
            <a:ext uri="{FF2B5EF4-FFF2-40B4-BE49-F238E27FC236}">
              <a16:creationId xmlns:a16="http://schemas.microsoft.com/office/drawing/2014/main" id="{00000000-0008-0000-0700-000050010000}"/>
            </a:ext>
          </a:extLst>
        </xdr:cNvPr>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7" name="直線コネクタ 336">
          <a:extLst>
            <a:ext uri="{FF2B5EF4-FFF2-40B4-BE49-F238E27FC236}">
              <a16:creationId xmlns:a16="http://schemas.microsoft.com/office/drawing/2014/main" id="{00000000-0008-0000-0700-000051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38" name="テキスト ボックス 337">
          <a:extLst>
            <a:ext uri="{FF2B5EF4-FFF2-40B4-BE49-F238E27FC236}">
              <a16:creationId xmlns:a16="http://schemas.microsoft.com/office/drawing/2014/main" id="{00000000-0008-0000-0700-000052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9" name="農林水産業費グラフ枠">
          <a:extLst>
            <a:ext uri="{FF2B5EF4-FFF2-40B4-BE49-F238E27FC236}">
              <a16:creationId xmlns:a16="http://schemas.microsoft.com/office/drawing/2014/main" id="{00000000-0008-0000-0700-000053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73546</xdr:rowOff>
    </xdr:from>
    <xdr:to>
      <xdr:col>54</xdr:col>
      <xdr:colOff>189865</xdr:colOff>
      <xdr:row>59</xdr:row>
      <xdr:rowOff>31966</xdr:rowOff>
    </xdr:to>
    <xdr:cxnSp macro="">
      <xdr:nvCxnSpPr>
        <xdr:cNvPr id="340" name="直線コネクタ 339">
          <a:extLst>
            <a:ext uri="{FF2B5EF4-FFF2-40B4-BE49-F238E27FC236}">
              <a16:creationId xmlns:a16="http://schemas.microsoft.com/office/drawing/2014/main" id="{00000000-0008-0000-0700-000054010000}"/>
            </a:ext>
          </a:extLst>
        </xdr:cNvPr>
        <xdr:cNvCxnSpPr/>
      </xdr:nvCxnSpPr>
      <xdr:spPr>
        <a:xfrm flipV="1">
          <a:off x="10475595" y="8646046"/>
          <a:ext cx="1270" cy="15014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35793</xdr:rowOff>
    </xdr:from>
    <xdr:ext cx="378565" cy="259045"/>
    <xdr:sp macro="" textlink="">
      <xdr:nvSpPr>
        <xdr:cNvPr id="341" name="農林水産業費最小値テキスト">
          <a:extLst>
            <a:ext uri="{FF2B5EF4-FFF2-40B4-BE49-F238E27FC236}">
              <a16:creationId xmlns:a16="http://schemas.microsoft.com/office/drawing/2014/main" id="{00000000-0008-0000-0700-000055010000}"/>
            </a:ext>
          </a:extLst>
        </xdr:cNvPr>
        <xdr:cNvSpPr txBox="1"/>
      </xdr:nvSpPr>
      <xdr:spPr>
        <a:xfrm>
          <a:off x="10528300" y="1015134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31966</xdr:rowOff>
    </xdr:from>
    <xdr:to>
      <xdr:col>55</xdr:col>
      <xdr:colOff>88900</xdr:colOff>
      <xdr:row>59</xdr:row>
      <xdr:rowOff>31966</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a:off x="10388600" y="101475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20223</xdr:rowOff>
    </xdr:from>
    <xdr:ext cx="599010" cy="259045"/>
    <xdr:sp macro="" textlink="">
      <xdr:nvSpPr>
        <xdr:cNvPr id="343" name="農林水産業費最大値テキスト">
          <a:extLst>
            <a:ext uri="{FF2B5EF4-FFF2-40B4-BE49-F238E27FC236}">
              <a16:creationId xmlns:a16="http://schemas.microsoft.com/office/drawing/2014/main" id="{00000000-0008-0000-0700-000057010000}"/>
            </a:ext>
          </a:extLst>
        </xdr:cNvPr>
        <xdr:cNvSpPr txBox="1"/>
      </xdr:nvSpPr>
      <xdr:spPr>
        <a:xfrm>
          <a:off x="10528300" y="84212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119,209</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73546</xdr:rowOff>
    </xdr:from>
    <xdr:to>
      <xdr:col>55</xdr:col>
      <xdr:colOff>88900</xdr:colOff>
      <xdr:row>50</xdr:row>
      <xdr:rowOff>73546</xdr:rowOff>
    </xdr:to>
    <xdr:cxnSp macro="">
      <xdr:nvCxnSpPr>
        <xdr:cNvPr id="344" name="直線コネクタ 343">
          <a:extLst>
            <a:ext uri="{FF2B5EF4-FFF2-40B4-BE49-F238E27FC236}">
              <a16:creationId xmlns:a16="http://schemas.microsoft.com/office/drawing/2014/main" id="{00000000-0008-0000-0700-000058010000}"/>
            </a:ext>
          </a:extLst>
        </xdr:cNvPr>
        <xdr:cNvCxnSpPr/>
      </xdr:nvCxnSpPr>
      <xdr:spPr>
        <a:xfrm>
          <a:off x="10388600" y="86460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51613</xdr:rowOff>
    </xdr:from>
    <xdr:to>
      <xdr:col>55</xdr:col>
      <xdr:colOff>0</xdr:colOff>
      <xdr:row>58</xdr:row>
      <xdr:rowOff>58750</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flipV="1">
          <a:off x="9639300" y="9995713"/>
          <a:ext cx="838200" cy="71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134180</xdr:rowOff>
    </xdr:from>
    <xdr:ext cx="534377" cy="259045"/>
    <xdr:sp macro="" textlink="">
      <xdr:nvSpPr>
        <xdr:cNvPr id="346" name="農林水産業費平均値テキスト">
          <a:extLst>
            <a:ext uri="{FF2B5EF4-FFF2-40B4-BE49-F238E27FC236}">
              <a16:creationId xmlns:a16="http://schemas.microsoft.com/office/drawing/2014/main" id="{00000000-0008-0000-0700-00005A010000}"/>
            </a:ext>
          </a:extLst>
        </xdr:cNvPr>
        <xdr:cNvSpPr txBox="1"/>
      </xdr:nvSpPr>
      <xdr:spPr>
        <a:xfrm>
          <a:off x="10528300" y="956393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31,236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111303</xdr:rowOff>
    </xdr:from>
    <xdr:to>
      <xdr:col>55</xdr:col>
      <xdr:colOff>50800</xdr:colOff>
      <xdr:row>57</xdr:row>
      <xdr:rowOff>41453</xdr:rowOff>
    </xdr:to>
    <xdr:sp macro="" textlink="">
      <xdr:nvSpPr>
        <xdr:cNvPr id="347" name="フローチャート: 判断 346">
          <a:extLst>
            <a:ext uri="{FF2B5EF4-FFF2-40B4-BE49-F238E27FC236}">
              <a16:creationId xmlns:a16="http://schemas.microsoft.com/office/drawing/2014/main" id="{00000000-0008-0000-0700-00005B010000}"/>
            </a:ext>
          </a:extLst>
        </xdr:cNvPr>
        <xdr:cNvSpPr/>
      </xdr:nvSpPr>
      <xdr:spPr>
        <a:xfrm>
          <a:off x="10426700" y="97125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2222</xdr:rowOff>
    </xdr:from>
    <xdr:to>
      <xdr:col>50</xdr:col>
      <xdr:colOff>114300</xdr:colOff>
      <xdr:row>58</xdr:row>
      <xdr:rowOff>58750</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a:off x="8750300" y="9946322"/>
          <a:ext cx="889000" cy="565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117437</xdr:rowOff>
    </xdr:from>
    <xdr:to>
      <xdr:col>50</xdr:col>
      <xdr:colOff>165100</xdr:colOff>
      <xdr:row>57</xdr:row>
      <xdr:rowOff>47587</xdr:rowOff>
    </xdr:to>
    <xdr:sp macro="" textlink="">
      <xdr:nvSpPr>
        <xdr:cNvPr id="349" name="フローチャート: 判断 348">
          <a:extLst>
            <a:ext uri="{FF2B5EF4-FFF2-40B4-BE49-F238E27FC236}">
              <a16:creationId xmlns:a16="http://schemas.microsoft.com/office/drawing/2014/main" id="{00000000-0008-0000-0700-00005D010000}"/>
            </a:ext>
          </a:extLst>
        </xdr:cNvPr>
        <xdr:cNvSpPr/>
      </xdr:nvSpPr>
      <xdr:spPr>
        <a:xfrm>
          <a:off x="9588500" y="97186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55</xdr:row>
      <xdr:rowOff>64114</xdr:rowOff>
    </xdr:from>
    <xdr:ext cx="534377" cy="259045"/>
    <xdr:sp macro="" textlink="">
      <xdr:nvSpPr>
        <xdr:cNvPr id="350" name="テキスト ボックス 349">
          <a:extLst>
            <a:ext uri="{FF2B5EF4-FFF2-40B4-BE49-F238E27FC236}">
              <a16:creationId xmlns:a16="http://schemas.microsoft.com/office/drawing/2014/main" id="{00000000-0008-0000-0700-00005E010000}"/>
            </a:ext>
          </a:extLst>
        </xdr:cNvPr>
        <xdr:cNvSpPr txBox="1"/>
      </xdr:nvSpPr>
      <xdr:spPr>
        <a:xfrm>
          <a:off x="9372111" y="94938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30,753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2222</xdr:rowOff>
    </xdr:from>
    <xdr:to>
      <xdr:col>45</xdr:col>
      <xdr:colOff>177800</xdr:colOff>
      <xdr:row>58</xdr:row>
      <xdr:rowOff>77089</xdr:rowOff>
    </xdr:to>
    <xdr:cxnSp macro="">
      <xdr:nvCxnSpPr>
        <xdr:cNvPr id="351" name="直線コネクタ 350">
          <a:extLst>
            <a:ext uri="{FF2B5EF4-FFF2-40B4-BE49-F238E27FC236}">
              <a16:creationId xmlns:a16="http://schemas.microsoft.com/office/drawing/2014/main" id="{00000000-0008-0000-0700-00005F010000}"/>
            </a:ext>
          </a:extLst>
        </xdr:cNvPr>
        <xdr:cNvCxnSpPr/>
      </xdr:nvCxnSpPr>
      <xdr:spPr>
        <a:xfrm flipV="1">
          <a:off x="7861300" y="9946322"/>
          <a:ext cx="889000" cy="748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110706</xdr:rowOff>
    </xdr:from>
    <xdr:to>
      <xdr:col>46</xdr:col>
      <xdr:colOff>38100</xdr:colOff>
      <xdr:row>57</xdr:row>
      <xdr:rowOff>40856</xdr:rowOff>
    </xdr:to>
    <xdr:sp macro="" textlink="">
      <xdr:nvSpPr>
        <xdr:cNvPr id="352" name="フローチャート: 判断 351">
          <a:extLst>
            <a:ext uri="{FF2B5EF4-FFF2-40B4-BE49-F238E27FC236}">
              <a16:creationId xmlns:a16="http://schemas.microsoft.com/office/drawing/2014/main" id="{00000000-0008-0000-0700-000060010000}"/>
            </a:ext>
          </a:extLst>
        </xdr:cNvPr>
        <xdr:cNvSpPr/>
      </xdr:nvSpPr>
      <xdr:spPr>
        <a:xfrm>
          <a:off x="8699500" y="9711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57383</xdr:rowOff>
    </xdr:from>
    <xdr:ext cx="534377" cy="259045"/>
    <xdr:sp macro="" textlink="">
      <xdr:nvSpPr>
        <xdr:cNvPr id="353" name="テキスト ボックス 352">
          <a:extLst>
            <a:ext uri="{FF2B5EF4-FFF2-40B4-BE49-F238E27FC236}">
              <a16:creationId xmlns:a16="http://schemas.microsoft.com/office/drawing/2014/main" id="{00000000-0008-0000-0700-000061010000}"/>
            </a:ext>
          </a:extLst>
        </xdr:cNvPr>
        <xdr:cNvSpPr txBox="1"/>
      </xdr:nvSpPr>
      <xdr:spPr>
        <a:xfrm>
          <a:off x="8483111" y="94871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156299</xdr:rowOff>
    </xdr:from>
    <xdr:to>
      <xdr:col>41</xdr:col>
      <xdr:colOff>50800</xdr:colOff>
      <xdr:row>58</xdr:row>
      <xdr:rowOff>77089</xdr:rowOff>
    </xdr:to>
    <xdr:cxnSp macro="">
      <xdr:nvCxnSpPr>
        <xdr:cNvPr id="354" name="直線コネクタ 353">
          <a:extLst>
            <a:ext uri="{FF2B5EF4-FFF2-40B4-BE49-F238E27FC236}">
              <a16:creationId xmlns:a16="http://schemas.microsoft.com/office/drawing/2014/main" id="{00000000-0008-0000-0700-000062010000}"/>
            </a:ext>
          </a:extLst>
        </xdr:cNvPr>
        <xdr:cNvCxnSpPr/>
      </xdr:nvCxnSpPr>
      <xdr:spPr>
        <a:xfrm>
          <a:off x="6972300" y="9928949"/>
          <a:ext cx="889000" cy="92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123990</xdr:rowOff>
    </xdr:from>
    <xdr:to>
      <xdr:col>41</xdr:col>
      <xdr:colOff>101600</xdr:colOff>
      <xdr:row>57</xdr:row>
      <xdr:rowOff>54140</xdr:rowOff>
    </xdr:to>
    <xdr:sp macro="" textlink="">
      <xdr:nvSpPr>
        <xdr:cNvPr id="355" name="フローチャート: 判断 354">
          <a:extLst>
            <a:ext uri="{FF2B5EF4-FFF2-40B4-BE49-F238E27FC236}">
              <a16:creationId xmlns:a16="http://schemas.microsoft.com/office/drawing/2014/main" id="{00000000-0008-0000-0700-000063010000}"/>
            </a:ext>
          </a:extLst>
        </xdr:cNvPr>
        <xdr:cNvSpPr/>
      </xdr:nvSpPr>
      <xdr:spPr>
        <a:xfrm>
          <a:off x="7810500" y="9725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55</xdr:row>
      <xdr:rowOff>70667</xdr:rowOff>
    </xdr:from>
    <xdr:ext cx="534377" cy="259045"/>
    <xdr:sp macro=""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7594111" y="95004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87211</xdr:rowOff>
    </xdr:from>
    <xdr:to>
      <xdr:col>36</xdr:col>
      <xdr:colOff>165100</xdr:colOff>
      <xdr:row>57</xdr:row>
      <xdr:rowOff>17361</xdr:rowOff>
    </xdr:to>
    <xdr:sp macro="" textlink="">
      <xdr:nvSpPr>
        <xdr:cNvPr id="357" name="フローチャート: 判断 356">
          <a:extLst>
            <a:ext uri="{FF2B5EF4-FFF2-40B4-BE49-F238E27FC236}">
              <a16:creationId xmlns:a16="http://schemas.microsoft.com/office/drawing/2014/main" id="{00000000-0008-0000-0700-000065010000}"/>
            </a:ext>
          </a:extLst>
        </xdr:cNvPr>
        <xdr:cNvSpPr/>
      </xdr:nvSpPr>
      <xdr:spPr>
        <a:xfrm>
          <a:off x="6921500" y="96884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55</xdr:row>
      <xdr:rowOff>33888</xdr:rowOff>
    </xdr:from>
    <xdr:ext cx="534377" cy="259045"/>
    <xdr:sp macro="" textlink="">
      <xdr:nvSpPr>
        <xdr:cNvPr id="358" name="テキスト ボックス 357">
          <a:extLst>
            <a:ext uri="{FF2B5EF4-FFF2-40B4-BE49-F238E27FC236}">
              <a16:creationId xmlns:a16="http://schemas.microsoft.com/office/drawing/2014/main" id="{00000000-0008-0000-0700-000066010000}"/>
            </a:ext>
          </a:extLst>
        </xdr:cNvPr>
        <xdr:cNvSpPr txBox="1"/>
      </xdr:nvSpPr>
      <xdr:spPr>
        <a:xfrm>
          <a:off x="6705111" y="94636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813</xdr:rowOff>
    </xdr:from>
    <xdr:to>
      <xdr:col>55</xdr:col>
      <xdr:colOff>50800</xdr:colOff>
      <xdr:row>58</xdr:row>
      <xdr:rowOff>102413</xdr:rowOff>
    </xdr:to>
    <xdr:sp macro="" textlink="">
      <xdr:nvSpPr>
        <xdr:cNvPr id="364" name="楕円 363">
          <a:extLst>
            <a:ext uri="{FF2B5EF4-FFF2-40B4-BE49-F238E27FC236}">
              <a16:creationId xmlns:a16="http://schemas.microsoft.com/office/drawing/2014/main" id="{00000000-0008-0000-0700-00006C010000}"/>
            </a:ext>
          </a:extLst>
        </xdr:cNvPr>
        <xdr:cNvSpPr/>
      </xdr:nvSpPr>
      <xdr:spPr>
        <a:xfrm>
          <a:off x="10426700" y="99449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150690</xdr:rowOff>
    </xdr:from>
    <xdr:ext cx="534377" cy="259045"/>
    <xdr:sp macro="" textlink="">
      <xdr:nvSpPr>
        <xdr:cNvPr id="365" name="農林水産業費該当値テキスト">
          <a:extLst>
            <a:ext uri="{FF2B5EF4-FFF2-40B4-BE49-F238E27FC236}">
              <a16:creationId xmlns:a16="http://schemas.microsoft.com/office/drawing/2014/main" id="{00000000-0008-0000-0700-00006D010000}"/>
            </a:ext>
          </a:extLst>
        </xdr:cNvPr>
        <xdr:cNvSpPr txBox="1"/>
      </xdr:nvSpPr>
      <xdr:spPr>
        <a:xfrm>
          <a:off x="10528300" y="99233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12,936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7950</xdr:rowOff>
    </xdr:from>
    <xdr:to>
      <xdr:col>50</xdr:col>
      <xdr:colOff>165100</xdr:colOff>
      <xdr:row>58</xdr:row>
      <xdr:rowOff>109550</xdr:rowOff>
    </xdr:to>
    <xdr:sp macro="" textlink="">
      <xdr:nvSpPr>
        <xdr:cNvPr id="366" name="楕円 365">
          <a:extLst>
            <a:ext uri="{FF2B5EF4-FFF2-40B4-BE49-F238E27FC236}">
              <a16:creationId xmlns:a16="http://schemas.microsoft.com/office/drawing/2014/main" id="{00000000-0008-0000-0700-00006E010000}"/>
            </a:ext>
          </a:extLst>
        </xdr:cNvPr>
        <xdr:cNvSpPr/>
      </xdr:nvSpPr>
      <xdr:spPr>
        <a:xfrm>
          <a:off x="9588500" y="9952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100677</xdr:rowOff>
    </xdr:from>
    <xdr:ext cx="534377"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9372111" y="100447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122872</xdr:rowOff>
    </xdr:from>
    <xdr:to>
      <xdr:col>46</xdr:col>
      <xdr:colOff>38100</xdr:colOff>
      <xdr:row>58</xdr:row>
      <xdr:rowOff>53022</xdr:rowOff>
    </xdr:to>
    <xdr:sp macro="" textlink="">
      <xdr:nvSpPr>
        <xdr:cNvPr id="368" name="楕円 367">
          <a:extLst>
            <a:ext uri="{FF2B5EF4-FFF2-40B4-BE49-F238E27FC236}">
              <a16:creationId xmlns:a16="http://schemas.microsoft.com/office/drawing/2014/main" id="{00000000-0008-0000-0700-000070010000}"/>
            </a:ext>
          </a:extLst>
        </xdr:cNvPr>
        <xdr:cNvSpPr/>
      </xdr:nvSpPr>
      <xdr:spPr>
        <a:xfrm>
          <a:off x="8699500" y="98955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44149</xdr:rowOff>
    </xdr:from>
    <xdr:ext cx="534377" cy="259045"/>
    <xdr:sp macro="" textlink="">
      <xdr:nvSpPr>
        <xdr:cNvPr id="369" name="テキスト ボックス 368">
          <a:extLst>
            <a:ext uri="{FF2B5EF4-FFF2-40B4-BE49-F238E27FC236}">
              <a16:creationId xmlns:a16="http://schemas.microsoft.com/office/drawing/2014/main" id="{00000000-0008-0000-0700-000071010000}"/>
            </a:ext>
          </a:extLst>
        </xdr:cNvPr>
        <xdr:cNvSpPr txBox="1"/>
      </xdr:nvSpPr>
      <xdr:spPr>
        <a:xfrm>
          <a:off x="8483111" y="99882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26289</xdr:rowOff>
    </xdr:from>
    <xdr:to>
      <xdr:col>41</xdr:col>
      <xdr:colOff>101600</xdr:colOff>
      <xdr:row>58</xdr:row>
      <xdr:rowOff>127889</xdr:rowOff>
    </xdr:to>
    <xdr:sp macro="" textlink="">
      <xdr:nvSpPr>
        <xdr:cNvPr id="370" name="楕円 369">
          <a:extLst>
            <a:ext uri="{FF2B5EF4-FFF2-40B4-BE49-F238E27FC236}">
              <a16:creationId xmlns:a16="http://schemas.microsoft.com/office/drawing/2014/main" id="{00000000-0008-0000-0700-000072010000}"/>
            </a:ext>
          </a:extLst>
        </xdr:cNvPr>
        <xdr:cNvSpPr/>
      </xdr:nvSpPr>
      <xdr:spPr>
        <a:xfrm>
          <a:off x="7810500" y="9970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119016</xdr:rowOff>
    </xdr:from>
    <xdr:ext cx="534377" cy="259045"/>
    <xdr:sp macro="" textlink="">
      <xdr:nvSpPr>
        <xdr:cNvPr id="371" name="テキスト ボックス 370">
          <a:extLst>
            <a:ext uri="{FF2B5EF4-FFF2-40B4-BE49-F238E27FC236}">
              <a16:creationId xmlns:a16="http://schemas.microsoft.com/office/drawing/2014/main" id="{00000000-0008-0000-0700-000073010000}"/>
            </a:ext>
          </a:extLst>
        </xdr:cNvPr>
        <xdr:cNvSpPr txBox="1"/>
      </xdr:nvSpPr>
      <xdr:spPr>
        <a:xfrm>
          <a:off x="7594111" y="100631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105499</xdr:rowOff>
    </xdr:from>
    <xdr:to>
      <xdr:col>36</xdr:col>
      <xdr:colOff>165100</xdr:colOff>
      <xdr:row>58</xdr:row>
      <xdr:rowOff>35649</xdr:rowOff>
    </xdr:to>
    <xdr:sp macro="" textlink="">
      <xdr:nvSpPr>
        <xdr:cNvPr id="372" name="楕円 371">
          <a:extLst>
            <a:ext uri="{FF2B5EF4-FFF2-40B4-BE49-F238E27FC236}">
              <a16:creationId xmlns:a16="http://schemas.microsoft.com/office/drawing/2014/main" id="{00000000-0008-0000-0700-000074010000}"/>
            </a:ext>
          </a:extLst>
        </xdr:cNvPr>
        <xdr:cNvSpPr/>
      </xdr:nvSpPr>
      <xdr:spPr>
        <a:xfrm>
          <a:off x="6921500" y="98781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26776</xdr:rowOff>
    </xdr:from>
    <xdr:ext cx="534377" cy="259045"/>
    <xdr:sp macro="" textlink="">
      <xdr:nvSpPr>
        <xdr:cNvPr id="373" name="テキスト ボックス 372">
          <a:extLst>
            <a:ext uri="{FF2B5EF4-FFF2-40B4-BE49-F238E27FC236}">
              <a16:creationId xmlns:a16="http://schemas.microsoft.com/office/drawing/2014/main" id="{00000000-0008-0000-0700-000075010000}"/>
            </a:ext>
          </a:extLst>
        </xdr:cNvPr>
        <xdr:cNvSpPr txBox="1"/>
      </xdr:nvSpPr>
      <xdr:spPr>
        <a:xfrm>
          <a:off x="6705111" y="99708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4" name="正方形/長方形 373">
          <a:extLst>
            <a:ext uri="{FF2B5EF4-FFF2-40B4-BE49-F238E27FC236}">
              <a16:creationId xmlns:a16="http://schemas.microsoft.com/office/drawing/2014/main" id="{00000000-0008-0000-0700-000076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2" name="テキスト ボックス 381">
          <a:extLst>
            <a:ext uri="{FF2B5EF4-FFF2-40B4-BE49-F238E27FC236}">
              <a16:creationId xmlns:a16="http://schemas.microsoft.com/office/drawing/2014/main" id="{00000000-0008-0000-0700-00007E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3" name="直線コネクタ 382">
          <a:extLst>
            <a:ext uri="{FF2B5EF4-FFF2-40B4-BE49-F238E27FC236}">
              <a16:creationId xmlns:a16="http://schemas.microsoft.com/office/drawing/2014/main" id="{00000000-0008-0000-0700-00007F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5" name="テキスト ボックス 384">
          <a:extLst>
            <a:ext uri="{FF2B5EF4-FFF2-40B4-BE49-F238E27FC236}">
              <a16:creationId xmlns:a16="http://schemas.microsoft.com/office/drawing/2014/main" id="{00000000-0008-0000-0700-000081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7" name="テキスト ボックス 386">
          <a:extLst>
            <a:ext uri="{FF2B5EF4-FFF2-40B4-BE49-F238E27FC236}">
              <a16:creationId xmlns:a16="http://schemas.microsoft.com/office/drawing/2014/main" id="{00000000-0008-0000-0700-000083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1" name="テキスト ボックス 390">
          <a:extLst>
            <a:ext uri="{FF2B5EF4-FFF2-40B4-BE49-F238E27FC236}">
              <a16:creationId xmlns:a16="http://schemas.microsoft.com/office/drawing/2014/main" id="{00000000-0008-0000-0700-000087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2" name="直線コネクタ 391">
          <a:extLst>
            <a:ext uri="{FF2B5EF4-FFF2-40B4-BE49-F238E27FC236}">
              <a16:creationId xmlns:a16="http://schemas.microsoft.com/office/drawing/2014/main" id="{00000000-0008-0000-0700-000088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3" name="テキスト ボックス 392">
          <a:extLst>
            <a:ext uri="{FF2B5EF4-FFF2-40B4-BE49-F238E27FC236}">
              <a16:creationId xmlns:a16="http://schemas.microsoft.com/office/drawing/2014/main" id="{00000000-0008-0000-0700-000089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4" name="直線コネクタ 393">
          <a:extLst>
            <a:ext uri="{FF2B5EF4-FFF2-40B4-BE49-F238E27FC236}">
              <a16:creationId xmlns:a16="http://schemas.microsoft.com/office/drawing/2014/main" id="{00000000-0008-0000-0700-00008A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5" name="テキスト ボックス 394">
          <a:extLst>
            <a:ext uri="{FF2B5EF4-FFF2-40B4-BE49-F238E27FC236}">
              <a16:creationId xmlns:a16="http://schemas.microsoft.com/office/drawing/2014/main" id="{00000000-0008-0000-0700-00008B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6" name="商工費グラフ枠">
          <a:extLst>
            <a:ext uri="{FF2B5EF4-FFF2-40B4-BE49-F238E27FC236}">
              <a16:creationId xmlns:a16="http://schemas.microsoft.com/office/drawing/2014/main" id="{00000000-0008-0000-0700-00008C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113605</xdr:rowOff>
    </xdr:from>
    <xdr:to>
      <xdr:col>54</xdr:col>
      <xdr:colOff>189865</xdr:colOff>
      <xdr:row>79</xdr:row>
      <xdr:rowOff>37215</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flipV="1">
          <a:off x="10475595" y="12115105"/>
          <a:ext cx="1270" cy="14666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41042</xdr:rowOff>
    </xdr:from>
    <xdr:ext cx="469744" cy="259045"/>
    <xdr:sp macro="" textlink="">
      <xdr:nvSpPr>
        <xdr:cNvPr id="398" name="商工費最小値テキスト">
          <a:extLst>
            <a:ext uri="{FF2B5EF4-FFF2-40B4-BE49-F238E27FC236}">
              <a16:creationId xmlns:a16="http://schemas.microsoft.com/office/drawing/2014/main" id="{00000000-0008-0000-0700-00008E010000}"/>
            </a:ext>
          </a:extLst>
        </xdr:cNvPr>
        <xdr:cNvSpPr txBox="1"/>
      </xdr:nvSpPr>
      <xdr:spPr>
        <a:xfrm>
          <a:off x="10528300" y="135855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37215</xdr:rowOff>
    </xdr:from>
    <xdr:to>
      <xdr:col>55</xdr:col>
      <xdr:colOff>88900</xdr:colOff>
      <xdr:row>79</xdr:row>
      <xdr:rowOff>37215</xdr:rowOff>
    </xdr:to>
    <xdr:cxnSp macro="">
      <xdr:nvCxnSpPr>
        <xdr:cNvPr id="399" name="直線コネクタ 398">
          <a:extLst>
            <a:ext uri="{FF2B5EF4-FFF2-40B4-BE49-F238E27FC236}">
              <a16:creationId xmlns:a16="http://schemas.microsoft.com/office/drawing/2014/main" id="{00000000-0008-0000-0700-00008F010000}"/>
            </a:ext>
          </a:extLst>
        </xdr:cNvPr>
        <xdr:cNvCxnSpPr/>
      </xdr:nvCxnSpPr>
      <xdr:spPr>
        <a:xfrm>
          <a:off x="10388600" y="135817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60282</xdr:rowOff>
    </xdr:from>
    <xdr:ext cx="599010" cy="259045"/>
    <xdr:sp macro="" textlink="">
      <xdr:nvSpPr>
        <xdr:cNvPr id="400" name="商工費最大値テキスト">
          <a:extLst>
            <a:ext uri="{FF2B5EF4-FFF2-40B4-BE49-F238E27FC236}">
              <a16:creationId xmlns:a16="http://schemas.microsoft.com/office/drawing/2014/main" id="{00000000-0008-0000-0700-000090010000}"/>
            </a:ext>
          </a:extLst>
        </xdr:cNvPr>
        <xdr:cNvSpPr txBox="1"/>
      </xdr:nvSpPr>
      <xdr:spPr>
        <a:xfrm>
          <a:off x="10528300" y="118903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386,849</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113605</xdr:rowOff>
    </xdr:from>
    <xdr:to>
      <xdr:col>55</xdr:col>
      <xdr:colOff>88900</xdr:colOff>
      <xdr:row>70</xdr:row>
      <xdr:rowOff>113605</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a:off x="10388600" y="121151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21613</xdr:rowOff>
    </xdr:from>
    <xdr:to>
      <xdr:col>55</xdr:col>
      <xdr:colOff>0</xdr:colOff>
      <xdr:row>79</xdr:row>
      <xdr:rowOff>34499</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9639300" y="13566163"/>
          <a:ext cx="838200" cy="128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116346</xdr:rowOff>
    </xdr:from>
    <xdr:ext cx="534377" cy="259045"/>
    <xdr:sp macro="" textlink="">
      <xdr:nvSpPr>
        <xdr:cNvPr id="403" name="商工費平均値テキスト">
          <a:extLst>
            <a:ext uri="{FF2B5EF4-FFF2-40B4-BE49-F238E27FC236}">
              <a16:creationId xmlns:a16="http://schemas.microsoft.com/office/drawing/2014/main" id="{00000000-0008-0000-0700-000093010000}"/>
            </a:ext>
          </a:extLst>
        </xdr:cNvPr>
        <xdr:cNvSpPr txBox="1"/>
      </xdr:nvSpPr>
      <xdr:spPr>
        <a:xfrm>
          <a:off x="10528300" y="1331799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18,801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93469</xdr:rowOff>
    </xdr:from>
    <xdr:to>
      <xdr:col>55</xdr:col>
      <xdr:colOff>50800</xdr:colOff>
      <xdr:row>79</xdr:row>
      <xdr:rowOff>23619</xdr:rowOff>
    </xdr:to>
    <xdr:sp macro="" textlink="">
      <xdr:nvSpPr>
        <xdr:cNvPr id="404" name="フローチャート: 判断 403">
          <a:extLst>
            <a:ext uri="{FF2B5EF4-FFF2-40B4-BE49-F238E27FC236}">
              <a16:creationId xmlns:a16="http://schemas.microsoft.com/office/drawing/2014/main" id="{00000000-0008-0000-0700-000094010000}"/>
            </a:ext>
          </a:extLst>
        </xdr:cNvPr>
        <xdr:cNvSpPr/>
      </xdr:nvSpPr>
      <xdr:spPr>
        <a:xfrm>
          <a:off x="10426700" y="134665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79</xdr:row>
      <xdr:rowOff>21434</xdr:rowOff>
    </xdr:from>
    <xdr:to>
      <xdr:col>50</xdr:col>
      <xdr:colOff>114300</xdr:colOff>
      <xdr:row>79</xdr:row>
      <xdr:rowOff>21613</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a:off x="8750300" y="13565984"/>
          <a:ext cx="889000" cy="1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86328</xdr:rowOff>
    </xdr:from>
    <xdr:to>
      <xdr:col>50</xdr:col>
      <xdr:colOff>165100</xdr:colOff>
      <xdr:row>79</xdr:row>
      <xdr:rowOff>16478</xdr:rowOff>
    </xdr:to>
    <xdr:sp macro="" textlink="">
      <xdr:nvSpPr>
        <xdr:cNvPr id="406" name="フローチャート: 判断 405">
          <a:extLst>
            <a:ext uri="{FF2B5EF4-FFF2-40B4-BE49-F238E27FC236}">
              <a16:creationId xmlns:a16="http://schemas.microsoft.com/office/drawing/2014/main" id="{00000000-0008-0000-0700-000096010000}"/>
            </a:ext>
          </a:extLst>
        </xdr:cNvPr>
        <xdr:cNvSpPr/>
      </xdr:nvSpPr>
      <xdr:spPr>
        <a:xfrm>
          <a:off x="9588500" y="13459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33005</xdr:rowOff>
    </xdr:from>
    <xdr:ext cx="534377" cy="259045"/>
    <xdr:sp macro="" textlink="">
      <xdr:nvSpPr>
        <xdr:cNvPr id="407" name="テキスト ボックス 406">
          <a:extLst>
            <a:ext uri="{FF2B5EF4-FFF2-40B4-BE49-F238E27FC236}">
              <a16:creationId xmlns:a16="http://schemas.microsoft.com/office/drawing/2014/main" id="{00000000-0008-0000-0700-000097010000}"/>
            </a:ext>
          </a:extLst>
        </xdr:cNvPr>
        <xdr:cNvSpPr txBox="1"/>
      </xdr:nvSpPr>
      <xdr:spPr>
        <a:xfrm>
          <a:off x="9372111" y="132346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79</xdr:row>
      <xdr:rowOff>21434</xdr:rowOff>
    </xdr:from>
    <xdr:to>
      <xdr:col>45</xdr:col>
      <xdr:colOff>177800</xdr:colOff>
      <xdr:row>79</xdr:row>
      <xdr:rowOff>34844</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flipV="1">
          <a:off x="7861300" y="13565984"/>
          <a:ext cx="889000" cy="134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60858</xdr:rowOff>
    </xdr:from>
    <xdr:to>
      <xdr:col>46</xdr:col>
      <xdr:colOff>38100</xdr:colOff>
      <xdr:row>78</xdr:row>
      <xdr:rowOff>162458</xdr:rowOff>
    </xdr:to>
    <xdr:sp macro="" textlink="">
      <xdr:nvSpPr>
        <xdr:cNvPr id="409" name="フローチャート: 判断 408">
          <a:extLst>
            <a:ext uri="{FF2B5EF4-FFF2-40B4-BE49-F238E27FC236}">
              <a16:creationId xmlns:a16="http://schemas.microsoft.com/office/drawing/2014/main" id="{00000000-0008-0000-0700-000099010000}"/>
            </a:ext>
          </a:extLst>
        </xdr:cNvPr>
        <xdr:cNvSpPr/>
      </xdr:nvSpPr>
      <xdr:spPr>
        <a:xfrm>
          <a:off x="8699500" y="134339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7535</xdr:rowOff>
    </xdr:from>
    <xdr:ext cx="534377" cy="259045"/>
    <xdr:sp macro="" textlink="">
      <xdr:nvSpPr>
        <xdr:cNvPr id="410" name="テキスト ボックス 409">
          <a:extLst>
            <a:ext uri="{FF2B5EF4-FFF2-40B4-BE49-F238E27FC236}">
              <a16:creationId xmlns:a16="http://schemas.microsoft.com/office/drawing/2014/main" id="{00000000-0008-0000-0700-00009A010000}"/>
            </a:ext>
          </a:extLst>
        </xdr:cNvPr>
        <xdr:cNvSpPr txBox="1"/>
      </xdr:nvSpPr>
      <xdr:spPr>
        <a:xfrm>
          <a:off x="8483111" y="132091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27,360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79</xdr:row>
      <xdr:rowOff>25910</xdr:rowOff>
    </xdr:from>
    <xdr:to>
      <xdr:col>41</xdr:col>
      <xdr:colOff>50800</xdr:colOff>
      <xdr:row>79</xdr:row>
      <xdr:rowOff>34844</xdr:rowOff>
    </xdr:to>
    <xdr:cxnSp macro="">
      <xdr:nvCxnSpPr>
        <xdr:cNvPr id="411" name="直線コネクタ 410">
          <a:extLst>
            <a:ext uri="{FF2B5EF4-FFF2-40B4-BE49-F238E27FC236}">
              <a16:creationId xmlns:a16="http://schemas.microsoft.com/office/drawing/2014/main" id="{00000000-0008-0000-0700-00009B010000}"/>
            </a:ext>
          </a:extLst>
        </xdr:cNvPr>
        <xdr:cNvCxnSpPr/>
      </xdr:nvCxnSpPr>
      <xdr:spPr>
        <a:xfrm>
          <a:off x="6972300" y="13570460"/>
          <a:ext cx="889000" cy="89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64638</xdr:rowOff>
    </xdr:from>
    <xdr:to>
      <xdr:col>41</xdr:col>
      <xdr:colOff>101600</xdr:colOff>
      <xdr:row>78</xdr:row>
      <xdr:rowOff>166238</xdr:rowOff>
    </xdr:to>
    <xdr:sp macro="" textlink="">
      <xdr:nvSpPr>
        <xdr:cNvPr id="412" name="フローチャート: 判断 411">
          <a:extLst>
            <a:ext uri="{FF2B5EF4-FFF2-40B4-BE49-F238E27FC236}">
              <a16:creationId xmlns:a16="http://schemas.microsoft.com/office/drawing/2014/main" id="{00000000-0008-0000-0700-00009C010000}"/>
            </a:ext>
          </a:extLst>
        </xdr:cNvPr>
        <xdr:cNvSpPr/>
      </xdr:nvSpPr>
      <xdr:spPr>
        <a:xfrm>
          <a:off x="7810500" y="13437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11315</xdr:rowOff>
    </xdr:from>
    <xdr:ext cx="534377"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7594111" y="132129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55254</xdr:rowOff>
    </xdr:from>
    <xdr:to>
      <xdr:col>36</xdr:col>
      <xdr:colOff>165100</xdr:colOff>
      <xdr:row>78</xdr:row>
      <xdr:rowOff>156854</xdr:rowOff>
    </xdr:to>
    <xdr:sp macro="" textlink="">
      <xdr:nvSpPr>
        <xdr:cNvPr id="414" name="フローチャート: 判断 413">
          <a:extLst>
            <a:ext uri="{FF2B5EF4-FFF2-40B4-BE49-F238E27FC236}">
              <a16:creationId xmlns:a16="http://schemas.microsoft.com/office/drawing/2014/main" id="{00000000-0008-0000-0700-00009E010000}"/>
            </a:ext>
          </a:extLst>
        </xdr:cNvPr>
        <xdr:cNvSpPr/>
      </xdr:nvSpPr>
      <xdr:spPr>
        <a:xfrm>
          <a:off x="6921500" y="134283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1931</xdr:rowOff>
    </xdr:from>
    <xdr:ext cx="534377" cy="259045"/>
    <xdr:sp macro="" textlink="">
      <xdr:nvSpPr>
        <xdr:cNvPr id="415" name="テキスト ボックス 414">
          <a:extLst>
            <a:ext uri="{FF2B5EF4-FFF2-40B4-BE49-F238E27FC236}">
              <a16:creationId xmlns:a16="http://schemas.microsoft.com/office/drawing/2014/main" id="{00000000-0008-0000-0700-00009F010000}"/>
            </a:ext>
          </a:extLst>
        </xdr:cNvPr>
        <xdr:cNvSpPr txBox="1"/>
      </xdr:nvSpPr>
      <xdr:spPr>
        <a:xfrm>
          <a:off x="6705111" y="132035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28,831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155149</xdr:rowOff>
    </xdr:from>
    <xdr:to>
      <xdr:col>55</xdr:col>
      <xdr:colOff>50800</xdr:colOff>
      <xdr:row>79</xdr:row>
      <xdr:rowOff>85299</xdr:rowOff>
    </xdr:to>
    <xdr:sp macro="" textlink="">
      <xdr:nvSpPr>
        <xdr:cNvPr id="421" name="楕円 420">
          <a:extLst>
            <a:ext uri="{FF2B5EF4-FFF2-40B4-BE49-F238E27FC236}">
              <a16:creationId xmlns:a16="http://schemas.microsoft.com/office/drawing/2014/main" id="{00000000-0008-0000-0700-0000A5010000}"/>
            </a:ext>
          </a:extLst>
        </xdr:cNvPr>
        <xdr:cNvSpPr/>
      </xdr:nvSpPr>
      <xdr:spPr>
        <a:xfrm>
          <a:off x="10426700" y="135282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71896</xdr:rowOff>
    </xdr:from>
    <xdr:ext cx="469744" cy="259045"/>
    <xdr:sp macro="" textlink="">
      <xdr:nvSpPr>
        <xdr:cNvPr id="422" name="商工費該当値テキスト">
          <a:extLst>
            <a:ext uri="{FF2B5EF4-FFF2-40B4-BE49-F238E27FC236}">
              <a16:creationId xmlns:a16="http://schemas.microsoft.com/office/drawing/2014/main" id="{00000000-0008-0000-0700-0000A6010000}"/>
            </a:ext>
          </a:extLst>
        </xdr:cNvPr>
        <xdr:cNvSpPr txBox="1"/>
      </xdr:nvSpPr>
      <xdr:spPr>
        <a:xfrm>
          <a:off x="10528300" y="134449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142263</xdr:rowOff>
    </xdr:from>
    <xdr:to>
      <xdr:col>50</xdr:col>
      <xdr:colOff>165100</xdr:colOff>
      <xdr:row>79</xdr:row>
      <xdr:rowOff>72413</xdr:rowOff>
    </xdr:to>
    <xdr:sp macro="" textlink="">
      <xdr:nvSpPr>
        <xdr:cNvPr id="423" name="楕円 422">
          <a:extLst>
            <a:ext uri="{FF2B5EF4-FFF2-40B4-BE49-F238E27FC236}">
              <a16:creationId xmlns:a16="http://schemas.microsoft.com/office/drawing/2014/main" id="{00000000-0008-0000-0700-0000A7010000}"/>
            </a:ext>
          </a:extLst>
        </xdr:cNvPr>
        <xdr:cNvSpPr/>
      </xdr:nvSpPr>
      <xdr:spPr>
        <a:xfrm>
          <a:off x="9588500" y="135153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79</xdr:row>
      <xdr:rowOff>63540</xdr:rowOff>
    </xdr:from>
    <xdr:ext cx="469744"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9404428" y="136080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142084</xdr:rowOff>
    </xdr:from>
    <xdr:to>
      <xdr:col>46</xdr:col>
      <xdr:colOff>38100</xdr:colOff>
      <xdr:row>79</xdr:row>
      <xdr:rowOff>72234</xdr:rowOff>
    </xdr:to>
    <xdr:sp macro="" textlink="">
      <xdr:nvSpPr>
        <xdr:cNvPr id="425" name="楕円 424">
          <a:extLst>
            <a:ext uri="{FF2B5EF4-FFF2-40B4-BE49-F238E27FC236}">
              <a16:creationId xmlns:a16="http://schemas.microsoft.com/office/drawing/2014/main" id="{00000000-0008-0000-0700-0000A9010000}"/>
            </a:ext>
          </a:extLst>
        </xdr:cNvPr>
        <xdr:cNvSpPr/>
      </xdr:nvSpPr>
      <xdr:spPr>
        <a:xfrm>
          <a:off x="8699500" y="135151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79</xdr:row>
      <xdr:rowOff>63361</xdr:rowOff>
    </xdr:from>
    <xdr:ext cx="469744"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8515428" y="136079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155494</xdr:rowOff>
    </xdr:from>
    <xdr:to>
      <xdr:col>41</xdr:col>
      <xdr:colOff>101600</xdr:colOff>
      <xdr:row>79</xdr:row>
      <xdr:rowOff>85644</xdr:rowOff>
    </xdr:to>
    <xdr:sp macro="" textlink="">
      <xdr:nvSpPr>
        <xdr:cNvPr id="427" name="楕円 426">
          <a:extLst>
            <a:ext uri="{FF2B5EF4-FFF2-40B4-BE49-F238E27FC236}">
              <a16:creationId xmlns:a16="http://schemas.microsoft.com/office/drawing/2014/main" id="{00000000-0008-0000-0700-0000AB010000}"/>
            </a:ext>
          </a:extLst>
        </xdr:cNvPr>
        <xdr:cNvSpPr/>
      </xdr:nvSpPr>
      <xdr:spPr>
        <a:xfrm>
          <a:off x="7810500" y="13528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79</xdr:row>
      <xdr:rowOff>76771</xdr:rowOff>
    </xdr:from>
    <xdr:ext cx="469744" cy="259045"/>
    <xdr:sp macro="" textlink="">
      <xdr:nvSpPr>
        <xdr:cNvPr id="428" name="テキスト ボックス 427">
          <a:extLst>
            <a:ext uri="{FF2B5EF4-FFF2-40B4-BE49-F238E27FC236}">
              <a16:creationId xmlns:a16="http://schemas.microsoft.com/office/drawing/2014/main" id="{00000000-0008-0000-0700-0000AC010000}"/>
            </a:ext>
          </a:extLst>
        </xdr:cNvPr>
        <xdr:cNvSpPr txBox="1"/>
      </xdr:nvSpPr>
      <xdr:spPr>
        <a:xfrm>
          <a:off x="7626428" y="136213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146560</xdr:rowOff>
    </xdr:from>
    <xdr:to>
      <xdr:col>36</xdr:col>
      <xdr:colOff>165100</xdr:colOff>
      <xdr:row>79</xdr:row>
      <xdr:rowOff>76710</xdr:rowOff>
    </xdr:to>
    <xdr:sp macro="" textlink="">
      <xdr:nvSpPr>
        <xdr:cNvPr id="429" name="楕円 428">
          <a:extLst>
            <a:ext uri="{FF2B5EF4-FFF2-40B4-BE49-F238E27FC236}">
              <a16:creationId xmlns:a16="http://schemas.microsoft.com/office/drawing/2014/main" id="{00000000-0008-0000-0700-0000AD010000}"/>
            </a:ext>
          </a:extLst>
        </xdr:cNvPr>
        <xdr:cNvSpPr/>
      </xdr:nvSpPr>
      <xdr:spPr>
        <a:xfrm>
          <a:off x="6921500" y="13519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79</xdr:row>
      <xdr:rowOff>67837</xdr:rowOff>
    </xdr:from>
    <xdr:ext cx="469744" cy="259045"/>
    <xdr:sp macro="" textlink="">
      <xdr:nvSpPr>
        <xdr:cNvPr id="430" name="テキスト ボックス 429">
          <a:extLst>
            <a:ext uri="{FF2B5EF4-FFF2-40B4-BE49-F238E27FC236}">
              <a16:creationId xmlns:a16="http://schemas.microsoft.com/office/drawing/2014/main" id="{00000000-0008-0000-0700-0000AE010000}"/>
            </a:ext>
          </a:extLst>
        </xdr:cNvPr>
        <xdr:cNvSpPr txBox="1"/>
      </xdr:nvSpPr>
      <xdr:spPr>
        <a:xfrm>
          <a:off x="6737428" y="136123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1" name="正方形/長方形 430">
          <a:extLst>
            <a:ext uri="{FF2B5EF4-FFF2-40B4-BE49-F238E27FC236}">
              <a16:creationId xmlns:a16="http://schemas.microsoft.com/office/drawing/2014/main" id="{00000000-0008-0000-0700-0000AF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48,506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9" name="テキスト ボックス 438">
          <a:extLst>
            <a:ext uri="{FF2B5EF4-FFF2-40B4-BE49-F238E27FC236}">
              <a16:creationId xmlns:a16="http://schemas.microsoft.com/office/drawing/2014/main" id="{00000000-0008-0000-0700-0000B7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0" name="直線コネクタ 439">
          <a:extLst>
            <a:ext uri="{FF2B5EF4-FFF2-40B4-BE49-F238E27FC236}">
              <a16:creationId xmlns:a16="http://schemas.microsoft.com/office/drawing/2014/main" id="{00000000-0008-0000-0700-0000B8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144434</xdr:rowOff>
    </xdr:from>
    <xdr:ext cx="595419" cy="259045"/>
    <xdr:sp macro="" textlink="">
      <xdr:nvSpPr>
        <xdr:cNvPr id="444" name="テキスト ボックス 443">
          <a:extLst>
            <a:ext uri="{FF2B5EF4-FFF2-40B4-BE49-F238E27FC236}">
              <a16:creationId xmlns:a16="http://schemas.microsoft.com/office/drawing/2014/main" id="{00000000-0008-0000-0700-0000BC010000}"/>
            </a:ext>
          </a:extLst>
        </xdr:cNvPr>
        <xdr:cNvSpPr txBox="1"/>
      </xdr:nvSpPr>
      <xdr:spPr>
        <a:xfrm>
          <a:off x="6008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5" name="直線コネクタ 444">
          <a:extLst>
            <a:ext uri="{FF2B5EF4-FFF2-40B4-BE49-F238E27FC236}">
              <a16:creationId xmlns:a16="http://schemas.microsoft.com/office/drawing/2014/main" id="{00000000-0008-0000-0700-0000BD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94</xdr:row>
      <xdr:rowOff>160763</xdr:rowOff>
    </xdr:from>
    <xdr:ext cx="595419" cy="259045"/>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6008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49" name="直線コネクタ 448">
          <a:extLst>
            <a:ext uri="{FF2B5EF4-FFF2-40B4-BE49-F238E27FC236}">
              <a16:creationId xmlns:a16="http://schemas.microsoft.com/office/drawing/2014/main" id="{00000000-0008-0000-0700-0000C1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50" name="テキスト ボックス 449">
          <a:extLst>
            <a:ext uri="{FF2B5EF4-FFF2-40B4-BE49-F238E27FC236}">
              <a16:creationId xmlns:a16="http://schemas.microsoft.com/office/drawing/2014/main" id="{00000000-0008-0000-0700-0000C2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1" name="直線コネクタ 450">
          <a:extLst>
            <a:ext uri="{FF2B5EF4-FFF2-40B4-BE49-F238E27FC236}">
              <a16:creationId xmlns:a16="http://schemas.microsoft.com/office/drawing/2014/main" id="{00000000-0008-0000-0700-0000C3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38298</xdr:rowOff>
    </xdr:from>
    <xdr:ext cx="595419" cy="259045"/>
    <xdr:sp macro="" textlink="">
      <xdr:nvSpPr>
        <xdr:cNvPr id="452" name="テキスト ボックス 451">
          <a:extLst>
            <a:ext uri="{FF2B5EF4-FFF2-40B4-BE49-F238E27FC236}">
              <a16:creationId xmlns:a16="http://schemas.microsoft.com/office/drawing/2014/main" id="{00000000-0008-0000-0700-0000C4010000}"/>
            </a:ext>
          </a:extLst>
        </xdr:cNvPr>
        <xdr:cNvSpPr txBox="1"/>
      </xdr:nvSpPr>
      <xdr:spPr>
        <a:xfrm>
          <a:off x="6008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3" name="直線コネクタ 452">
          <a:extLst>
            <a:ext uri="{FF2B5EF4-FFF2-40B4-BE49-F238E27FC236}">
              <a16:creationId xmlns:a16="http://schemas.microsoft.com/office/drawing/2014/main" id="{00000000-0008-0000-0700-0000C5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4" name="テキスト ボックス 453">
          <a:extLst>
            <a:ext uri="{FF2B5EF4-FFF2-40B4-BE49-F238E27FC236}">
              <a16:creationId xmlns:a16="http://schemas.microsoft.com/office/drawing/2014/main" id="{00000000-0008-0000-0700-0000C6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5" name="土木費グラフ枠">
          <a:extLst>
            <a:ext uri="{FF2B5EF4-FFF2-40B4-BE49-F238E27FC236}">
              <a16:creationId xmlns:a16="http://schemas.microsoft.com/office/drawing/2014/main" id="{00000000-0008-0000-0700-0000C7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129040</xdr:rowOff>
    </xdr:from>
    <xdr:to>
      <xdr:col>54</xdr:col>
      <xdr:colOff>189865</xdr:colOff>
      <xdr:row>99</xdr:row>
      <xdr:rowOff>40680</xdr:rowOff>
    </xdr:to>
    <xdr:cxnSp macro="">
      <xdr:nvCxnSpPr>
        <xdr:cNvPr id="456" name="直線コネクタ 455">
          <a:extLst>
            <a:ext uri="{FF2B5EF4-FFF2-40B4-BE49-F238E27FC236}">
              <a16:creationId xmlns:a16="http://schemas.microsoft.com/office/drawing/2014/main" id="{00000000-0008-0000-0700-0000C8010000}"/>
            </a:ext>
          </a:extLst>
        </xdr:cNvPr>
        <xdr:cNvCxnSpPr/>
      </xdr:nvCxnSpPr>
      <xdr:spPr>
        <a:xfrm flipV="1">
          <a:off x="10475595" y="15559540"/>
          <a:ext cx="1270" cy="14546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44507</xdr:rowOff>
    </xdr:from>
    <xdr:ext cx="534377" cy="259045"/>
    <xdr:sp macro="" textlink="">
      <xdr:nvSpPr>
        <xdr:cNvPr id="457" name="土木費最小値テキスト">
          <a:extLst>
            <a:ext uri="{FF2B5EF4-FFF2-40B4-BE49-F238E27FC236}">
              <a16:creationId xmlns:a16="http://schemas.microsoft.com/office/drawing/2014/main" id="{00000000-0008-0000-0700-0000C9010000}"/>
            </a:ext>
          </a:extLst>
        </xdr:cNvPr>
        <xdr:cNvSpPr txBox="1"/>
      </xdr:nvSpPr>
      <xdr:spPr>
        <a:xfrm>
          <a:off x="10528300" y="170180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17,821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40680</xdr:rowOff>
    </xdr:from>
    <xdr:to>
      <xdr:col>55</xdr:col>
      <xdr:colOff>88900</xdr:colOff>
      <xdr:row>99</xdr:row>
      <xdr:rowOff>40680</xdr:rowOff>
    </xdr:to>
    <xdr:cxnSp macro="">
      <xdr:nvCxnSpPr>
        <xdr:cNvPr id="458" name="直線コネクタ 457">
          <a:extLst>
            <a:ext uri="{FF2B5EF4-FFF2-40B4-BE49-F238E27FC236}">
              <a16:creationId xmlns:a16="http://schemas.microsoft.com/office/drawing/2014/main" id="{00000000-0008-0000-0700-0000CA010000}"/>
            </a:ext>
          </a:extLst>
        </xdr:cNvPr>
        <xdr:cNvCxnSpPr/>
      </xdr:nvCxnSpPr>
      <xdr:spPr>
        <a:xfrm>
          <a:off x="10388600" y="170142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75717</xdr:rowOff>
    </xdr:from>
    <xdr:ext cx="599010" cy="259045"/>
    <xdr:sp macro="" textlink="">
      <xdr:nvSpPr>
        <xdr:cNvPr id="459" name="土木費最大値テキスト">
          <a:extLst>
            <a:ext uri="{FF2B5EF4-FFF2-40B4-BE49-F238E27FC236}">
              <a16:creationId xmlns:a16="http://schemas.microsoft.com/office/drawing/2014/main" id="{00000000-0008-0000-0700-0000CB010000}"/>
            </a:ext>
          </a:extLst>
        </xdr:cNvPr>
        <xdr:cNvSpPr txBox="1"/>
      </xdr:nvSpPr>
      <xdr:spPr>
        <a:xfrm>
          <a:off x="10528300" y="153347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463,264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129040</xdr:rowOff>
    </xdr:from>
    <xdr:to>
      <xdr:col>55</xdr:col>
      <xdr:colOff>88900</xdr:colOff>
      <xdr:row>90</xdr:row>
      <xdr:rowOff>129040</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a:off x="10388600" y="155595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122048</xdr:rowOff>
    </xdr:from>
    <xdr:to>
      <xdr:col>55</xdr:col>
      <xdr:colOff>0</xdr:colOff>
      <xdr:row>98</xdr:row>
      <xdr:rowOff>128499</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flipV="1">
          <a:off x="9639300" y="16924148"/>
          <a:ext cx="838200" cy="64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4522</xdr:rowOff>
    </xdr:from>
    <xdr:ext cx="534377" cy="259045"/>
    <xdr:sp macro="" textlink="">
      <xdr:nvSpPr>
        <xdr:cNvPr id="462" name="土木費平均値テキスト">
          <a:extLst>
            <a:ext uri="{FF2B5EF4-FFF2-40B4-BE49-F238E27FC236}">
              <a16:creationId xmlns:a16="http://schemas.microsoft.com/office/drawing/2014/main" id="{00000000-0008-0000-0700-0000CE010000}"/>
            </a:ext>
          </a:extLst>
        </xdr:cNvPr>
        <xdr:cNvSpPr txBox="1"/>
      </xdr:nvSpPr>
      <xdr:spPr>
        <a:xfrm>
          <a:off x="10528300" y="1663517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72,843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153095</xdr:rowOff>
    </xdr:from>
    <xdr:to>
      <xdr:col>55</xdr:col>
      <xdr:colOff>50800</xdr:colOff>
      <xdr:row>98</xdr:row>
      <xdr:rowOff>83245</xdr:rowOff>
    </xdr:to>
    <xdr:sp macro="" textlink="">
      <xdr:nvSpPr>
        <xdr:cNvPr id="463" name="フローチャート: 判断 462">
          <a:extLst>
            <a:ext uri="{FF2B5EF4-FFF2-40B4-BE49-F238E27FC236}">
              <a16:creationId xmlns:a16="http://schemas.microsoft.com/office/drawing/2014/main" id="{00000000-0008-0000-0700-0000CF010000}"/>
            </a:ext>
          </a:extLst>
        </xdr:cNvPr>
        <xdr:cNvSpPr/>
      </xdr:nvSpPr>
      <xdr:spPr>
        <a:xfrm>
          <a:off x="10426700" y="167837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128499</xdr:rowOff>
    </xdr:from>
    <xdr:to>
      <xdr:col>50</xdr:col>
      <xdr:colOff>114300</xdr:colOff>
      <xdr:row>98</xdr:row>
      <xdr:rowOff>134317</xdr:rowOff>
    </xdr:to>
    <xdr:cxnSp macro="">
      <xdr:nvCxnSpPr>
        <xdr:cNvPr id="464" name="直線コネクタ 463">
          <a:extLst>
            <a:ext uri="{FF2B5EF4-FFF2-40B4-BE49-F238E27FC236}">
              <a16:creationId xmlns:a16="http://schemas.microsoft.com/office/drawing/2014/main" id="{00000000-0008-0000-0700-0000D0010000}"/>
            </a:ext>
          </a:extLst>
        </xdr:cNvPr>
        <xdr:cNvCxnSpPr/>
      </xdr:nvCxnSpPr>
      <xdr:spPr>
        <a:xfrm flipV="1">
          <a:off x="8750300" y="16930599"/>
          <a:ext cx="889000" cy="58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170112</xdr:rowOff>
    </xdr:from>
    <xdr:to>
      <xdr:col>50</xdr:col>
      <xdr:colOff>165100</xdr:colOff>
      <xdr:row>98</xdr:row>
      <xdr:rowOff>100262</xdr:rowOff>
    </xdr:to>
    <xdr:sp macro="" textlink="">
      <xdr:nvSpPr>
        <xdr:cNvPr id="465" name="フローチャート: 判断 464">
          <a:extLst>
            <a:ext uri="{FF2B5EF4-FFF2-40B4-BE49-F238E27FC236}">
              <a16:creationId xmlns:a16="http://schemas.microsoft.com/office/drawing/2014/main" id="{00000000-0008-0000-0700-0000D1010000}"/>
            </a:ext>
          </a:extLst>
        </xdr:cNvPr>
        <xdr:cNvSpPr/>
      </xdr:nvSpPr>
      <xdr:spPr>
        <a:xfrm>
          <a:off x="9588500" y="168007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116789</xdr:rowOff>
    </xdr:from>
    <xdr:ext cx="534377" cy="259045"/>
    <xdr:sp macro="" textlink="">
      <xdr:nvSpPr>
        <xdr:cNvPr id="466" name="テキスト ボックス 465">
          <a:extLst>
            <a:ext uri="{FF2B5EF4-FFF2-40B4-BE49-F238E27FC236}">
              <a16:creationId xmlns:a16="http://schemas.microsoft.com/office/drawing/2014/main" id="{00000000-0008-0000-0700-0000D2010000}"/>
            </a:ext>
          </a:extLst>
        </xdr:cNvPr>
        <xdr:cNvSpPr txBox="1"/>
      </xdr:nvSpPr>
      <xdr:spPr>
        <a:xfrm>
          <a:off x="9372111" y="165759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134317</xdr:rowOff>
    </xdr:from>
    <xdr:to>
      <xdr:col>45</xdr:col>
      <xdr:colOff>177800</xdr:colOff>
      <xdr:row>98</xdr:row>
      <xdr:rowOff>149596</xdr:rowOff>
    </xdr:to>
    <xdr:cxnSp macro="">
      <xdr:nvCxnSpPr>
        <xdr:cNvPr id="467" name="直線コネクタ 466">
          <a:extLst>
            <a:ext uri="{FF2B5EF4-FFF2-40B4-BE49-F238E27FC236}">
              <a16:creationId xmlns:a16="http://schemas.microsoft.com/office/drawing/2014/main" id="{00000000-0008-0000-0700-0000D3010000}"/>
            </a:ext>
          </a:extLst>
        </xdr:cNvPr>
        <xdr:cNvCxnSpPr/>
      </xdr:nvCxnSpPr>
      <xdr:spPr>
        <a:xfrm flipV="1">
          <a:off x="7861300" y="16936417"/>
          <a:ext cx="889000" cy="152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11450</xdr:rowOff>
    </xdr:from>
    <xdr:to>
      <xdr:col>46</xdr:col>
      <xdr:colOff>38100</xdr:colOff>
      <xdr:row>98</xdr:row>
      <xdr:rowOff>113050</xdr:rowOff>
    </xdr:to>
    <xdr:sp macro="" textlink="">
      <xdr:nvSpPr>
        <xdr:cNvPr id="468" name="フローチャート: 判断 467">
          <a:extLst>
            <a:ext uri="{FF2B5EF4-FFF2-40B4-BE49-F238E27FC236}">
              <a16:creationId xmlns:a16="http://schemas.microsoft.com/office/drawing/2014/main" id="{00000000-0008-0000-0700-0000D4010000}"/>
            </a:ext>
          </a:extLst>
        </xdr:cNvPr>
        <xdr:cNvSpPr/>
      </xdr:nvSpPr>
      <xdr:spPr>
        <a:xfrm>
          <a:off x="8699500" y="16813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129577</xdr:rowOff>
    </xdr:from>
    <xdr:ext cx="534377" cy="259045"/>
    <xdr:sp macro="" textlink="">
      <xdr:nvSpPr>
        <xdr:cNvPr id="469" name="テキスト ボックス 468">
          <a:extLst>
            <a:ext uri="{FF2B5EF4-FFF2-40B4-BE49-F238E27FC236}">
              <a16:creationId xmlns:a16="http://schemas.microsoft.com/office/drawing/2014/main" id="{00000000-0008-0000-0700-0000D5010000}"/>
            </a:ext>
          </a:extLst>
        </xdr:cNvPr>
        <xdr:cNvSpPr txBox="1"/>
      </xdr:nvSpPr>
      <xdr:spPr>
        <a:xfrm>
          <a:off x="8483111" y="165887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63,716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149596</xdr:rowOff>
    </xdr:from>
    <xdr:to>
      <xdr:col>41</xdr:col>
      <xdr:colOff>50800</xdr:colOff>
      <xdr:row>98</xdr:row>
      <xdr:rowOff>157564</xdr:rowOff>
    </xdr:to>
    <xdr:cxnSp macro="">
      <xdr:nvCxnSpPr>
        <xdr:cNvPr id="470" name="直線コネクタ 469">
          <a:extLst>
            <a:ext uri="{FF2B5EF4-FFF2-40B4-BE49-F238E27FC236}">
              <a16:creationId xmlns:a16="http://schemas.microsoft.com/office/drawing/2014/main" id="{00000000-0008-0000-0700-0000D6010000}"/>
            </a:ext>
          </a:extLst>
        </xdr:cNvPr>
        <xdr:cNvCxnSpPr/>
      </xdr:nvCxnSpPr>
      <xdr:spPr>
        <a:xfrm flipV="1">
          <a:off x="6972300" y="16951696"/>
          <a:ext cx="889000" cy="79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21225</xdr:rowOff>
    </xdr:from>
    <xdr:to>
      <xdr:col>41</xdr:col>
      <xdr:colOff>101600</xdr:colOff>
      <xdr:row>98</xdr:row>
      <xdr:rowOff>122825</xdr:rowOff>
    </xdr:to>
    <xdr:sp macro="" textlink="">
      <xdr:nvSpPr>
        <xdr:cNvPr id="471" name="フローチャート: 判断 470">
          <a:extLst>
            <a:ext uri="{FF2B5EF4-FFF2-40B4-BE49-F238E27FC236}">
              <a16:creationId xmlns:a16="http://schemas.microsoft.com/office/drawing/2014/main" id="{00000000-0008-0000-0700-0000D7010000}"/>
            </a:ext>
          </a:extLst>
        </xdr:cNvPr>
        <xdr:cNvSpPr/>
      </xdr:nvSpPr>
      <xdr:spPr>
        <a:xfrm>
          <a:off x="7810500" y="168233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139352</xdr:rowOff>
    </xdr:from>
    <xdr:ext cx="534377" cy="259045"/>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7594111" y="165985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60,723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13351</xdr:rowOff>
    </xdr:from>
    <xdr:to>
      <xdr:col>36</xdr:col>
      <xdr:colOff>165100</xdr:colOff>
      <xdr:row>98</xdr:row>
      <xdr:rowOff>114951</xdr:rowOff>
    </xdr:to>
    <xdr:sp macro="" textlink="">
      <xdr:nvSpPr>
        <xdr:cNvPr id="473" name="フローチャート: 判断 472">
          <a:extLst>
            <a:ext uri="{FF2B5EF4-FFF2-40B4-BE49-F238E27FC236}">
              <a16:creationId xmlns:a16="http://schemas.microsoft.com/office/drawing/2014/main" id="{00000000-0008-0000-0700-0000D9010000}"/>
            </a:ext>
          </a:extLst>
        </xdr:cNvPr>
        <xdr:cNvSpPr/>
      </xdr:nvSpPr>
      <xdr:spPr>
        <a:xfrm>
          <a:off x="6921500" y="168154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131478</xdr:rowOff>
    </xdr:from>
    <xdr:ext cx="534377" cy="259045"/>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6705111" y="165906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71248</xdr:rowOff>
    </xdr:from>
    <xdr:to>
      <xdr:col>55</xdr:col>
      <xdr:colOff>50800</xdr:colOff>
      <xdr:row>99</xdr:row>
      <xdr:rowOff>1398</xdr:rowOff>
    </xdr:to>
    <xdr:sp macro="" textlink="">
      <xdr:nvSpPr>
        <xdr:cNvPr id="480" name="楕円 479">
          <a:extLst>
            <a:ext uri="{FF2B5EF4-FFF2-40B4-BE49-F238E27FC236}">
              <a16:creationId xmlns:a16="http://schemas.microsoft.com/office/drawing/2014/main" id="{00000000-0008-0000-0700-0000E0010000}"/>
            </a:ext>
          </a:extLst>
        </xdr:cNvPr>
        <xdr:cNvSpPr/>
      </xdr:nvSpPr>
      <xdr:spPr>
        <a:xfrm>
          <a:off x="10426700" y="168733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157625</xdr:rowOff>
    </xdr:from>
    <xdr:ext cx="534377" cy="259045"/>
    <xdr:sp macro="" textlink="">
      <xdr:nvSpPr>
        <xdr:cNvPr id="481" name="土木費該当値テキスト">
          <a:extLst>
            <a:ext uri="{FF2B5EF4-FFF2-40B4-BE49-F238E27FC236}">
              <a16:creationId xmlns:a16="http://schemas.microsoft.com/office/drawing/2014/main" id="{00000000-0008-0000-0700-0000E1010000}"/>
            </a:ext>
          </a:extLst>
        </xdr:cNvPr>
        <xdr:cNvSpPr txBox="1"/>
      </xdr:nvSpPr>
      <xdr:spPr>
        <a:xfrm>
          <a:off x="10528300" y="167882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77699</xdr:rowOff>
    </xdr:from>
    <xdr:to>
      <xdr:col>50</xdr:col>
      <xdr:colOff>165100</xdr:colOff>
      <xdr:row>99</xdr:row>
      <xdr:rowOff>7849</xdr:rowOff>
    </xdr:to>
    <xdr:sp macro="" textlink="">
      <xdr:nvSpPr>
        <xdr:cNvPr id="482" name="楕円 481">
          <a:extLst>
            <a:ext uri="{FF2B5EF4-FFF2-40B4-BE49-F238E27FC236}">
              <a16:creationId xmlns:a16="http://schemas.microsoft.com/office/drawing/2014/main" id="{00000000-0008-0000-0700-0000E2010000}"/>
            </a:ext>
          </a:extLst>
        </xdr:cNvPr>
        <xdr:cNvSpPr/>
      </xdr:nvSpPr>
      <xdr:spPr>
        <a:xfrm>
          <a:off x="9588500" y="168797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170426</xdr:rowOff>
    </xdr:from>
    <xdr:ext cx="534377"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9372111" y="169725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43,430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83517</xdr:rowOff>
    </xdr:from>
    <xdr:to>
      <xdr:col>46</xdr:col>
      <xdr:colOff>38100</xdr:colOff>
      <xdr:row>99</xdr:row>
      <xdr:rowOff>13667</xdr:rowOff>
    </xdr:to>
    <xdr:sp macro="" textlink="">
      <xdr:nvSpPr>
        <xdr:cNvPr id="484" name="楕円 483">
          <a:extLst>
            <a:ext uri="{FF2B5EF4-FFF2-40B4-BE49-F238E27FC236}">
              <a16:creationId xmlns:a16="http://schemas.microsoft.com/office/drawing/2014/main" id="{00000000-0008-0000-0700-0000E4010000}"/>
            </a:ext>
          </a:extLst>
        </xdr:cNvPr>
        <xdr:cNvSpPr/>
      </xdr:nvSpPr>
      <xdr:spPr>
        <a:xfrm>
          <a:off x="8699500" y="168856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99</xdr:row>
      <xdr:rowOff>4794</xdr:rowOff>
    </xdr:from>
    <xdr:ext cx="534377" cy="259045"/>
    <xdr:sp macro="" textlink="">
      <xdr:nvSpPr>
        <xdr:cNvPr id="485" name="テキスト ボックス 484">
          <a:extLst>
            <a:ext uri="{FF2B5EF4-FFF2-40B4-BE49-F238E27FC236}">
              <a16:creationId xmlns:a16="http://schemas.microsoft.com/office/drawing/2014/main" id="{00000000-0008-0000-0700-0000E5010000}"/>
            </a:ext>
          </a:extLst>
        </xdr:cNvPr>
        <xdr:cNvSpPr txBox="1"/>
      </xdr:nvSpPr>
      <xdr:spPr>
        <a:xfrm>
          <a:off x="8483111" y="169783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41,648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98796</xdr:rowOff>
    </xdr:from>
    <xdr:to>
      <xdr:col>41</xdr:col>
      <xdr:colOff>101600</xdr:colOff>
      <xdr:row>99</xdr:row>
      <xdr:rowOff>28946</xdr:rowOff>
    </xdr:to>
    <xdr:sp macro="" textlink="">
      <xdr:nvSpPr>
        <xdr:cNvPr id="486" name="楕円 485">
          <a:extLst>
            <a:ext uri="{FF2B5EF4-FFF2-40B4-BE49-F238E27FC236}">
              <a16:creationId xmlns:a16="http://schemas.microsoft.com/office/drawing/2014/main" id="{00000000-0008-0000-0700-0000E6010000}"/>
            </a:ext>
          </a:extLst>
        </xdr:cNvPr>
        <xdr:cNvSpPr/>
      </xdr:nvSpPr>
      <xdr:spPr>
        <a:xfrm>
          <a:off x="7810500" y="169008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99</xdr:row>
      <xdr:rowOff>20073</xdr:rowOff>
    </xdr:from>
    <xdr:ext cx="534377" cy="259045"/>
    <xdr:sp macro="" textlink="">
      <xdr:nvSpPr>
        <xdr:cNvPr id="487" name="テキスト ボックス 486">
          <a:extLst>
            <a:ext uri="{FF2B5EF4-FFF2-40B4-BE49-F238E27FC236}">
              <a16:creationId xmlns:a16="http://schemas.microsoft.com/office/drawing/2014/main" id="{00000000-0008-0000-0700-0000E7010000}"/>
            </a:ext>
          </a:extLst>
        </xdr:cNvPr>
        <xdr:cNvSpPr txBox="1"/>
      </xdr:nvSpPr>
      <xdr:spPr>
        <a:xfrm>
          <a:off x="7594111" y="169936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106764</xdr:rowOff>
    </xdr:from>
    <xdr:to>
      <xdr:col>36</xdr:col>
      <xdr:colOff>165100</xdr:colOff>
      <xdr:row>99</xdr:row>
      <xdr:rowOff>36914</xdr:rowOff>
    </xdr:to>
    <xdr:sp macro="" textlink="">
      <xdr:nvSpPr>
        <xdr:cNvPr id="488" name="楕円 487">
          <a:extLst>
            <a:ext uri="{FF2B5EF4-FFF2-40B4-BE49-F238E27FC236}">
              <a16:creationId xmlns:a16="http://schemas.microsoft.com/office/drawing/2014/main" id="{00000000-0008-0000-0700-0000E8010000}"/>
            </a:ext>
          </a:extLst>
        </xdr:cNvPr>
        <xdr:cNvSpPr/>
      </xdr:nvSpPr>
      <xdr:spPr>
        <a:xfrm>
          <a:off x="6921500" y="16908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99</xdr:row>
      <xdr:rowOff>28041</xdr:rowOff>
    </xdr:from>
    <xdr:ext cx="534377" cy="259045"/>
    <xdr:sp macro="" textlink="">
      <xdr:nvSpPr>
        <xdr:cNvPr id="489" name="テキスト ボックス 488">
          <a:extLst>
            <a:ext uri="{FF2B5EF4-FFF2-40B4-BE49-F238E27FC236}">
              <a16:creationId xmlns:a16="http://schemas.microsoft.com/office/drawing/2014/main" id="{00000000-0008-0000-0700-0000E9010000}"/>
            </a:ext>
          </a:extLst>
        </xdr:cNvPr>
        <xdr:cNvSpPr txBox="1"/>
      </xdr:nvSpPr>
      <xdr:spPr>
        <a:xfrm>
          <a:off x="6705111" y="170015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34,530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19,388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8" name="テキスト ボックス 497">
          <a:extLst>
            <a:ext uri="{FF2B5EF4-FFF2-40B4-BE49-F238E27FC236}">
              <a16:creationId xmlns:a16="http://schemas.microsoft.com/office/drawing/2014/main" id="{00000000-0008-0000-0700-0000F2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9" name="直線コネクタ 498">
          <a:extLst>
            <a:ext uri="{FF2B5EF4-FFF2-40B4-BE49-F238E27FC236}">
              <a16:creationId xmlns:a16="http://schemas.microsoft.com/office/drawing/2014/main" id="{00000000-0008-0000-0700-0000F3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144434</xdr:rowOff>
    </xdr:from>
    <xdr:ext cx="531299" cy="259045"/>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1914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34</xdr:row>
      <xdr:rowOff>160763</xdr:rowOff>
    </xdr:from>
    <xdr:ext cx="531299" cy="259045"/>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1914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5641</xdr:rowOff>
    </xdr:from>
    <xdr:ext cx="531299" cy="259045"/>
    <xdr:sp macro=""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1914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21970</xdr:rowOff>
    </xdr:from>
    <xdr:ext cx="531299" cy="259045"/>
    <xdr:sp macro="" textlink="">
      <xdr:nvSpPr>
        <xdr:cNvPr id="509" name="テキスト ボックス 508">
          <a:extLst>
            <a:ext uri="{FF2B5EF4-FFF2-40B4-BE49-F238E27FC236}">
              <a16:creationId xmlns:a16="http://schemas.microsoft.com/office/drawing/2014/main" id="{00000000-0008-0000-0700-0000FD010000}"/>
            </a:ext>
          </a:extLst>
        </xdr:cNvPr>
        <xdr:cNvSpPr txBox="1"/>
      </xdr:nvSpPr>
      <xdr:spPr>
        <a:xfrm>
          <a:off x="11914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38299</xdr:rowOff>
    </xdr:from>
    <xdr:ext cx="595419" cy="259045"/>
    <xdr:sp macro="" textlink="">
      <xdr:nvSpPr>
        <xdr:cNvPr id="511" name="テキスト ボックス 510">
          <a:extLst>
            <a:ext uri="{FF2B5EF4-FFF2-40B4-BE49-F238E27FC236}">
              <a16:creationId xmlns:a16="http://schemas.microsoft.com/office/drawing/2014/main" id="{00000000-0008-0000-0700-0000FF010000}"/>
            </a:ext>
          </a:extLst>
        </xdr:cNvPr>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3" name="テキスト ボックス 512">
          <a:extLst>
            <a:ext uri="{FF2B5EF4-FFF2-40B4-BE49-F238E27FC236}">
              <a16:creationId xmlns:a16="http://schemas.microsoft.com/office/drawing/2014/main" id="{00000000-0008-0000-0700-000001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4" name="消防費グラフ枠">
          <a:extLst>
            <a:ext uri="{FF2B5EF4-FFF2-40B4-BE49-F238E27FC236}">
              <a16:creationId xmlns:a16="http://schemas.microsoft.com/office/drawing/2014/main" id="{00000000-0008-0000-0700-000002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29</xdr:row>
      <xdr:rowOff>107582</xdr:rowOff>
    </xdr:from>
    <xdr:to>
      <xdr:col>85</xdr:col>
      <xdr:colOff>126364</xdr:colOff>
      <xdr:row>38</xdr:row>
      <xdr:rowOff>42692</xdr:rowOff>
    </xdr:to>
    <xdr:cxnSp macro="">
      <xdr:nvCxnSpPr>
        <xdr:cNvPr id="515" name="直線コネクタ 514">
          <a:extLst>
            <a:ext uri="{FF2B5EF4-FFF2-40B4-BE49-F238E27FC236}">
              <a16:creationId xmlns:a16="http://schemas.microsoft.com/office/drawing/2014/main" id="{00000000-0008-0000-0700-000003020000}"/>
            </a:ext>
          </a:extLst>
        </xdr:cNvPr>
        <xdr:cNvCxnSpPr/>
      </xdr:nvCxnSpPr>
      <xdr:spPr>
        <a:xfrm flipV="1">
          <a:off x="16317595" y="5079632"/>
          <a:ext cx="1269" cy="14781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46519</xdr:rowOff>
    </xdr:from>
    <xdr:ext cx="534377" cy="259045"/>
    <xdr:sp macro="" textlink="">
      <xdr:nvSpPr>
        <xdr:cNvPr id="516" name="消防費最小値テキスト">
          <a:extLst>
            <a:ext uri="{FF2B5EF4-FFF2-40B4-BE49-F238E27FC236}">
              <a16:creationId xmlns:a16="http://schemas.microsoft.com/office/drawing/2014/main" id="{00000000-0008-0000-0700-000004020000}"/>
            </a:ext>
          </a:extLst>
        </xdr:cNvPr>
        <xdr:cNvSpPr txBox="1"/>
      </xdr:nvSpPr>
      <xdr:spPr>
        <a:xfrm>
          <a:off x="16370300" y="65616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13,941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42692</xdr:rowOff>
    </xdr:from>
    <xdr:to>
      <xdr:col>86</xdr:col>
      <xdr:colOff>25400</xdr:colOff>
      <xdr:row>38</xdr:row>
      <xdr:rowOff>42692</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a:off x="16230600" y="65577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28</xdr:row>
      <xdr:rowOff>54259</xdr:rowOff>
    </xdr:from>
    <xdr:ext cx="599010" cy="259045"/>
    <xdr:sp macro="" textlink="">
      <xdr:nvSpPr>
        <xdr:cNvPr id="518" name="消防費最大値テキスト">
          <a:extLst>
            <a:ext uri="{FF2B5EF4-FFF2-40B4-BE49-F238E27FC236}">
              <a16:creationId xmlns:a16="http://schemas.microsoft.com/office/drawing/2014/main" id="{00000000-0008-0000-0700-000006020000}"/>
            </a:ext>
          </a:extLst>
        </xdr:cNvPr>
        <xdr:cNvSpPr txBox="1"/>
      </xdr:nvSpPr>
      <xdr:spPr>
        <a:xfrm>
          <a:off x="16370300" y="48548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104,467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29</xdr:row>
      <xdr:rowOff>107582</xdr:rowOff>
    </xdr:from>
    <xdr:to>
      <xdr:col>86</xdr:col>
      <xdr:colOff>25400</xdr:colOff>
      <xdr:row>29</xdr:row>
      <xdr:rowOff>107582</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a:off x="16230600" y="50796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35</xdr:row>
      <xdr:rowOff>131634</xdr:rowOff>
    </xdr:from>
    <xdr:to>
      <xdr:col>85</xdr:col>
      <xdr:colOff>127000</xdr:colOff>
      <xdr:row>37</xdr:row>
      <xdr:rowOff>27866</xdr:rowOff>
    </xdr:to>
    <xdr:cxnSp macro="">
      <xdr:nvCxnSpPr>
        <xdr:cNvPr id="520" name="直線コネクタ 519">
          <a:extLst>
            <a:ext uri="{FF2B5EF4-FFF2-40B4-BE49-F238E27FC236}">
              <a16:creationId xmlns:a16="http://schemas.microsoft.com/office/drawing/2014/main" id="{00000000-0008-0000-0700-000008020000}"/>
            </a:ext>
          </a:extLst>
        </xdr:cNvPr>
        <xdr:cNvCxnSpPr/>
      </xdr:nvCxnSpPr>
      <xdr:spPr>
        <a:xfrm>
          <a:off x="15481300" y="6132384"/>
          <a:ext cx="838200" cy="2391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35</xdr:row>
      <xdr:rowOff>67706</xdr:rowOff>
    </xdr:from>
    <xdr:ext cx="534377" cy="259045"/>
    <xdr:sp macro="" textlink="">
      <xdr:nvSpPr>
        <xdr:cNvPr id="521" name="消防費平均値テキスト">
          <a:extLst>
            <a:ext uri="{FF2B5EF4-FFF2-40B4-BE49-F238E27FC236}">
              <a16:creationId xmlns:a16="http://schemas.microsoft.com/office/drawing/2014/main" id="{00000000-0008-0000-0700-000009020000}"/>
            </a:ext>
          </a:extLst>
        </xdr:cNvPr>
        <xdr:cNvSpPr txBox="1"/>
      </xdr:nvSpPr>
      <xdr:spPr>
        <a:xfrm>
          <a:off x="16370300" y="606845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31,699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44829</xdr:rowOff>
    </xdr:from>
    <xdr:to>
      <xdr:col>85</xdr:col>
      <xdr:colOff>177800</xdr:colOff>
      <xdr:row>36</xdr:row>
      <xdr:rowOff>146429</xdr:rowOff>
    </xdr:to>
    <xdr:sp macro="" textlink="">
      <xdr:nvSpPr>
        <xdr:cNvPr id="522" name="フローチャート: 判断 521">
          <a:extLst>
            <a:ext uri="{FF2B5EF4-FFF2-40B4-BE49-F238E27FC236}">
              <a16:creationId xmlns:a16="http://schemas.microsoft.com/office/drawing/2014/main" id="{00000000-0008-0000-0700-00000A020000}"/>
            </a:ext>
          </a:extLst>
        </xdr:cNvPr>
        <xdr:cNvSpPr/>
      </xdr:nvSpPr>
      <xdr:spPr>
        <a:xfrm>
          <a:off x="16268700" y="62170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131634</xdr:rowOff>
    </xdr:from>
    <xdr:to>
      <xdr:col>81</xdr:col>
      <xdr:colOff>50800</xdr:colOff>
      <xdr:row>37</xdr:row>
      <xdr:rowOff>106373</xdr:rowOff>
    </xdr:to>
    <xdr:cxnSp macro="">
      <xdr:nvCxnSpPr>
        <xdr:cNvPr id="523" name="直線コネクタ 522">
          <a:extLst>
            <a:ext uri="{FF2B5EF4-FFF2-40B4-BE49-F238E27FC236}">
              <a16:creationId xmlns:a16="http://schemas.microsoft.com/office/drawing/2014/main" id="{00000000-0008-0000-0700-00000B020000}"/>
            </a:ext>
          </a:extLst>
        </xdr:cNvPr>
        <xdr:cNvCxnSpPr/>
      </xdr:nvCxnSpPr>
      <xdr:spPr>
        <a:xfrm flipV="1">
          <a:off x="14592300" y="6132384"/>
          <a:ext cx="889000" cy="3176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86630</xdr:rowOff>
    </xdr:from>
    <xdr:to>
      <xdr:col>81</xdr:col>
      <xdr:colOff>101600</xdr:colOff>
      <xdr:row>37</xdr:row>
      <xdr:rowOff>16780</xdr:rowOff>
    </xdr:to>
    <xdr:sp macro=""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5430500" y="6258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7907</xdr:rowOff>
    </xdr:from>
    <xdr:ext cx="534377" cy="259045"/>
    <xdr:sp macro="" textlink="">
      <xdr:nvSpPr>
        <xdr:cNvPr id="525" name="テキスト ボックス 524">
          <a:extLst>
            <a:ext uri="{FF2B5EF4-FFF2-40B4-BE49-F238E27FC236}">
              <a16:creationId xmlns:a16="http://schemas.microsoft.com/office/drawing/2014/main" id="{00000000-0008-0000-0700-00000D020000}"/>
            </a:ext>
          </a:extLst>
        </xdr:cNvPr>
        <xdr:cNvSpPr txBox="1"/>
      </xdr:nvSpPr>
      <xdr:spPr>
        <a:xfrm>
          <a:off x="15214111" y="63515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66466</xdr:rowOff>
    </xdr:from>
    <xdr:to>
      <xdr:col>76</xdr:col>
      <xdr:colOff>114300</xdr:colOff>
      <xdr:row>37</xdr:row>
      <xdr:rowOff>106373</xdr:rowOff>
    </xdr:to>
    <xdr:cxnSp macro="">
      <xdr:nvCxnSpPr>
        <xdr:cNvPr id="526" name="直線コネクタ 525">
          <a:extLst>
            <a:ext uri="{FF2B5EF4-FFF2-40B4-BE49-F238E27FC236}">
              <a16:creationId xmlns:a16="http://schemas.microsoft.com/office/drawing/2014/main" id="{00000000-0008-0000-0700-00000E020000}"/>
            </a:ext>
          </a:extLst>
        </xdr:cNvPr>
        <xdr:cNvCxnSpPr/>
      </xdr:nvCxnSpPr>
      <xdr:spPr>
        <a:xfrm>
          <a:off x="13703300" y="6410116"/>
          <a:ext cx="889000" cy="399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118079</xdr:rowOff>
    </xdr:from>
    <xdr:to>
      <xdr:col>76</xdr:col>
      <xdr:colOff>165100</xdr:colOff>
      <xdr:row>37</xdr:row>
      <xdr:rowOff>48229</xdr:rowOff>
    </xdr:to>
    <xdr:sp macro="" textlink="">
      <xdr:nvSpPr>
        <xdr:cNvPr id="527" name="フローチャート: 判断 526">
          <a:extLst>
            <a:ext uri="{FF2B5EF4-FFF2-40B4-BE49-F238E27FC236}">
              <a16:creationId xmlns:a16="http://schemas.microsoft.com/office/drawing/2014/main" id="{00000000-0008-0000-0700-00000F020000}"/>
            </a:ext>
          </a:extLst>
        </xdr:cNvPr>
        <xdr:cNvSpPr/>
      </xdr:nvSpPr>
      <xdr:spPr>
        <a:xfrm>
          <a:off x="14541500" y="62902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35</xdr:row>
      <xdr:rowOff>64756</xdr:rowOff>
    </xdr:from>
    <xdr:ext cx="534377" cy="259045"/>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4325111" y="60655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27,213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66466</xdr:rowOff>
    </xdr:from>
    <xdr:to>
      <xdr:col>71</xdr:col>
      <xdr:colOff>177800</xdr:colOff>
      <xdr:row>37</xdr:row>
      <xdr:rowOff>99075</xdr:rowOff>
    </xdr:to>
    <xdr:cxnSp macro="">
      <xdr:nvCxnSpPr>
        <xdr:cNvPr id="529" name="直線コネクタ 528">
          <a:extLst>
            <a:ext uri="{FF2B5EF4-FFF2-40B4-BE49-F238E27FC236}">
              <a16:creationId xmlns:a16="http://schemas.microsoft.com/office/drawing/2014/main" id="{00000000-0008-0000-0700-000011020000}"/>
            </a:ext>
          </a:extLst>
        </xdr:cNvPr>
        <xdr:cNvCxnSpPr/>
      </xdr:nvCxnSpPr>
      <xdr:spPr>
        <a:xfrm flipV="1">
          <a:off x="12814300" y="6410116"/>
          <a:ext cx="889000" cy="326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93635</xdr:rowOff>
    </xdr:from>
    <xdr:to>
      <xdr:col>72</xdr:col>
      <xdr:colOff>38100</xdr:colOff>
      <xdr:row>37</xdr:row>
      <xdr:rowOff>23785</xdr:rowOff>
    </xdr:to>
    <xdr:sp macro="" textlink="">
      <xdr:nvSpPr>
        <xdr:cNvPr id="530" name="フローチャート: 判断 529">
          <a:extLst>
            <a:ext uri="{FF2B5EF4-FFF2-40B4-BE49-F238E27FC236}">
              <a16:creationId xmlns:a16="http://schemas.microsoft.com/office/drawing/2014/main" id="{00000000-0008-0000-0700-000012020000}"/>
            </a:ext>
          </a:extLst>
        </xdr:cNvPr>
        <xdr:cNvSpPr/>
      </xdr:nvSpPr>
      <xdr:spPr>
        <a:xfrm>
          <a:off x="13652500" y="6265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35</xdr:row>
      <xdr:rowOff>40312</xdr:rowOff>
    </xdr:from>
    <xdr:ext cx="534377" cy="259045"/>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3436111" y="60410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28,710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36469</xdr:rowOff>
    </xdr:from>
    <xdr:to>
      <xdr:col>67</xdr:col>
      <xdr:colOff>101600</xdr:colOff>
      <xdr:row>36</xdr:row>
      <xdr:rowOff>138069</xdr:rowOff>
    </xdr:to>
    <xdr:sp macro="" textlink="">
      <xdr:nvSpPr>
        <xdr:cNvPr id="532" name="フローチャート: 判断 531">
          <a:extLst>
            <a:ext uri="{FF2B5EF4-FFF2-40B4-BE49-F238E27FC236}">
              <a16:creationId xmlns:a16="http://schemas.microsoft.com/office/drawing/2014/main" id="{00000000-0008-0000-0700-000014020000}"/>
            </a:ext>
          </a:extLst>
        </xdr:cNvPr>
        <xdr:cNvSpPr/>
      </xdr:nvSpPr>
      <xdr:spPr>
        <a:xfrm>
          <a:off x="12763500" y="62086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34</xdr:row>
      <xdr:rowOff>154596</xdr:rowOff>
    </xdr:from>
    <xdr:ext cx="534377"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2547111" y="59838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32,211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148516</xdr:rowOff>
    </xdr:from>
    <xdr:to>
      <xdr:col>85</xdr:col>
      <xdr:colOff>177800</xdr:colOff>
      <xdr:row>37</xdr:row>
      <xdr:rowOff>78666</xdr:rowOff>
    </xdr:to>
    <xdr:sp macro="" textlink="">
      <xdr:nvSpPr>
        <xdr:cNvPr id="539" name="楕円 538">
          <a:extLst>
            <a:ext uri="{FF2B5EF4-FFF2-40B4-BE49-F238E27FC236}">
              <a16:creationId xmlns:a16="http://schemas.microsoft.com/office/drawing/2014/main" id="{00000000-0008-0000-0700-00001B020000}"/>
            </a:ext>
          </a:extLst>
        </xdr:cNvPr>
        <xdr:cNvSpPr/>
      </xdr:nvSpPr>
      <xdr:spPr>
        <a:xfrm>
          <a:off x="16268700" y="63207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126943</xdr:rowOff>
    </xdr:from>
    <xdr:ext cx="534377" cy="259045"/>
    <xdr:sp macro="" textlink="">
      <xdr:nvSpPr>
        <xdr:cNvPr id="540" name="消防費該当値テキスト">
          <a:extLst>
            <a:ext uri="{FF2B5EF4-FFF2-40B4-BE49-F238E27FC236}">
              <a16:creationId xmlns:a16="http://schemas.microsoft.com/office/drawing/2014/main" id="{00000000-0008-0000-0700-00001C020000}"/>
            </a:ext>
          </a:extLst>
        </xdr:cNvPr>
        <xdr:cNvSpPr txBox="1"/>
      </xdr:nvSpPr>
      <xdr:spPr>
        <a:xfrm>
          <a:off x="16370300" y="62991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25,349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80834</xdr:rowOff>
    </xdr:from>
    <xdr:to>
      <xdr:col>81</xdr:col>
      <xdr:colOff>101600</xdr:colOff>
      <xdr:row>36</xdr:row>
      <xdr:rowOff>10984</xdr:rowOff>
    </xdr:to>
    <xdr:sp macro="" textlink="">
      <xdr:nvSpPr>
        <xdr:cNvPr id="541" name="楕円 540">
          <a:extLst>
            <a:ext uri="{FF2B5EF4-FFF2-40B4-BE49-F238E27FC236}">
              <a16:creationId xmlns:a16="http://schemas.microsoft.com/office/drawing/2014/main" id="{00000000-0008-0000-0700-00001D020000}"/>
            </a:ext>
          </a:extLst>
        </xdr:cNvPr>
        <xdr:cNvSpPr/>
      </xdr:nvSpPr>
      <xdr:spPr>
        <a:xfrm>
          <a:off x="15430500" y="60815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34</xdr:row>
      <xdr:rowOff>27511</xdr:rowOff>
    </xdr:from>
    <xdr:ext cx="534377" cy="259045"/>
    <xdr:sp macro="" textlink="">
      <xdr:nvSpPr>
        <xdr:cNvPr id="542" name="テキスト ボックス 541">
          <a:extLst>
            <a:ext uri="{FF2B5EF4-FFF2-40B4-BE49-F238E27FC236}">
              <a16:creationId xmlns:a16="http://schemas.microsoft.com/office/drawing/2014/main" id="{00000000-0008-0000-0700-00001E020000}"/>
            </a:ext>
          </a:extLst>
        </xdr:cNvPr>
        <xdr:cNvSpPr txBox="1"/>
      </xdr:nvSpPr>
      <xdr:spPr>
        <a:xfrm>
          <a:off x="15214111" y="58568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39,994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55573</xdr:rowOff>
    </xdr:from>
    <xdr:to>
      <xdr:col>76</xdr:col>
      <xdr:colOff>165100</xdr:colOff>
      <xdr:row>37</xdr:row>
      <xdr:rowOff>157173</xdr:rowOff>
    </xdr:to>
    <xdr:sp macro="" textlink="">
      <xdr:nvSpPr>
        <xdr:cNvPr id="543" name="楕円 542">
          <a:extLst>
            <a:ext uri="{FF2B5EF4-FFF2-40B4-BE49-F238E27FC236}">
              <a16:creationId xmlns:a16="http://schemas.microsoft.com/office/drawing/2014/main" id="{00000000-0008-0000-0700-00001F020000}"/>
            </a:ext>
          </a:extLst>
        </xdr:cNvPr>
        <xdr:cNvSpPr/>
      </xdr:nvSpPr>
      <xdr:spPr>
        <a:xfrm>
          <a:off x="14541500" y="63992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148300</xdr:rowOff>
    </xdr:from>
    <xdr:ext cx="534377" cy="259045"/>
    <xdr:sp macro="" textlink="">
      <xdr:nvSpPr>
        <xdr:cNvPr id="544" name="テキスト ボックス 543">
          <a:extLst>
            <a:ext uri="{FF2B5EF4-FFF2-40B4-BE49-F238E27FC236}">
              <a16:creationId xmlns:a16="http://schemas.microsoft.com/office/drawing/2014/main" id="{00000000-0008-0000-0700-000020020000}"/>
            </a:ext>
          </a:extLst>
        </xdr:cNvPr>
        <xdr:cNvSpPr txBox="1"/>
      </xdr:nvSpPr>
      <xdr:spPr>
        <a:xfrm>
          <a:off x="14325111" y="64919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15666</xdr:rowOff>
    </xdr:from>
    <xdr:to>
      <xdr:col>72</xdr:col>
      <xdr:colOff>38100</xdr:colOff>
      <xdr:row>37</xdr:row>
      <xdr:rowOff>117266</xdr:rowOff>
    </xdr:to>
    <xdr:sp macro="" textlink="">
      <xdr:nvSpPr>
        <xdr:cNvPr id="545" name="楕円 544">
          <a:extLst>
            <a:ext uri="{FF2B5EF4-FFF2-40B4-BE49-F238E27FC236}">
              <a16:creationId xmlns:a16="http://schemas.microsoft.com/office/drawing/2014/main" id="{00000000-0008-0000-0700-000021020000}"/>
            </a:ext>
          </a:extLst>
        </xdr:cNvPr>
        <xdr:cNvSpPr/>
      </xdr:nvSpPr>
      <xdr:spPr>
        <a:xfrm>
          <a:off x="13652500" y="63593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108393</xdr:rowOff>
    </xdr:from>
    <xdr:ext cx="534377" cy="259045"/>
    <xdr:sp macro="" textlink="">
      <xdr:nvSpPr>
        <xdr:cNvPr id="546" name="テキスト ボックス 545">
          <a:extLst>
            <a:ext uri="{FF2B5EF4-FFF2-40B4-BE49-F238E27FC236}">
              <a16:creationId xmlns:a16="http://schemas.microsoft.com/office/drawing/2014/main" id="{00000000-0008-0000-0700-000022020000}"/>
            </a:ext>
          </a:extLst>
        </xdr:cNvPr>
        <xdr:cNvSpPr txBox="1"/>
      </xdr:nvSpPr>
      <xdr:spPr>
        <a:xfrm>
          <a:off x="13436111" y="64520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48275</xdr:rowOff>
    </xdr:from>
    <xdr:to>
      <xdr:col>67</xdr:col>
      <xdr:colOff>101600</xdr:colOff>
      <xdr:row>37</xdr:row>
      <xdr:rowOff>149875</xdr:rowOff>
    </xdr:to>
    <xdr:sp macro="" textlink="">
      <xdr:nvSpPr>
        <xdr:cNvPr id="547" name="楕円 546">
          <a:extLst>
            <a:ext uri="{FF2B5EF4-FFF2-40B4-BE49-F238E27FC236}">
              <a16:creationId xmlns:a16="http://schemas.microsoft.com/office/drawing/2014/main" id="{00000000-0008-0000-0700-000023020000}"/>
            </a:ext>
          </a:extLst>
        </xdr:cNvPr>
        <xdr:cNvSpPr/>
      </xdr:nvSpPr>
      <xdr:spPr>
        <a:xfrm>
          <a:off x="12763500" y="6391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141002</xdr:rowOff>
    </xdr:from>
    <xdr:ext cx="534377" cy="259045"/>
    <xdr:sp macro="" textlink="">
      <xdr:nvSpPr>
        <xdr:cNvPr id="548" name="テキスト ボックス 547">
          <a:extLst>
            <a:ext uri="{FF2B5EF4-FFF2-40B4-BE49-F238E27FC236}">
              <a16:creationId xmlns:a16="http://schemas.microsoft.com/office/drawing/2014/main" id="{00000000-0008-0000-0700-000024020000}"/>
            </a:ext>
          </a:extLst>
        </xdr:cNvPr>
        <xdr:cNvSpPr txBox="1"/>
      </xdr:nvSpPr>
      <xdr:spPr>
        <a:xfrm>
          <a:off x="12547111" y="64846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64,039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6" name="正方形/長方形 555">
          <a:extLst>
            <a:ext uri="{FF2B5EF4-FFF2-40B4-BE49-F238E27FC236}">
              <a16:creationId xmlns:a16="http://schemas.microsoft.com/office/drawing/2014/main" id="{00000000-0008-0000-0700-00002C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7" name="テキスト ボックス 556">
          <a:extLst>
            <a:ext uri="{FF2B5EF4-FFF2-40B4-BE49-F238E27FC236}">
              <a16:creationId xmlns:a16="http://schemas.microsoft.com/office/drawing/2014/main" id="{00000000-0008-0000-0700-00002D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59" name="直線コネクタ 558">
          <a:extLst>
            <a:ext uri="{FF2B5EF4-FFF2-40B4-BE49-F238E27FC236}">
              <a16:creationId xmlns:a16="http://schemas.microsoft.com/office/drawing/2014/main" id="{00000000-0008-0000-0700-00002F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60" name="テキスト ボックス 559">
          <a:extLst>
            <a:ext uri="{FF2B5EF4-FFF2-40B4-BE49-F238E27FC236}">
              <a16:creationId xmlns:a16="http://schemas.microsoft.com/office/drawing/2014/main" id="{00000000-0008-0000-0700-000030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61" name="直線コネクタ 560">
          <a:extLst>
            <a:ext uri="{FF2B5EF4-FFF2-40B4-BE49-F238E27FC236}">
              <a16:creationId xmlns:a16="http://schemas.microsoft.com/office/drawing/2014/main" id="{00000000-0008-0000-0700-000031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55</xdr:row>
      <xdr:rowOff>54627</xdr:rowOff>
    </xdr:from>
    <xdr:ext cx="595419" cy="259045"/>
    <xdr:sp macro="" textlink="">
      <xdr:nvSpPr>
        <xdr:cNvPr id="562" name="テキスト ボックス 561">
          <a:extLst>
            <a:ext uri="{FF2B5EF4-FFF2-40B4-BE49-F238E27FC236}">
              <a16:creationId xmlns:a16="http://schemas.microsoft.com/office/drawing/2014/main" id="{00000000-0008-0000-0700-000032020000}"/>
            </a:ext>
          </a:extLst>
        </xdr:cNvPr>
        <xdr:cNvSpPr txBox="1"/>
      </xdr:nvSpPr>
      <xdr:spPr>
        <a:xfrm>
          <a:off x="11850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63" name="直線コネクタ 562">
          <a:extLst>
            <a:ext uri="{FF2B5EF4-FFF2-40B4-BE49-F238E27FC236}">
              <a16:creationId xmlns:a16="http://schemas.microsoft.com/office/drawing/2014/main" id="{00000000-0008-0000-0700-000033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52</xdr:row>
      <xdr:rowOff>111777</xdr:rowOff>
    </xdr:from>
    <xdr:ext cx="595419" cy="259045"/>
    <xdr:sp macro="" textlink="">
      <xdr:nvSpPr>
        <xdr:cNvPr id="564" name="テキスト ボックス 563">
          <a:extLst>
            <a:ext uri="{FF2B5EF4-FFF2-40B4-BE49-F238E27FC236}">
              <a16:creationId xmlns:a16="http://schemas.microsoft.com/office/drawing/2014/main" id="{00000000-0008-0000-0700-000034020000}"/>
            </a:ext>
          </a:extLst>
        </xdr:cNvPr>
        <xdr:cNvSpPr txBox="1"/>
      </xdr:nvSpPr>
      <xdr:spPr>
        <a:xfrm>
          <a:off x="11850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65" name="直線コネクタ 564">
          <a:extLst>
            <a:ext uri="{FF2B5EF4-FFF2-40B4-BE49-F238E27FC236}">
              <a16:creationId xmlns:a16="http://schemas.microsoft.com/office/drawing/2014/main" id="{00000000-0008-0000-0700-000035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168927</xdr:rowOff>
    </xdr:from>
    <xdr:ext cx="595419" cy="259045"/>
    <xdr:sp macro="" textlink="">
      <xdr:nvSpPr>
        <xdr:cNvPr id="566" name="テキスト ボックス 565">
          <a:extLst>
            <a:ext uri="{FF2B5EF4-FFF2-40B4-BE49-F238E27FC236}">
              <a16:creationId xmlns:a16="http://schemas.microsoft.com/office/drawing/2014/main" id="{00000000-0008-0000-0700-000036020000}"/>
            </a:ext>
          </a:extLst>
        </xdr:cNvPr>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68" name="テキスト ボックス 567">
          <a:extLst>
            <a:ext uri="{FF2B5EF4-FFF2-40B4-BE49-F238E27FC236}">
              <a16:creationId xmlns:a16="http://schemas.microsoft.com/office/drawing/2014/main" id="{00000000-0008-0000-0700-000038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9" name="教育費グラフ枠">
          <a:extLst>
            <a:ext uri="{FF2B5EF4-FFF2-40B4-BE49-F238E27FC236}">
              <a16:creationId xmlns:a16="http://schemas.microsoft.com/office/drawing/2014/main" id="{00000000-0008-0000-0700-000039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119135</xdr:rowOff>
    </xdr:from>
    <xdr:to>
      <xdr:col>85</xdr:col>
      <xdr:colOff>126364</xdr:colOff>
      <xdr:row>57</xdr:row>
      <xdr:rowOff>142027</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flipV="1">
          <a:off x="16317595" y="8863085"/>
          <a:ext cx="1269" cy="10515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145854</xdr:rowOff>
    </xdr:from>
    <xdr:ext cx="534377" cy="259045"/>
    <xdr:sp macro="" textlink="">
      <xdr:nvSpPr>
        <xdr:cNvPr id="571" name="教育費最小値テキスト">
          <a:extLst>
            <a:ext uri="{FF2B5EF4-FFF2-40B4-BE49-F238E27FC236}">
              <a16:creationId xmlns:a16="http://schemas.microsoft.com/office/drawing/2014/main" id="{00000000-0008-0000-0700-00003B020000}"/>
            </a:ext>
          </a:extLst>
        </xdr:cNvPr>
        <xdr:cNvSpPr txBox="1"/>
      </xdr:nvSpPr>
      <xdr:spPr>
        <a:xfrm>
          <a:off x="16370300" y="99185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36,991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142027</xdr:rowOff>
    </xdr:from>
    <xdr:to>
      <xdr:col>86</xdr:col>
      <xdr:colOff>25400</xdr:colOff>
      <xdr:row>57</xdr:row>
      <xdr:rowOff>142027</xdr:rowOff>
    </xdr:to>
    <xdr:cxnSp macro="">
      <xdr:nvCxnSpPr>
        <xdr:cNvPr id="572" name="直線コネクタ 571">
          <a:extLst>
            <a:ext uri="{FF2B5EF4-FFF2-40B4-BE49-F238E27FC236}">
              <a16:creationId xmlns:a16="http://schemas.microsoft.com/office/drawing/2014/main" id="{00000000-0008-0000-0700-00003C020000}"/>
            </a:ext>
          </a:extLst>
        </xdr:cNvPr>
        <xdr:cNvCxnSpPr/>
      </xdr:nvCxnSpPr>
      <xdr:spPr>
        <a:xfrm>
          <a:off x="16230600" y="99146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50</xdr:row>
      <xdr:rowOff>65812</xdr:rowOff>
    </xdr:from>
    <xdr:ext cx="599010" cy="259045"/>
    <xdr:sp macro="" textlink="">
      <xdr:nvSpPr>
        <xdr:cNvPr id="573" name="教育費最大値テキスト">
          <a:extLst>
            <a:ext uri="{FF2B5EF4-FFF2-40B4-BE49-F238E27FC236}">
              <a16:creationId xmlns:a16="http://schemas.microsoft.com/office/drawing/2014/main" id="{00000000-0008-0000-0700-00003D020000}"/>
            </a:ext>
          </a:extLst>
        </xdr:cNvPr>
        <xdr:cNvSpPr txBox="1"/>
      </xdr:nvSpPr>
      <xdr:spPr>
        <a:xfrm>
          <a:off x="16370300" y="86383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266,998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119135</xdr:rowOff>
    </xdr:from>
    <xdr:to>
      <xdr:col>86</xdr:col>
      <xdr:colOff>25400</xdr:colOff>
      <xdr:row>51</xdr:row>
      <xdr:rowOff>119135</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a:off x="16230600" y="88630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53</xdr:row>
      <xdr:rowOff>26031</xdr:rowOff>
    </xdr:from>
    <xdr:to>
      <xdr:col>85</xdr:col>
      <xdr:colOff>127000</xdr:colOff>
      <xdr:row>54</xdr:row>
      <xdr:rowOff>167731</xdr:rowOff>
    </xdr:to>
    <xdr:cxnSp macro="">
      <xdr:nvCxnSpPr>
        <xdr:cNvPr id="575" name="直線コネクタ 574">
          <a:extLst>
            <a:ext uri="{FF2B5EF4-FFF2-40B4-BE49-F238E27FC236}">
              <a16:creationId xmlns:a16="http://schemas.microsoft.com/office/drawing/2014/main" id="{00000000-0008-0000-0700-00003F020000}"/>
            </a:ext>
          </a:extLst>
        </xdr:cNvPr>
        <xdr:cNvCxnSpPr/>
      </xdr:nvCxnSpPr>
      <xdr:spPr>
        <a:xfrm flipV="1">
          <a:off x="15481300" y="9112881"/>
          <a:ext cx="838200" cy="313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370</xdr:rowOff>
    </xdr:from>
    <xdr:ext cx="534377" cy="259045"/>
    <xdr:sp macro="" textlink="">
      <xdr:nvSpPr>
        <xdr:cNvPr id="576" name="教育費平均値テキスト">
          <a:extLst>
            <a:ext uri="{FF2B5EF4-FFF2-40B4-BE49-F238E27FC236}">
              <a16:creationId xmlns:a16="http://schemas.microsoft.com/office/drawing/2014/main" id="{00000000-0008-0000-0700-000040020000}"/>
            </a:ext>
          </a:extLst>
        </xdr:cNvPr>
        <xdr:cNvSpPr txBox="1"/>
      </xdr:nvSpPr>
      <xdr:spPr>
        <a:xfrm>
          <a:off x="16370300" y="960157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21943</xdr:rowOff>
    </xdr:from>
    <xdr:to>
      <xdr:col>85</xdr:col>
      <xdr:colOff>177800</xdr:colOff>
      <xdr:row>56</xdr:row>
      <xdr:rowOff>123543</xdr:rowOff>
    </xdr:to>
    <xdr:sp macro="" textlink="">
      <xdr:nvSpPr>
        <xdr:cNvPr id="577" name="フローチャート: 判断 576">
          <a:extLst>
            <a:ext uri="{FF2B5EF4-FFF2-40B4-BE49-F238E27FC236}">
              <a16:creationId xmlns:a16="http://schemas.microsoft.com/office/drawing/2014/main" id="{00000000-0008-0000-0700-000041020000}"/>
            </a:ext>
          </a:extLst>
        </xdr:cNvPr>
        <xdr:cNvSpPr/>
      </xdr:nvSpPr>
      <xdr:spPr>
        <a:xfrm>
          <a:off x="16268700" y="9623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167731</xdr:rowOff>
    </xdr:from>
    <xdr:to>
      <xdr:col>81</xdr:col>
      <xdr:colOff>50800</xdr:colOff>
      <xdr:row>57</xdr:row>
      <xdr:rowOff>76547</xdr:rowOff>
    </xdr:to>
    <xdr:cxnSp macro="">
      <xdr:nvCxnSpPr>
        <xdr:cNvPr id="578" name="直線コネクタ 577">
          <a:extLst>
            <a:ext uri="{FF2B5EF4-FFF2-40B4-BE49-F238E27FC236}">
              <a16:creationId xmlns:a16="http://schemas.microsoft.com/office/drawing/2014/main" id="{00000000-0008-0000-0700-000042020000}"/>
            </a:ext>
          </a:extLst>
        </xdr:cNvPr>
        <xdr:cNvCxnSpPr/>
      </xdr:nvCxnSpPr>
      <xdr:spPr>
        <a:xfrm flipV="1">
          <a:off x="14592300" y="9426031"/>
          <a:ext cx="889000" cy="4231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64463</xdr:rowOff>
    </xdr:from>
    <xdr:to>
      <xdr:col>81</xdr:col>
      <xdr:colOff>101600</xdr:colOff>
      <xdr:row>56</xdr:row>
      <xdr:rowOff>166063</xdr:rowOff>
    </xdr:to>
    <xdr:sp macro="" textlink="">
      <xdr:nvSpPr>
        <xdr:cNvPr id="579" name="フローチャート: 判断 578">
          <a:extLst>
            <a:ext uri="{FF2B5EF4-FFF2-40B4-BE49-F238E27FC236}">
              <a16:creationId xmlns:a16="http://schemas.microsoft.com/office/drawing/2014/main" id="{00000000-0008-0000-0700-000043020000}"/>
            </a:ext>
          </a:extLst>
        </xdr:cNvPr>
        <xdr:cNvSpPr/>
      </xdr:nvSpPr>
      <xdr:spPr>
        <a:xfrm>
          <a:off x="15430500" y="96656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56</xdr:row>
      <xdr:rowOff>157190</xdr:rowOff>
    </xdr:from>
    <xdr:ext cx="534377" cy="259045"/>
    <xdr:sp macro="" textlink="">
      <xdr:nvSpPr>
        <xdr:cNvPr id="580" name="テキスト ボックス 579">
          <a:extLst>
            <a:ext uri="{FF2B5EF4-FFF2-40B4-BE49-F238E27FC236}">
              <a16:creationId xmlns:a16="http://schemas.microsoft.com/office/drawing/2014/main" id="{00000000-0008-0000-0700-000044020000}"/>
            </a:ext>
          </a:extLst>
        </xdr:cNvPr>
        <xdr:cNvSpPr txBox="1"/>
      </xdr:nvSpPr>
      <xdr:spPr>
        <a:xfrm>
          <a:off x="15214111" y="97583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80,345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69552</xdr:rowOff>
    </xdr:from>
    <xdr:to>
      <xdr:col>76</xdr:col>
      <xdr:colOff>114300</xdr:colOff>
      <xdr:row>57</xdr:row>
      <xdr:rowOff>76547</xdr:rowOff>
    </xdr:to>
    <xdr:cxnSp macro="">
      <xdr:nvCxnSpPr>
        <xdr:cNvPr id="581" name="直線コネクタ 580">
          <a:extLst>
            <a:ext uri="{FF2B5EF4-FFF2-40B4-BE49-F238E27FC236}">
              <a16:creationId xmlns:a16="http://schemas.microsoft.com/office/drawing/2014/main" id="{00000000-0008-0000-0700-000045020000}"/>
            </a:ext>
          </a:extLst>
        </xdr:cNvPr>
        <xdr:cNvCxnSpPr/>
      </xdr:nvCxnSpPr>
      <xdr:spPr>
        <a:xfrm>
          <a:off x="13703300" y="9842202"/>
          <a:ext cx="889000" cy="69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112588</xdr:rowOff>
    </xdr:from>
    <xdr:to>
      <xdr:col>76</xdr:col>
      <xdr:colOff>165100</xdr:colOff>
      <xdr:row>57</xdr:row>
      <xdr:rowOff>42738</xdr:rowOff>
    </xdr:to>
    <xdr:sp macro="" textlink="">
      <xdr:nvSpPr>
        <xdr:cNvPr id="582" name="フローチャート: 判断 581">
          <a:extLst>
            <a:ext uri="{FF2B5EF4-FFF2-40B4-BE49-F238E27FC236}">
              <a16:creationId xmlns:a16="http://schemas.microsoft.com/office/drawing/2014/main" id="{00000000-0008-0000-0700-000046020000}"/>
            </a:ext>
          </a:extLst>
        </xdr:cNvPr>
        <xdr:cNvSpPr/>
      </xdr:nvSpPr>
      <xdr:spPr>
        <a:xfrm>
          <a:off x="14541500" y="97137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55</xdr:row>
      <xdr:rowOff>59265</xdr:rowOff>
    </xdr:from>
    <xdr:ext cx="534377" cy="259045"/>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4325111" y="94890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69,819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69131</xdr:rowOff>
    </xdr:from>
    <xdr:to>
      <xdr:col>71</xdr:col>
      <xdr:colOff>177800</xdr:colOff>
      <xdr:row>57</xdr:row>
      <xdr:rowOff>69552</xdr:rowOff>
    </xdr:to>
    <xdr:cxnSp macro="">
      <xdr:nvCxnSpPr>
        <xdr:cNvPr id="584" name="直線コネクタ 583">
          <a:extLst>
            <a:ext uri="{FF2B5EF4-FFF2-40B4-BE49-F238E27FC236}">
              <a16:creationId xmlns:a16="http://schemas.microsoft.com/office/drawing/2014/main" id="{00000000-0008-0000-0700-000048020000}"/>
            </a:ext>
          </a:extLst>
        </xdr:cNvPr>
        <xdr:cNvCxnSpPr/>
      </xdr:nvCxnSpPr>
      <xdr:spPr>
        <a:xfrm>
          <a:off x="12814300" y="9841781"/>
          <a:ext cx="889000" cy="4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115157</xdr:rowOff>
    </xdr:from>
    <xdr:to>
      <xdr:col>72</xdr:col>
      <xdr:colOff>38100</xdr:colOff>
      <xdr:row>57</xdr:row>
      <xdr:rowOff>45307</xdr:rowOff>
    </xdr:to>
    <xdr:sp macro="" textlink="">
      <xdr:nvSpPr>
        <xdr:cNvPr id="585" name="フローチャート: 判断 584">
          <a:extLst>
            <a:ext uri="{FF2B5EF4-FFF2-40B4-BE49-F238E27FC236}">
              <a16:creationId xmlns:a16="http://schemas.microsoft.com/office/drawing/2014/main" id="{00000000-0008-0000-0700-000049020000}"/>
            </a:ext>
          </a:extLst>
        </xdr:cNvPr>
        <xdr:cNvSpPr/>
      </xdr:nvSpPr>
      <xdr:spPr>
        <a:xfrm>
          <a:off x="13652500" y="97163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55</xdr:row>
      <xdr:rowOff>61834</xdr:rowOff>
    </xdr:from>
    <xdr:ext cx="534377" cy="259045"/>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3436111" y="94915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65610</xdr:rowOff>
    </xdr:from>
    <xdr:to>
      <xdr:col>67</xdr:col>
      <xdr:colOff>101600</xdr:colOff>
      <xdr:row>56</xdr:row>
      <xdr:rowOff>167210</xdr:rowOff>
    </xdr:to>
    <xdr:sp macro="" textlink="">
      <xdr:nvSpPr>
        <xdr:cNvPr id="587" name="フローチャート: 判断 586">
          <a:extLst>
            <a:ext uri="{FF2B5EF4-FFF2-40B4-BE49-F238E27FC236}">
              <a16:creationId xmlns:a16="http://schemas.microsoft.com/office/drawing/2014/main" id="{00000000-0008-0000-0700-00004B020000}"/>
            </a:ext>
          </a:extLst>
        </xdr:cNvPr>
        <xdr:cNvSpPr/>
      </xdr:nvSpPr>
      <xdr:spPr>
        <a:xfrm>
          <a:off x="12763500" y="9666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55</xdr:row>
      <xdr:rowOff>12287</xdr:rowOff>
    </xdr:from>
    <xdr:ext cx="534377" cy="259045"/>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2547111" y="94420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80,094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52</xdr:row>
      <xdr:rowOff>146681</xdr:rowOff>
    </xdr:from>
    <xdr:to>
      <xdr:col>85</xdr:col>
      <xdr:colOff>177800</xdr:colOff>
      <xdr:row>53</xdr:row>
      <xdr:rowOff>76831</xdr:rowOff>
    </xdr:to>
    <xdr:sp macro="" textlink="">
      <xdr:nvSpPr>
        <xdr:cNvPr id="594" name="楕円 593">
          <a:extLst>
            <a:ext uri="{FF2B5EF4-FFF2-40B4-BE49-F238E27FC236}">
              <a16:creationId xmlns:a16="http://schemas.microsoft.com/office/drawing/2014/main" id="{00000000-0008-0000-0700-000052020000}"/>
            </a:ext>
          </a:extLst>
        </xdr:cNvPr>
        <xdr:cNvSpPr/>
      </xdr:nvSpPr>
      <xdr:spPr>
        <a:xfrm>
          <a:off x="16268700" y="90620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51</xdr:row>
      <xdr:rowOff>169558</xdr:rowOff>
    </xdr:from>
    <xdr:ext cx="599010" cy="259045"/>
    <xdr:sp macro="" textlink="">
      <xdr:nvSpPr>
        <xdr:cNvPr id="595" name="教育費該当値テキスト">
          <a:extLst>
            <a:ext uri="{FF2B5EF4-FFF2-40B4-BE49-F238E27FC236}">
              <a16:creationId xmlns:a16="http://schemas.microsoft.com/office/drawing/2014/main" id="{00000000-0008-0000-0700-000053020000}"/>
            </a:ext>
          </a:extLst>
        </xdr:cNvPr>
        <xdr:cNvSpPr txBox="1"/>
      </xdr:nvSpPr>
      <xdr:spPr>
        <a:xfrm>
          <a:off x="16370300" y="89135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212,362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116931</xdr:rowOff>
    </xdr:from>
    <xdr:to>
      <xdr:col>81</xdr:col>
      <xdr:colOff>101600</xdr:colOff>
      <xdr:row>55</xdr:row>
      <xdr:rowOff>47081</xdr:rowOff>
    </xdr:to>
    <xdr:sp macro="" textlink="">
      <xdr:nvSpPr>
        <xdr:cNvPr id="596" name="楕円 595">
          <a:extLst>
            <a:ext uri="{FF2B5EF4-FFF2-40B4-BE49-F238E27FC236}">
              <a16:creationId xmlns:a16="http://schemas.microsoft.com/office/drawing/2014/main" id="{00000000-0008-0000-0700-000054020000}"/>
            </a:ext>
          </a:extLst>
        </xdr:cNvPr>
        <xdr:cNvSpPr/>
      </xdr:nvSpPr>
      <xdr:spPr>
        <a:xfrm>
          <a:off x="15430500" y="93752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53</xdr:row>
      <xdr:rowOff>63608</xdr:rowOff>
    </xdr:from>
    <xdr:ext cx="599010" cy="259045"/>
    <xdr:sp macro="" textlink="">
      <xdr:nvSpPr>
        <xdr:cNvPr id="597" name="テキスト ボックス 596">
          <a:extLst>
            <a:ext uri="{FF2B5EF4-FFF2-40B4-BE49-F238E27FC236}">
              <a16:creationId xmlns:a16="http://schemas.microsoft.com/office/drawing/2014/main" id="{00000000-0008-0000-0700-000055020000}"/>
            </a:ext>
          </a:extLst>
        </xdr:cNvPr>
        <xdr:cNvSpPr txBox="1"/>
      </xdr:nvSpPr>
      <xdr:spPr>
        <a:xfrm>
          <a:off x="15181795" y="91504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143,869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25747</xdr:rowOff>
    </xdr:from>
    <xdr:to>
      <xdr:col>76</xdr:col>
      <xdr:colOff>165100</xdr:colOff>
      <xdr:row>57</xdr:row>
      <xdr:rowOff>127347</xdr:rowOff>
    </xdr:to>
    <xdr:sp macro="" textlink="">
      <xdr:nvSpPr>
        <xdr:cNvPr id="598" name="楕円 597">
          <a:extLst>
            <a:ext uri="{FF2B5EF4-FFF2-40B4-BE49-F238E27FC236}">
              <a16:creationId xmlns:a16="http://schemas.microsoft.com/office/drawing/2014/main" id="{00000000-0008-0000-0700-000056020000}"/>
            </a:ext>
          </a:extLst>
        </xdr:cNvPr>
        <xdr:cNvSpPr/>
      </xdr:nvSpPr>
      <xdr:spPr>
        <a:xfrm>
          <a:off x="14541500" y="97983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57</xdr:row>
      <xdr:rowOff>118474</xdr:rowOff>
    </xdr:from>
    <xdr:ext cx="534377" cy="259045"/>
    <xdr:sp macro=""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4325111" y="98911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51,313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18752</xdr:rowOff>
    </xdr:from>
    <xdr:to>
      <xdr:col>72</xdr:col>
      <xdr:colOff>38100</xdr:colOff>
      <xdr:row>57</xdr:row>
      <xdr:rowOff>120352</xdr:rowOff>
    </xdr:to>
    <xdr:sp macro="" textlink="">
      <xdr:nvSpPr>
        <xdr:cNvPr id="600" name="楕円 599">
          <a:extLst>
            <a:ext uri="{FF2B5EF4-FFF2-40B4-BE49-F238E27FC236}">
              <a16:creationId xmlns:a16="http://schemas.microsoft.com/office/drawing/2014/main" id="{00000000-0008-0000-0700-000058020000}"/>
            </a:ext>
          </a:extLst>
        </xdr:cNvPr>
        <xdr:cNvSpPr/>
      </xdr:nvSpPr>
      <xdr:spPr>
        <a:xfrm>
          <a:off x="13652500" y="97914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111479</xdr:rowOff>
    </xdr:from>
    <xdr:ext cx="534377" cy="259045"/>
    <xdr:sp macro="" textlink="">
      <xdr:nvSpPr>
        <xdr:cNvPr id="601" name="テキスト ボックス 600">
          <a:extLst>
            <a:ext uri="{FF2B5EF4-FFF2-40B4-BE49-F238E27FC236}">
              <a16:creationId xmlns:a16="http://schemas.microsoft.com/office/drawing/2014/main" id="{00000000-0008-0000-0700-000059020000}"/>
            </a:ext>
          </a:extLst>
        </xdr:cNvPr>
        <xdr:cNvSpPr txBox="1"/>
      </xdr:nvSpPr>
      <xdr:spPr>
        <a:xfrm>
          <a:off x="13436111" y="98841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52,843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18331</xdr:rowOff>
    </xdr:from>
    <xdr:to>
      <xdr:col>67</xdr:col>
      <xdr:colOff>101600</xdr:colOff>
      <xdr:row>57</xdr:row>
      <xdr:rowOff>119931</xdr:rowOff>
    </xdr:to>
    <xdr:sp macro="" textlink="">
      <xdr:nvSpPr>
        <xdr:cNvPr id="602" name="楕円 601">
          <a:extLst>
            <a:ext uri="{FF2B5EF4-FFF2-40B4-BE49-F238E27FC236}">
              <a16:creationId xmlns:a16="http://schemas.microsoft.com/office/drawing/2014/main" id="{00000000-0008-0000-0700-00005A020000}"/>
            </a:ext>
          </a:extLst>
        </xdr:cNvPr>
        <xdr:cNvSpPr/>
      </xdr:nvSpPr>
      <xdr:spPr>
        <a:xfrm>
          <a:off x="12763500" y="97909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57</xdr:row>
      <xdr:rowOff>111058</xdr:rowOff>
    </xdr:from>
    <xdr:ext cx="534377" cy="259045"/>
    <xdr:sp macro="" textlink="">
      <xdr:nvSpPr>
        <xdr:cNvPr id="603" name="テキスト ボックス 602">
          <a:extLst>
            <a:ext uri="{FF2B5EF4-FFF2-40B4-BE49-F238E27FC236}">
              <a16:creationId xmlns:a16="http://schemas.microsoft.com/office/drawing/2014/main" id="{00000000-0008-0000-0700-00005B020000}"/>
            </a:ext>
          </a:extLst>
        </xdr:cNvPr>
        <xdr:cNvSpPr txBox="1"/>
      </xdr:nvSpPr>
      <xdr:spPr>
        <a:xfrm>
          <a:off x="12547111" y="98837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4" name="正方形/長方形 603">
          <a:extLst>
            <a:ext uri="{FF2B5EF4-FFF2-40B4-BE49-F238E27FC236}">
              <a16:creationId xmlns:a16="http://schemas.microsoft.com/office/drawing/2014/main" id="{00000000-0008-0000-0700-00005C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2" name="テキスト ボックス 611">
          <a:extLst>
            <a:ext uri="{FF2B5EF4-FFF2-40B4-BE49-F238E27FC236}">
              <a16:creationId xmlns:a16="http://schemas.microsoft.com/office/drawing/2014/main" id="{00000000-0008-0000-0700-000064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3" name="直線コネクタ 612">
          <a:extLst>
            <a:ext uri="{FF2B5EF4-FFF2-40B4-BE49-F238E27FC236}">
              <a16:creationId xmlns:a16="http://schemas.microsoft.com/office/drawing/2014/main" id="{00000000-0008-0000-0700-000065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168927</xdr:rowOff>
    </xdr:from>
    <xdr:ext cx="248786" cy="259045"/>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75</xdr:row>
      <xdr:rowOff>54627</xdr:rowOff>
    </xdr:from>
    <xdr:ext cx="531299" cy="25904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1914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18" name="直線コネクタ 617">
          <a:extLst>
            <a:ext uri="{FF2B5EF4-FFF2-40B4-BE49-F238E27FC236}">
              <a16:creationId xmlns:a16="http://schemas.microsoft.com/office/drawing/2014/main" id="{00000000-0008-0000-0700-00006A020000}"/>
            </a:ext>
          </a:extLst>
        </xdr:cNvPr>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72</xdr:row>
      <xdr:rowOff>111777</xdr:rowOff>
    </xdr:from>
    <xdr:ext cx="531299" cy="259045"/>
    <xdr:sp macro=""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1914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20" name="直線コネクタ 619">
          <a:extLst>
            <a:ext uri="{FF2B5EF4-FFF2-40B4-BE49-F238E27FC236}">
              <a16:creationId xmlns:a16="http://schemas.microsoft.com/office/drawing/2014/main" id="{00000000-0008-0000-0700-00006C020000}"/>
            </a:ext>
          </a:extLst>
        </xdr:cNvPr>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69</xdr:row>
      <xdr:rowOff>168927</xdr:rowOff>
    </xdr:from>
    <xdr:ext cx="531299" cy="259045"/>
    <xdr:sp macro="" textlink="">
      <xdr:nvSpPr>
        <xdr:cNvPr id="621" name="テキスト ボックス 620">
          <a:extLst>
            <a:ext uri="{FF2B5EF4-FFF2-40B4-BE49-F238E27FC236}">
              <a16:creationId xmlns:a16="http://schemas.microsoft.com/office/drawing/2014/main" id="{00000000-0008-0000-0700-00006D020000}"/>
            </a:ext>
          </a:extLst>
        </xdr:cNvPr>
        <xdr:cNvSpPr txBox="1"/>
      </xdr:nvSpPr>
      <xdr:spPr>
        <a:xfrm>
          <a:off x="11914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2" name="直線コネクタ 621">
          <a:extLst>
            <a:ext uri="{FF2B5EF4-FFF2-40B4-BE49-F238E27FC236}">
              <a16:creationId xmlns:a16="http://schemas.microsoft.com/office/drawing/2014/main" id="{00000000-0008-0000-0700-00006E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67</xdr:row>
      <xdr:rowOff>54627</xdr:rowOff>
    </xdr:from>
    <xdr:ext cx="531299" cy="259045"/>
    <xdr:sp macro="" textlink="">
      <xdr:nvSpPr>
        <xdr:cNvPr id="623" name="テキスト ボックス 622">
          <a:extLst>
            <a:ext uri="{FF2B5EF4-FFF2-40B4-BE49-F238E27FC236}">
              <a16:creationId xmlns:a16="http://schemas.microsoft.com/office/drawing/2014/main" id="{00000000-0008-0000-0700-00006F020000}"/>
            </a:ext>
          </a:extLst>
        </xdr:cNvPr>
        <xdr:cNvSpPr txBox="1"/>
      </xdr:nvSpPr>
      <xdr:spPr>
        <a:xfrm>
          <a:off x="11914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4" name="災害復旧費グラフ枠">
          <a:extLst>
            <a:ext uri="{FF2B5EF4-FFF2-40B4-BE49-F238E27FC236}">
              <a16:creationId xmlns:a16="http://schemas.microsoft.com/office/drawing/2014/main" id="{00000000-0008-0000-0700-000070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57793</xdr:rowOff>
    </xdr:from>
    <xdr:to>
      <xdr:col>85</xdr:col>
      <xdr:colOff>126364</xdr:colOff>
      <xdr:row>78</xdr:row>
      <xdr:rowOff>139700</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flipV="1">
          <a:off x="16317595" y="12230743"/>
          <a:ext cx="1269" cy="12820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143527</xdr:rowOff>
    </xdr:from>
    <xdr:ext cx="249299" cy="259045"/>
    <xdr:sp macro="" textlink="">
      <xdr:nvSpPr>
        <xdr:cNvPr id="626" name="災害復旧費最小値テキスト">
          <a:extLst>
            <a:ext uri="{FF2B5EF4-FFF2-40B4-BE49-F238E27FC236}">
              <a16:creationId xmlns:a16="http://schemas.microsoft.com/office/drawing/2014/main" id="{00000000-0008-0000-0700-000072020000}"/>
            </a:ext>
          </a:extLst>
        </xdr:cNvPr>
        <xdr:cNvSpPr txBox="1"/>
      </xdr:nvSpPr>
      <xdr:spPr>
        <a:xfrm>
          <a:off x="16370300" y="13516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139700</xdr:rowOff>
    </xdr:from>
    <xdr:to>
      <xdr:col>86</xdr:col>
      <xdr:colOff>25400</xdr:colOff>
      <xdr:row>78</xdr:row>
      <xdr:rowOff>139700</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a:off x="16230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4470</xdr:rowOff>
    </xdr:from>
    <xdr:ext cx="534377" cy="259045"/>
    <xdr:sp macro="" textlink="">
      <xdr:nvSpPr>
        <xdr:cNvPr id="628" name="災害復旧費最大値テキスト">
          <a:extLst>
            <a:ext uri="{FF2B5EF4-FFF2-40B4-BE49-F238E27FC236}">
              <a16:creationId xmlns:a16="http://schemas.microsoft.com/office/drawing/2014/main" id="{00000000-0008-0000-0700-000074020000}"/>
            </a:ext>
          </a:extLst>
        </xdr:cNvPr>
        <xdr:cNvSpPr txBox="1"/>
      </xdr:nvSpPr>
      <xdr:spPr>
        <a:xfrm>
          <a:off x="16370300" y="120059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56,083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57793</xdr:rowOff>
    </xdr:from>
    <xdr:to>
      <xdr:col>86</xdr:col>
      <xdr:colOff>25400</xdr:colOff>
      <xdr:row>71</xdr:row>
      <xdr:rowOff>57793</xdr:rowOff>
    </xdr:to>
    <xdr:cxnSp macro="">
      <xdr:nvCxnSpPr>
        <xdr:cNvPr id="629" name="直線コネクタ 628">
          <a:extLst>
            <a:ext uri="{FF2B5EF4-FFF2-40B4-BE49-F238E27FC236}">
              <a16:creationId xmlns:a16="http://schemas.microsoft.com/office/drawing/2014/main" id="{00000000-0008-0000-0700-000075020000}"/>
            </a:ext>
          </a:extLst>
        </xdr:cNvPr>
        <xdr:cNvCxnSpPr/>
      </xdr:nvCxnSpPr>
      <xdr:spPr>
        <a:xfrm>
          <a:off x="16230600" y="122307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85567</xdr:rowOff>
    </xdr:from>
    <xdr:to>
      <xdr:col>85</xdr:col>
      <xdr:colOff>127000</xdr:colOff>
      <xdr:row>78</xdr:row>
      <xdr:rowOff>139700</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a:off x="15481300" y="13458667"/>
          <a:ext cx="838200" cy="541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50672</xdr:rowOff>
    </xdr:from>
    <xdr:ext cx="469744" cy="259045"/>
    <xdr:sp macro="" textlink="">
      <xdr:nvSpPr>
        <xdr:cNvPr id="631" name="災害復旧費平均値テキスト">
          <a:extLst>
            <a:ext uri="{FF2B5EF4-FFF2-40B4-BE49-F238E27FC236}">
              <a16:creationId xmlns:a16="http://schemas.microsoft.com/office/drawing/2014/main" id="{00000000-0008-0000-0700-000077020000}"/>
            </a:ext>
          </a:extLst>
        </xdr:cNvPr>
        <xdr:cNvSpPr txBox="1"/>
      </xdr:nvSpPr>
      <xdr:spPr>
        <a:xfrm>
          <a:off x="16370300" y="1325232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27795</xdr:rowOff>
    </xdr:from>
    <xdr:to>
      <xdr:col>85</xdr:col>
      <xdr:colOff>177800</xdr:colOff>
      <xdr:row>78</xdr:row>
      <xdr:rowOff>129395</xdr:rowOff>
    </xdr:to>
    <xdr:sp macro="" textlink="">
      <xdr:nvSpPr>
        <xdr:cNvPr id="632" name="フローチャート: 判断 631">
          <a:extLst>
            <a:ext uri="{FF2B5EF4-FFF2-40B4-BE49-F238E27FC236}">
              <a16:creationId xmlns:a16="http://schemas.microsoft.com/office/drawing/2014/main" id="{00000000-0008-0000-0700-000078020000}"/>
            </a:ext>
          </a:extLst>
        </xdr:cNvPr>
        <xdr:cNvSpPr/>
      </xdr:nvSpPr>
      <xdr:spPr>
        <a:xfrm>
          <a:off x="16268700" y="13400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85567</xdr:rowOff>
    </xdr:from>
    <xdr:to>
      <xdr:col>81</xdr:col>
      <xdr:colOff>50800</xdr:colOff>
      <xdr:row>78</xdr:row>
      <xdr:rowOff>139700</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flipV="1">
          <a:off x="14592300" y="13458667"/>
          <a:ext cx="889000" cy="541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155674</xdr:rowOff>
    </xdr:from>
    <xdr:to>
      <xdr:col>81</xdr:col>
      <xdr:colOff>101600</xdr:colOff>
      <xdr:row>78</xdr:row>
      <xdr:rowOff>85824</xdr:rowOff>
    </xdr:to>
    <xdr:sp macro="" textlink="">
      <xdr:nvSpPr>
        <xdr:cNvPr id="634" name="フローチャート: 判断 633">
          <a:extLst>
            <a:ext uri="{FF2B5EF4-FFF2-40B4-BE49-F238E27FC236}">
              <a16:creationId xmlns:a16="http://schemas.microsoft.com/office/drawing/2014/main" id="{00000000-0008-0000-0700-00007A020000}"/>
            </a:ext>
          </a:extLst>
        </xdr:cNvPr>
        <xdr:cNvSpPr/>
      </xdr:nvSpPr>
      <xdr:spPr>
        <a:xfrm>
          <a:off x="15430500" y="13357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76</xdr:row>
      <xdr:rowOff>102351</xdr:rowOff>
    </xdr:from>
    <xdr:ext cx="469744" cy="259045"/>
    <xdr:sp macro="" textlink="">
      <xdr:nvSpPr>
        <xdr:cNvPr id="635" name="テキスト ボックス 634">
          <a:extLst>
            <a:ext uri="{FF2B5EF4-FFF2-40B4-BE49-F238E27FC236}">
              <a16:creationId xmlns:a16="http://schemas.microsoft.com/office/drawing/2014/main" id="{00000000-0008-0000-0700-00007B020000}"/>
            </a:ext>
          </a:extLst>
        </xdr:cNvPr>
        <xdr:cNvSpPr txBox="1"/>
      </xdr:nvSpPr>
      <xdr:spPr>
        <a:xfrm>
          <a:off x="15246428" y="13132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139700</xdr:rowOff>
    </xdr:from>
    <xdr:to>
      <xdr:col>76</xdr:col>
      <xdr:colOff>114300</xdr:colOff>
      <xdr:row>78</xdr:row>
      <xdr:rowOff>139700</xdr:rowOff>
    </xdr:to>
    <xdr:cxnSp macro="">
      <xdr:nvCxnSpPr>
        <xdr:cNvPr id="636" name="直線コネクタ 635">
          <a:extLst>
            <a:ext uri="{FF2B5EF4-FFF2-40B4-BE49-F238E27FC236}">
              <a16:creationId xmlns:a16="http://schemas.microsoft.com/office/drawing/2014/main" id="{00000000-0008-0000-0700-00007C020000}"/>
            </a:ext>
          </a:extLst>
        </xdr:cNvPr>
        <xdr:cNvCxnSpPr/>
      </xdr:nvCxnSpPr>
      <xdr:spPr>
        <a:xfrm>
          <a:off x="13703300" y="13512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102960</xdr:rowOff>
    </xdr:from>
    <xdr:to>
      <xdr:col>76</xdr:col>
      <xdr:colOff>165100</xdr:colOff>
      <xdr:row>78</xdr:row>
      <xdr:rowOff>33110</xdr:rowOff>
    </xdr:to>
    <xdr:sp macro="" textlink="">
      <xdr:nvSpPr>
        <xdr:cNvPr id="637" name="フローチャート: 判断 636">
          <a:extLst>
            <a:ext uri="{FF2B5EF4-FFF2-40B4-BE49-F238E27FC236}">
              <a16:creationId xmlns:a16="http://schemas.microsoft.com/office/drawing/2014/main" id="{00000000-0008-0000-0700-00007D020000}"/>
            </a:ext>
          </a:extLst>
        </xdr:cNvPr>
        <xdr:cNvSpPr/>
      </xdr:nvSpPr>
      <xdr:spPr>
        <a:xfrm>
          <a:off x="14541500" y="133046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76</xdr:row>
      <xdr:rowOff>49637</xdr:rowOff>
    </xdr:from>
    <xdr:ext cx="469744" cy="259045"/>
    <xdr:sp macro="" textlink="">
      <xdr:nvSpPr>
        <xdr:cNvPr id="638" name="テキスト ボックス 637">
          <a:extLst>
            <a:ext uri="{FF2B5EF4-FFF2-40B4-BE49-F238E27FC236}">
              <a16:creationId xmlns:a16="http://schemas.microsoft.com/office/drawing/2014/main" id="{00000000-0008-0000-0700-00007E020000}"/>
            </a:ext>
          </a:extLst>
        </xdr:cNvPr>
        <xdr:cNvSpPr txBox="1"/>
      </xdr:nvSpPr>
      <xdr:spPr>
        <a:xfrm>
          <a:off x="14357428" y="130798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132797</xdr:rowOff>
    </xdr:from>
    <xdr:to>
      <xdr:col>71</xdr:col>
      <xdr:colOff>177800</xdr:colOff>
      <xdr:row>78</xdr:row>
      <xdr:rowOff>139700</xdr:rowOff>
    </xdr:to>
    <xdr:cxnSp macro="">
      <xdr:nvCxnSpPr>
        <xdr:cNvPr id="639" name="直線コネクタ 638">
          <a:extLst>
            <a:ext uri="{FF2B5EF4-FFF2-40B4-BE49-F238E27FC236}">
              <a16:creationId xmlns:a16="http://schemas.microsoft.com/office/drawing/2014/main" id="{00000000-0008-0000-0700-00007F020000}"/>
            </a:ext>
          </a:extLst>
        </xdr:cNvPr>
        <xdr:cNvCxnSpPr/>
      </xdr:nvCxnSpPr>
      <xdr:spPr>
        <a:xfrm>
          <a:off x="12814300" y="13505897"/>
          <a:ext cx="889000" cy="69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102319</xdr:rowOff>
    </xdr:from>
    <xdr:to>
      <xdr:col>72</xdr:col>
      <xdr:colOff>38100</xdr:colOff>
      <xdr:row>78</xdr:row>
      <xdr:rowOff>32469</xdr:rowOff>
    </xdr:to>
    <xdr:sp macro="" textlink="">
      <xdr:nvSpPr>
        <xdr:cNvPr id="640" name="フローチャート: 判断 639">
          <a:extLst>
            <a:ext uri="{FF2B5EF4-FFF2-40B4-BE49-F238E27FC236}">
              <a16:creationId xmlns:a16="http://schemas.microsoft.com/office/drawing/2014/main" id="{00000000-0008-0000-0700-000080020000}"/>
            </a:ext>
          </a:extLst>
        </xdr:cNvPr>
        <xdr:cNvSpPr/>
      </xdr:nvSpPr>
      <xdr:spPr>
        <a:xfrm>
          <a:off x="13652500" y="13303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76</xdr:row>
      <xdr:rowOff>48996</xdr:rowOff>
    </xdr:from>
    <xdr:ext cx="469744"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3468428" y="130791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140357</xdr:rowOff>
    </xdr:from>
    <xdr:to>
      <xdr:col>67</xdr:col>
      <xdr:colOff>101600</xdr:colOff>
      <xdr:row>78</xdr:row>
      <xdr:rowOff>70507</xdr:rowOff>
    </xdr:to>
    <xdr:sp macro="" textlink="">
      <xdr:nvSpPr>
        <xdr:cNvPr id="642" name="フローチャート: 判断 641">
          <a:extLst>
            <a:ext uri="{FF2B5EF4-FFF2-40B4-BE49-F238E27FC236}">
              <a16:creationId xmlns:a16="http://schemas.microsoft.com/office/drawing/2014/main" id="{00000000-0008-0000-0700-000082020000}"/>
            </a:ext>
          </a:extLst>
        </xdr:cNvPr>
        <xdr:cNvSpPr/>
      </xdr:nvSpPr>
      <xdr:spPr>
        <a:xfrm>
          <a:off x="12763500" y="133420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76</xdr:row>
      <xdr:rowOff>87034</xdr:rowOff>
    </xdr:from>
    <xdr:ext cx="469744" cy="25904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2579428" y="131172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5" name="テキスト ボックス 644">
          <a:extLst>
            <a:ext uri="{FF2B5EF4-FFF2-40B4-BE49-F238E27FC236}">
              <a16:creationId xmlns:a16="http://schemas.microsoft.com/office/drawing/2014/main" id="{00000000-0008-0000-0700-000085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88900</xdr:rowOff>
    </xdr:from>
    <xdr:to>
      <xdr:col>85</xdr:col>
      <xdr:colOff>177800</xdr:colOff>
      <xdr:row>79</xdr:row>
      <xdr:rowOff>19050</xdr:rowOff>
    </xdr:to>
    <xdr:sp macro="" textlink="">
      <xdr:nvSpPr>
        <xdr:cNvPr id="649" name="楕円 648">
          <a:extLst>
            <a:ext uri="{FF2B5EF4-FFF2-40B4-BE49-F238E27FC236}">
              <a16:creationId xmlns:a16="http://schemas.microsoft.com/office/drawing/2014/main" id="{00000000-0008-0000-0700-000089020000}"/>
            </a:ext>
          </a:extLst>
        </xdr:cNvPr>
        <xdr:cNvSpPr/>
      </xdr:nvSpPr>
      <xdr:spPr>
        <a:xfrm>
          <a:off x="16268700" y="1346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6222</xdr:rowOff>
    </xdr:from>
    <xdr:ext cx="249299" cy="259045"/>
    <xdr:sp macro="" textlink="">
      <xdr:nvSpPr>
        <xdr:cNvPr id="650" name="災害復旧費該当値テキスト">
          <a:extLst>
            <a:ext uri="{FF2B5EF4-FFF2-40B4-BE49-F238E27FC236}">
              <a16:creationId xmlns:a16="http://schemas.microsoft.com/office/drawing/2014/main" id="{00000000-0008-0000-0700-00008A020000}"/>
            </a:ext>
          </a:extLst>
        </xdr:cNvPr>
        <xdr:cNvSpPr txBox="1"/>
      </xdr:nvSpPr>
      <xdr:spPr>
        <a:xfrm>
          <a:off x="16370300" y="1337932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34767</xdr:rowOff>
    </xdr:from>
    <xdr:to>
      <xdr:col>81</xdr:col>
      <xdr:colOff>101600</xdr:colOff>
      <xdr:row>78</xdr:row>
      <xdr:rowOff>136367</xdr:rowOff>
    </xdr:to>
    <xdr:sp macro="" textlink="">
      <xdr:nvSpPr>
        <xdr:cNvPr id="651" name="楕円 650">
          <a:extLst>
            <a:ext uri="{FF2B5EF4-FFF2-40B4-BE49-F238E27FC236}">
              <a16:creationId xmlns:a16="http://schemas.microsoft.com/office/drawing/2014/main" id="{00000000-0008-0000-0700-00008B020000}"/>
            </a:ext>
          </a:extLst>
        </xdr:cNvPr>
        <xdr:cNvSpPr/>
      </xdr:nvSpPr>
      <xdr:spPr>
        <a:xfrm>
          <a:off x="15430500" y="134078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78</xdr:row>
      <xdr:rowOff>127494</xdr:rowOff>
    </xdr:from>
    <xdr:ext cx="469744"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5246428" y="135005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88900</xdr:rowOff>
    </xdr:from>
    <xdr:to>
      <xdr:col>76</xdr:col>
      <xdr:colOff>165100</xdr:colOff>
      <xdr:row>79</xdr:row>
      <xdr:rowOff>19050</xdr:rowOff>
    </xdr:to>
    <xdr:sp macro="" textlink="">
      <xdr:nvSpPr>
        <xdr:cNvPr id="653" name="楕円 652">
          <a:extLst>
            <a:ext uri="{FF2B5EF4-FFF2-40B4-BE49-F238E27FC236}">
              <a16:creationId xmlns:a16="http://schemas.microsoft.com/office/drawing/2014/main" id="{00000000-0008-0000-0700-00008D020000}"/>
            </a:ext>
          </a:extLst>
        </xdr:cNvPr>
        <xdr:cNvSpPr/>
      </xdr:nvSpPr>
      <xdr:spPr>
        <a:xfrm>
          <a:off x="14541500" y="1346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79</xdr:row>
      <xdr:rowOff>10177</xdr:rowOff>
    </xdr:from>
    <xdr:ext cx="249299" cy="25904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4467650" y="13554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88900</xdr:rowOff>
    </xdr:from>
    <xdr:to>
      <xdr:col>72</xdr:col>
      <xdr:colOff>38100</xdr:colOff>
      <xdr:row>79</xdr:row>
      <xdr:rowOff>19050</xdr:rowOff>
    </xdr:to>
    <xdr:sp macro="" textlink="">
      <xdr:nvSpPr>
        <xdr:cNvPr id="655" name="楕円 654">
          <a:extLst>
            <a:ext uri="{FF2B5EF4-FFF2-40B4-BE49-F238E27FC236}">
              <a16:creationId xmlns:a16="http://schemas.microsoft.com/office/drawing/2014/main" id="{00000000-0008-0000-0700-00008F020000}"/>
            </a:ext>
          </a:extLst>
        </xdr:cNvPr>
        <xdr:cNvSpPr/>
      </xdr:nvSpPr>
      <xdr:spPr>
        <a:xfrm>
          <a:off x="13652500" y="1346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79</xdr:row>
      <xdr:rowOff>10177</xdr:rowOff>
    </xdr:from>
    <xdr:ext cx="249299" cy="259045"/>
    <xdr:sp macro="" textlink="">
      <xdr:nvSpPr>
        <xdr:cNvPr id="656" name="テキスト ボックス 655">
          <a:extLst>
            <a:ext uri="{FF2B5EF4-FFF2-40B4-BE49-F238E27FC236}">
              <a16:creationId xmlns:a16="http://schemas.microsoft.com/office/drawing/2014/main" id="{00000000-0008-0000-0700-000090020000}"/>
            </a:ext>
          </a:extLst>
        </xdr:cNvPr>
        <xdr:cNvSpPr txBox="1"/>
      </xdr:nvSpPr>
      <xdr:spPr>
        <a:xfrm>
          <a:off x="13578650" y="13554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81997</xdr:rowOff>
    </xdr:from>
    <xdr:to>
      <xdr:col>67</xdr:col>
      <xdr:colOff>101600</xdr:colOff>
      <xdr:row>79</xdr:row>
      <xdr:rowOff>12147</xdr:rowOff>
    </xdr:to>
    <xdr:sp macro="" textlink="">
      <xdr:nvSpPr>
        <xdr:cNvPr id="657" name="楕円 656">
          <a:extLst>
            <a:ext uri="{FF2B5EF4-FFF2-40B4-BE49-F238E27FC236}">
              <a16:creationId xmlns:a16="http://schemas.microsoft.com/office/drawing/2014/main" id="{00000000-0008-0000-0700-000091020000}"/>
            </a:ext>
          </a:extLst>
        </xdr:cNvPr>
        <xdr:cNvSpPr/>
      </xdr:nvSpPr>
      <xdr:spPr>
        <a:xfrm>
          <a:off x="12763500" y="134550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52017</xdr:colOff>
      <xdr:row>79</xdr:row>
      <xdr:rowOff>3274</xdr:rowOff>
    </xdr:from>
    <xdr:ext cx="378565" cy="259045"/>
    <xdr:sp macro="" textlink="">
      <xdr:nvSpPr>
        <xdr:cNvPr id="658" name="テキスト ボックス 657">
          <a:extLst>
            <a:ext uri="{FF2B5EF4-FFF2-40B4-BE49-F238E27FC236}">
              <a16:creationId xmlns:a16="http://schemas.microsoft.com/office/drawing/2014/main" id="{00000000-0008-0000-0700-000092020000}"/>
            </a:ext>
          </a:extLst>
        </xdr:cNvPr>
        <xdr:cNvSpPr txBox="1"/>
      </xdr:nvSpPr>
      <xdr:spPr>
        <a:xfrm>
          <a:off x="12625017" y="1354782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9" name="正方形/長方形 658">
          <a:extLst>
            <a:ext uri="{FF2B5EF4-FFF2-40B4-BE49-F238E27FC236}">
              <a16:creationId xmlns:a16="http://schemas.microsoft.com/office/drawing/2014/main" id="{00000000-0008-0000-0700-000093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1" name="正方形/長方形 660">
          <a:extLst>
            <a:ext uri="{FF2B5EF4-FFF2-40B4-BE49-F238E27FC236}">
              <a16:creationId xmlns:a16="http://schemas.microsoft.com/office/drawing/2014/main" id="{00000000-0008-0000-0700-000095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3" name="正方形/長方形 662">
          <a:extLst>
            <a:ext uri="{FF2B5EF4-FFF2-40B4-BE49-F238E27FC236}">
              <a16:creationId xmlns:a16="http://schemas.microsoft.com/office/drawing/2014/main" id="{00000000-0008-0000-0700-000097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7" name="テキスト ボックス 666">
          <a:extLst>
            <a:ext uri="{FF2B5EF4-FFF2-40B4-BE49-F238E27FC236}">
              <a16:creationId xmlns:a16="http://schemas.microsoft.com/office/drawing/2014/main" id="{00000000-0008-0000-0700-00009B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8" name="直線コネクタ 667">
          <a:extLst>
            <a:ext uri="{FF2B5EF4-FFF2-40B4-BE49-F238E27FC236}">
              <a16:creationId xmlns:a16="http://schemas.microsoft.com/office/drawing/2014/main" id="{00000000-0008-0000-0700-00009C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69" name="直線コネクタ 668">
          <a:extLst>
            <a:ext uri="{FF2B5EF4-FFF2-40B4-BE49-F238E27FC236}">
              <a16:creationId xmlns:a16="http://schemas.microsoft.com/office/drawing/2014/main" id="{00000000-0008-0000-0700-00009D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5" name="直線コネクタ 674">
          <a:extLst>
            <a:ext uri="{FF2B5EF4-FFF2-40B4-BE49-F238E27FC236}">
              <a16:creationId xmlns:a16="http://schemas.microsoft.com/office/drawing/2014/main" id="{00000000-0008-0000-0700-0000A3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76" name="テキスト ボックス 675">
          <a:extLst>
            <a:ext uri="{FF2B5EF4-FFF2-40B4-BE49-F238E27FC236}">
              <a16:creationId xmlns:a16="http://schemas.microsoft.com/office/drawing/2014/main" id="{00000000-0008-0000-0700-0000A4020000}"/>
            </a:ext>
          </a:extLst>
        </xdr:cNvPr>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7" name="直線コネクタ 676">
          <a:extLst>
            <a:ext uri="{FF2B5EF4-FFF2-40B4-BE49-F238E27FC236}">
              <a16:creationId xmlns:a16="http://schemas.microsoft.com/office/drawing/2014/main" id="{00000000-0008-0000-0700-0000A5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8" name="テキスト ボックス 677">
          <a:extLst>
            <a:ext uri="{FF2B5EF4-FFF2-40B4-BE49-F238E27FC236}">
              <a16:creationId xmlns:a16="http://schemas.microsoft.com/office/drawing/2014/main" id="{00000000-0008-0000-0700-0000A6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9" name="公債費グラフ枠">
          <a:extLst>
            <a:ext uri="{FF2B5EF4-FFF2-40B4-BE49-F238E27FC236}">
              <a16:creationId xmlns:a16="http://schemas.microsoft.com/office/drawing/2014/main" id="{00000000-0008-0000-0700-0000A7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92</xdr:row>
      <xdr:rowOff>100464</xdr:rowOff>
    </xdr:from>
    <xdr:to>
      <xdr:col>85</xdr:col>
      <xdr:colOff>126364</xdr:colOff>
      <xdr:row>98</xdr:row>
      <xdr:rowOff>74544</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flipV="1">
          <a:off x="16317595" y="15873864"/>
          <a:ext cx="1269" cy="10027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78371</xdr:rowOff>
    </xdr:from>
    <xdr:ext cx="534377" cy="259045"/>
    <xdr:sp macro="" textlink="">
      <xdr:nvSpPr>
        <xdr:cNvPr id="681" name="公債費最小値テキスト">
          <a:extLst>
            <a:ext uri="{FF2B5EF4-FFF2-40B4-BE49-F238E27FC236}">
              <a16:creationId xmlns:a16="http://schemas.microsoft.com/office/drawing/2014/main" id="{00000000-0008-0000-0700-0000A9020000}"/>
            </a:ext>
          </a:extLst>
        </xdr:cNvPr>
        <xdr:cNvSpPr txBox="1"/>
      </xdr:nvSpPr>
      <xdr:spPr>
        <a:xfrm>
          <a:off x="16370300" y="168804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14,251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74544</xdr:rowOff>
    </xdr:from>
    <xdr:to>
      <xdr:col>86</xdr:col>
      <xdr:colOff>25400</xdr:colOff>
      <xdr:row>98</xdr:row>
      <xdr:rowOff>74544</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a:off x="16230600" y="168766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91</xdr:row>
      <xdr:rowOff>47141</xdr:rowOff>
    </xdr:from>
    <xdr:ext cx="599010" cy="259045"/>
    <xdr:sp macro="" textlink="">
      <xdr:nvSpPr>
        <xdr:cNvPr id="683" name="公債費最大値テキスト">
          <a:extLst>
            <a:ext uri="{FF2B5EF4-FFF2-40B4-BE49-F238E27FC236}">
              <a16:creationId xmlns:a16="http://schemas.microsoft.com/office/drawing/2014/main" id="{00000000-0008-0000-0700-0000AB020000}"/>
            </a:ext>
          </a:extLst>
        </xdr:cNvPr>
        <xdr:cNvSpPr txBox="1"/>
      </xdr:nvSpPr>
      <xdr:spPr>
        <a:xfrm>
          <a:off x="16370300" y="156490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233,582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92</xdr:row>
      <xdr:rowOff>100464</xdr:rowOff>
    </xdr:from>
    <xdr:to>
      <xdr:col>86</xdr:col>
      <xdr:colOff>25400</xdr:colOff>
      <xdr:row>92</xdr:row>
      <xdr:rowOff>100464</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a:off x="16230600" y="158738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96120</xdr:rowOff>
    </xdr:from>
    <xdr:to>
      <xdr:col>85</xdr:col>
      <xdr:colOff>127000</xdr:colOff>
      <xdr:row>97</xdr:row>
      <xdr:rowOff>101158</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a:off x="15481300" y="16726770"/>
          <a:ext cx="838200" cy="50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95</xdr:row>
      <xdr:rowOff>164231</xdr:rowOff>
    </xdr:from>
    <xdr:ext cx="534377" cy="259045"/>
    <xdr:sp macro="" textlink="">
      <xdr:nvSpPr>
        <xdr:cNvPr id="686" name="公債費平均値テキスト">
          <a:extLst>
            <a:ext uri="{FF2B5EF4-FFF2-40B4-BE49-F238E27FC236}">
              <a16:creationId xmlns:a16="http://schemas.microsoft.com/office/drawing/2014/main" id="{00000000-0008-0000-0700-0000AE020000}"/>
            </a:ext>
          </a:extLst>
        </xdr:cNvPr>
        <xdr:cNvSpPr txBox="1"/>
      </xdr:nvSpPr>
      <xdr:spPr>
        <a:xfrm>
          <a:off x="16370300" y="1645198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141354</xdr:rowOff>
    </xdr:from>
    <xdr:to>
      <xdr:col>85</xdr:col>
      <xdr:colOff>177800</xdr:colOff>
      <xdr:row>97</xdr:row>
      <xdr:rowOff>71504</xdr:rowOff>
    </xdr:to>
    <xdr:sp macro="" textlink="">
      <xdr:nvSpPr>
        <xdr:cNvPr id="687" name="フローチャート: 判断 686">
          <a:extLst>
            <a:ext uri="{FF2B5EF4-FFF2-40B4-BE49-F238E27FC236}">
              <a16:creationId xmlns:a16="http://schemas.microsoft.com/office/drawing/2014/main" id="{00000000-0008-0000-0700-0000AF020000}"/>
            </a:ext>
          </a:extLst>
        </xdr:cNvPr>
        <xdr:cNvSpPr/>
      </xdr:nvSpPr>
      <xdr:spPr>
        <a:xfrm>
          <a:off x="16268700" y="166005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96120</xdr:rowOff>
    </xdr:from>
    <xdr:to>
      <xdr:col>81</xdr:col>
      <xdr:colOff>50800</xdr:colOff>
      <xdr:row>97</xdr:row>
      <xdr:rowOff>100541</xdr:rowOff>
    </xdr:to>
    <xdr:cxnSp macro="">
      <xdr:nvCxnSpPr>
        <xdr:cNvPr id="688" name="直線コネクタ 687">
          <a:extLst>
            <a:ext uri="{FF2B5EF4-FFF2-40B4-BE49-F238E27FC236}">
              <a16:creationId xmlns:a16="http://schemas.microsoft.com/office/drawing/2014/main" id="{00000000-0008-0000-0700-0000B0020000}"/>
            </a:ext>
          </a:extLst>
        </xdr:cNvPr>
        <xdr:cNvCxnSpPr/>
      </xdr:nvCxnSpPr>
      <xdr:spPr>
        <a:xfrm flipV="1">
          <a:off x="14592300" y="16726770"/>
          <a:ext cx="889000" cy="44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136838</xdr:rowOff>
    </xdr:from>
    <xdr:to>
      <xdr:col>81</xdr:col>
      <xdr:colOff>101600</xdr:colOff>
      <xdr:row>97</xdr:row>
      <xdr:rowOff>66988</xdr:rowOff>
    </xdr:to>
    <xdr:sp macro="" textlink="">
      <xdr:nvSpPr>
        <xdr:cNvPr id="689" name="フローチャート: 判断 688">
          <a:extLst>
            <a:ext uri="{FF2B5EF4-FFF2-40B4-BE49-F238E27FC236}">
              <a16:creationId xmlns:a16="http://schemas.microsoft.com/office/drawing/2014/main" id="{00000000-0008-0000-0700-0000B1020000}"/>
            </a:ext>
          </a:extLst>
        </xdr:cNvPr>
        <xdr:cNvSpPr/>
      </xdr:nvSpPr>
      <xdr:spPr>
        <a:xfrm>
          <a:off x="15430500" y="165960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95</xdr:row>
      <xdr:rowOff>83515</xdr:rowOff>
    </xdr:from>
    <xdr:ext cx="534377" cy="259045"/>
    <xdr:sp macro="" textlink="">
      <xdr:nvSpPr>
        <xdr:cNvPr id="690" name="テキスト ボックス 689">
          <a:extLst>
            <a:ext uri="{FF2B5EF4-FFF2-40B4-BE49-F238E27FC236}">
              <a16:creationId xmlns:a16="http://schemas.microsoft.com/office/drawing/2014/main" id="{00000000-0008-0000-0700-0000B2020000}"/>
            </a:ext>
          </a:extLst>
        </xdr:cNvPr>
        <xdr:cNvSpPr txBox="1"/>
      </xdr:nvSpPr>
      <xdr:spPr>
        <a:xfrm>
          <a:off x="15214111" y="163712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100541</xdr:rowOff>
    </xdr:from>
    <xdr:to>
      <xdr:col>76</xdr:col>
      <xdr:colOff>114300</xdr:colOff>
      <xdr:row>97</xdr:row>
      <xdr:rowOff>112680</xdr:rowOff>
    </xdr:to>
    <xdr:cxnSp macro="">
      <xdr:nvCxnSpPr>
        <xdr:cNvPr id="691" name="直線コネクタ 690">
          <a:extLst>
            <a:ext uri="{FF2B5EF4-FFF2-40B4-BE49-F238E27FC236}">
              <a16:creationId xmlns:a16="http://schemas.microsoft.com/office/drawing/2014/main" id="{00000000-0008-0000-0700-0000B3020000}"/>
            </a:ext>
          </a:extLst>
        </xdr:cNvPr>
        <xdr:cNvCxnSpPr/>
      </xdr:nvCxnSpPr>
      <xdr:spPr>
        <a:xfrm flipV="1">
          <a:off x="13703300" y="16731191"/>
          <a:ext cx="889000" cy="121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96</xdr:row>
      <xdr:rowOff>143188</xdr:rowOff>
    </xdr:from>
    <xdr:to>
      <xdr:col>76</xdr:col>
      <xdr:colOff>165100</xdr:colOff>
      <xdr:row>97</xdr:row>
      <xdr:rowOff>73338</xdr:rowOff>
    </xdr:to>
    <xdr:sp macro="" textlink="">
      <xdr:nvSpPr>
        <xdr:cNvPr id="692" name="フローチャート: 判断 691">
          <a:extLst>
            <a:ext uri="{FF2B5EF4-FFF2-40B4-BE49-F238E27FC236}">
              <a16:creationId xmlns:a16="http://schemas.microsoft.com/office/drawing/2014/main" id="{00000000-0008-0000-0700-0000B4020000}"/>
            </a:ext>
          </a:extLst>
        </xdr:cNvPr>
        <xdr:cNvSpPr/>
      </xdr:nvSpPr>
      <xdr:spPr>
        <a:xfrm>
          <a:off x="14541500" y="16602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95</xdr:row>
      <xdr:rowOff>89865</xdr:rowOff>
    </xdr:from>
    <xdr:ext cx="534377" cy="259045"/>
    <xdr:sp macro="" textlink="">
      <xdr:nvSpPr>
        <xdr:cNvPr id="693" name="テキスト ボックス 692">
          <a:extLst>
            <a:ext uri="{FF2B5EF4-FFF2-40B4-BE49-F238E27FC236}">
              <a16:creationId xmlns:a16="http://schemas.microsoft.com/office/drawing/2014/main" id="{00000000-0008-0000-0700-0000B5020000}"/>
            </a:ext>
          </a:extLst>
        </xdr:cNvPr>
        <xdr:cNvSpPr txBox="1"/>
      </xdr:nvSpPr>
      <xdr:spPr>
        <a:xfrm>
          <a:off x="14325111" y="163776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112680</xdr:rowOff>
    </xdr:from>
    <xdr:to>
      <xdr:col>71</xdr:col>
      <xdr:colOff>177800</xdr:colOff>
      <xdr:row>97</xdr:row>
      <xdr:rowOff>121329</xdr:rowOff>
    </xdr:to>
    <xdr:cxnSp macro="">
      <xdr:nvCxnSpPr>
        <xdr:cNvPr id="694" name="直線コネクタ 693">
          <a:extLst>
            <a:ext uri="{FF2B5EF4-FFF2-40B4-BE49-F238E27FC236}">
              <a16:creationId xmlns:a16="http://schemas.microsoft.com/office/drawing/2014/main" id="{00000000-0008-0000-0700-0000B6020000}"/>
            </a:ext>
          </a:extLst>
        </xdr:cNvPr>
        <xdr:cNvCxnSpPr/>
      </xdr:nvCxnSpPr>
      <xdr:spPr>
        <a:xfrm flipV="1">
          <a:off x="12814300" y="16743330"/>
          <a:ext cx="889000" cy="86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96</xdr:row>
      <xdr:rowOff>158390</xdr:rowOff>
    </xdr:from>
    <xdr:to>
      <xdr:col>72</xdr:col>
      <xdr:colOff>38100</xdr:colOff>
      <xdr:row>97</xdr:row>
      <xdr:rowOff>88540</xdr:rowOff>
    </xdr:to>
    <xdr:sp macro="" textlink="">
      <xdr:nvSpPr>
        <xdr:cNvPr id="695" name="フローチャート: 判断 694">
          <a:extLst>
            <a:ext uri="{FF2B5EF4-FFF2-40B4-BE49-F238E27FC236}">
              <a16:creationId xmlns:a16="http://schemas.microsoft.com/office/drawing/2014/main" id="{00000000-0008-0000-0700-0000B7020000}"/>
            </a:ext>
          </a:extLst>
        </xdr:cNvPr>
        <xdr:cNvSpPr/>
      </xdr:nvSpPr>
      <xdr:spPr>
        <a:xfrm>
          <a:off x="13652500" y="16617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95</xdr:row>
      <xdr:rowOff>105067</xdr:rowOff>
    </xdr:from>
    <xdr:ext cx="534377" cy="259045"/>
    <xdr:sp macro=""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3436111" y="163928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167086</xdr:rowOff>
    </xdr:from>
    <xdr:to>
      <xdr:col>67</xdr:col>
      <xdr:colOff>101600</xdr:colOff>
      <xdr:row>97</xdr:row>
      <xdr:rowOff>97236</xdr:rowOff>
    </xdr:to>
    <xdr:sp macro="" textlink="">
      <xdr:nvSpPr>
        <xdr:cNvPr id="697" name="フローチャート: 判断 696">
          <a:extLst>
            <a:ext uri="{FF2B5EF4-FFF2-40B4-BE49-F238E27FC236}">
              <a16:creationId xmlns:a16="http://schemas.microsoft.com/office/drawing/2014/main" id="{00000000-0008-0000-0700-0000B9020000}"/>
            </a:ext>
          </a:extLst>
        </xdr:cNvPr>
        <xdr:cNvSpPr/>
      </xdr:nvSpPr>
      <xdr:spPr>
        <a:xfrm>
          <a:off x="12763500" y="16626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95</xdr:row>
      <xdr:rowOff>113763</xdr:rowOff>
    </xdr:from>
    <xdr:ext cx="534377"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2547111" y="164015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id="{00000000-0008-0000-0700-0000BE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50358</xdr:rowOff>
    </xdr:from>
    <xdr:to>
      <xdr:col>85</xdr:col>
      <xdr:colOff>177800</xdr:colOff>
      <xdr:row>97</xdr:row>
      <xdr:rowOff>151958</xdr:rowOff>
    </xdr:to>
    <xdr:sp macro="" textlink="">
      <xdr:nvSpPr>
        <xdr:cNvPr id="704" name="楕円 703">
          <a:extLst>
            <a:ext uri="{FF2B5EF4-FFF2-40B4-BE49-F238E27FC236}">
              <a16:creationId xmlns:a16="http://schemas.microsoft.com/office/drawing/2014/main" id="{00000000-0008-0000-0700-0000C0020000}"/>
            </a:ext>
          </a:extLst>
        </xdr:cNvPr>
        <xdr:cNvSpPr/>
      </xdr:nvSpPr>
      <xdr:spPr>
        <a:xfrm>
          <a:off x="16268700" y="16681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28785</xdr:rowOff>
    </xdr:from>
    <xdr:ext cx="534377" cy="259045"/>
    <xdr:sp macro="" textlink="">
      <xdr:nvSpPr>
        <xdr:cNvPr id="705" name="公債費該当値テキスト">
          <a:extLst>
            <a:ext uri="{FF2B5EF4-FFF2-40B4-BE49-F238E27FC236}">
              <a16:creationId xmlns:a16="http://schemas.microsoft.com/office/drawing/2014/main" id="{00000000-0008-0000-0700-0000C1020000}"/>
            </a:ext>
          </a:extLst>
        </xdr:cNvPr>
        <xdr:cNvSpPr txBox="1"/>
      </xdr:nvSpPr>
      <xdr:spPr>
        <a:xfrm>
          <a:off x="16370300" y="166594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45,930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45320</xdr:rowOff>
    </xdr:from>
    <xdr:to>
      <xdr:col>81</xdr:col>
      <xdr:colOff>101600</xdr:colOff>
      <xdr:row>97</xdr:row>
      <xdr:rowOff>146920</xdr:rowOff>
    </xdr:to>
    <xdr:sp macro="" textlink="">
      <xdr:nvSpPr>
        <xdr:cNvPr id="706" name="楕円 705">
          <a:extLst>
            <a:ext uri="{FF2B5EF4-FFF2-40B4-BE49-F238E27FC236}">
              <a16:creationId xmlns:a16="http://schemas.microsoft.com/office/drawing/2014/main" id="{00000000-0008-0000-0700-0000C2020000}"/>
            </a:ext>
          </a:extLst>
        </xdr:cNvPr>
        <xdr:cNvSpPr/>
      </xdr:nvSpPr>
      <xdr:spPr>
        <a:xfrm>
          <a:off x="15430500" y="16675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138047</xdr:rowOff>
    </xdr:from>
    <xdr:ext cx="534377"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5214111" y="167686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49741</xdr:rowOff>
    </xdr:from>
    <xdr:to>
      <xdr:col>76</xdr:col>
      <xdr:colOff>165100</xdr:colOff>
      <xdr:row>97</xdr:row>
      <xdr:rowOff>151341</xdr:rowOff>
    </xdr:to>
    <xdr:sp macro="" textlink="">
      <xdr:nvSpPr>
        <xdr:cNvPr id="708" name="楕円 707">
          <a:extLst>
            <a:ext uri="{FF2B5EF4-FFF2-40B4-BE49-F238E27FC236}">
              <a16:creationId xmlns:a16="http://schemas.microsoft.com/office/drawing/2014/main" id="{00000000-0008-0000-0700-0000C4020000}"/>
            </a:ext>
          </a:extLst>
        </xdr:cNvPr>
        <xdr:cNvSpPr/>
      </xdr:nvSpPr>
      <xdr:spPr>
        <a:xfrm>
          <a:off x="14541500" y="166803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142468</xdr:rowOff>
    </xdr:from>
    <xdr:ext cx="534377"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4325111" y="167731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46,065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61880</xdr:rowOff>
    </xdr:from>
    <xdr:to>
      <xdr:col>72</xdr:col>
      <xdr:colOff>38100</xdr:colOff>
      <xdr:row>97</xdr:row>
      <xdr:rowOff>163480</xdr:rowOff>
    </xdr:to>
    <xdr:sp macro="" textlink="">
      <xdr:nvSpPr>
        <xdr:cNvPr id="710" name="楕円 709">
          <a:extLst>
            <a:ext uri="{FF2B5EF4-FFF2-40B4-BE49-F238E27FC236}">
              <a16:creationId xmlns:a16="http://schemas.microsoft.com/office/drawing/2014/main" id="{00000000-0008-0000-0700-0000C6020000}"/>
            </a:ext>
          </a:extLst>
        </xdr:cNvPr>
        <xdr:cNvSpPr/>
      </xdr:nvSpPr>
      <xdr:spPr>
        <a:xfrm>
          <a:off x="13652500" y="16692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154607</xdr:rowOff>
    </xdr:from>
    <xdr:ext cx="534377" cy="259045"/>
    <xdr:sp macro="" textlink="">
      <xdr:nvSpPr>
        <xdr:cNvPr id="711" name="テキスト ボックス 710">
          <a:extLst>
            <a:ext uri="{FF2B5EF4-FFF2-40B4-BE49-F238E27FC236}">
              <a16:creationId xmlns:a16="http://schemas.microsoft.com/office/drawing/2014/main" id="{00000000-0008-0000-0700-0000C7020000}"/>
            </a:ext>
          </a:extLst>
        </xdr:cNvPr>
        <xdr:cNvSpPr txBox="1"/>
      </xdr:nvSpPr>
      <xdr:spPr>
        <a:xfrm>
          <a:off x="13436111" y="167852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43,410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70529</xdr:rowOff>
    </xdr:from>
    <xdr:to>
      <xdr:col>67</xdr:col>
      <xdr:colOff>101600</xdr:colOff>
      <xdr:row>98</xdr:row>
      <xdr:rowOff>679</xdr:rowOff>
    </xdr:to>
    <xdr:sp macro="" textlink="">
      <xdr:nvSpPr>
        <xdr:cNvPr id="712" name="楕円 711">
          <a:extLst>
            <a:ext uri="{FF2B5EF4-FFF2-40B4-BE49-F238E27FC236}">
              <a16:creationId xmlns:a16="http://schemas.microsoft.com/office/drawing/2014/main" id="{00000000-0008-0000-0700-0000C8020000}"/>
            </a:ext>
          </a:extLst>
        </xdr:cNvPr>
        <xdr:cNvSpPr/>
      </xdr:nvSpPr>
      <xdr:spPr>
        <a:xfrm>
          <a:off x="12763500" y="167011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163256</xdr:rowOff>
    </xdr:from>
    <xdr:ext cx="534377" cy="259045"/>
    <xdr:sp macro="" textlink="">
      <xdr:nvSpPr>
        <xdr:cNvPr id="713" name="テキスト ボックス 712">
          <a:extLst>
            <a:ext uri="{FF2B5EF4-FFF2-40B4-BE49-F238E27FC236}">
              <a16:creationId xmlns:a16="http://schemas.microsoft.com/office/drawing/2014/main" id="{00000000-0008-0000-0700-0000C9020000}"/>
            </a:ext>
          </a:extLst>
        </xdr:cNvPr>
        <xdr:cNvSpPr txBox="1"/>
      </xdr:nvSpPr>
      <xdr:spPr>
        <a:xfrm>
          <a:off x="12547111" y="167939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4" name="正方形/長方形 713">
          <a:extLst>
            <a:ext uri="{FF2B5EF4-FFF2-40B4-BE49-F238E27FC236}">
              <a16:creationId xmlns:a16="http://schemas.microsoft.com/office/drawing/2014/main" id="{00000000-0008-0000-0700-0000CA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5" name="正方形/長方形 714">
          <a:extLst>
            <a:ext uri="{FF2B5EF4-FFF2-40B4-BE49-F238E27FC236}">
              <a16:creationId xmlns:a16="http://schemas.microsoft.com/office/drawing/2014/main" id="{00000000-0008-0000-0700-0000CB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6" name="正方形/長方形 715">
          <a:extLst>
            <a:ext uri="{FF2B5EF4-FFF2-40B4-BE49-F238E27FC236}">
              <a16:creationId xmlns:a16="http://schemas.microsoft.com/office/drawing/2014/main" id="{00000000-0008-0000-0700-0000CC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8" name="正方形/長方形 717">
          <a:extLst>
            <a:ext uri="{FF2B5EF4-FFF2-40B4-BE49-F238E27FC236}">
              <a16:creationId xmlns:a16="http://schemas.microsoft.com/office/drawing/2014/main" id="{00000000-0008-0000-0700-0000CE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2" name="テキスト ボックス 721">
          <a:extLst>
            <a:ext uri="{FF2B5EF4-FFF2-40B4-BE49-F238E27FC236}">
              <a16:creationId xmlns:a16="http://schemas.microsoft.com/office/drawing/2014/main" id="{00000000-0008-0000-0700-0000D2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3" name="直線コネクタ 722">
          <a:extLst>
            <a:ext uri="{FF2B5EF4-FFF2-40B4-BE49-F238E27FC236}">
              <a16:creationId xmlns:a16="http://schemas.microsoft.com/office/drawing/2014/main" id="{00000000-0008-0000-0700-0000D3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24" name="直線コネクタ 723">
          <a:extLst>
            <a:ext uri="{FF2B5EF4-FFF2-40B4-BE49-F238E27FC236}">
              <a16:creationId xmlns:a16="http://schemas.microsoft.com/office/drawing/2014/main" id="{00000000-0008-0000-0700-0000D4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26" name="直線コネクタ 725">
          <a:extLst>
            <a:ext uri="{FF2B5EF4-FFF2-40B4-BE49-F238E27FC236}">
              <a16:creationId xmlns:a16="http://schemas.microsoft.com/office/drawing/2014/main" id="{00000000-0008-0000-0700-0000D6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144434</xdr:rowOff>
    </xdr:from>
    <xdr:ext cx="467179" cy="259045"/>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7820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160763</xdr:rowOff>
    </xdr:from>
    <xdr:ext cx="467179" cy="259045"/>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7820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33</xdr:row>
      <xdr:rowOff>5641</xdr:rowOff>
    </xdr:from>
    <xdr:ext cx="467179" cy="259045"/>
    <xdr:sp macro="" textlink="">
      <xdr:nvSpPr>
        <xdr:cNvPr id="731" name="テキスト ボックス 730">
          <a:extLst>
            <a:ext uri="{FF2B5EF4-FFF2-40B4-BE49-F238E27FC236}">
              <a16:creationId xmlns:a16="http://schemas.microsoft.com/office/drawing/2014/main" id="{00000000-0008-0000-0700-0000DB020000}"/>
            </a:ext>
          </a:extLst>
        </xdr:cNvPr>
        <xdr:cNvSpPr txBox="1"/>
      </xdr:nvSpPr>
      <xdr:spPr>
        <a:xfrm>
          <a:off x="17820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32" name="直線コネクタ 731">
          <a:extLst>
            <a:ext uri="{FF2B5EF4-FFF2-40B4-BE49-F238E27FC236}">
              <a16:creationId xmlns:a16="http://schemas.microsoft.com/office/drawing/2014/main" id="{00000000-0008-0000-0700-0000DC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31</xdr:row>
      <xdr:rowOff>21970</xdr:rowOff>
    </xdr:from>
    <xdr:ext cx="467179" cy="259045"/>
    <xdr:sp macro="" textlink="">
      <xdr:nvSpPr>
        <xdr:cNvPr id="733" name="テキスト ボックス 732">
          <a:extLst>
            <a:ext uri="{FF2B5EF4-FFF2-40B4-BE49-F238E27FC236}">
              <a16:creationId xmlns:a16="http://schemas.microsoft.com/office/drawing/2014/main" id="{00000000-0008-0000-0700-0000DD020000}"/>
            </a:ext>
          </a:extLst>
        </xdr:cNvPr>
        <xdr:cNvSpPr txBox="1"/>
      </xdr:nvSpPr>
      <xdr:spPr>
        <a:xfrm>
          <a:off x="17820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34" name="直線コネクタ 733">
          <a:extLst>
            <a:ext uri="{FF2B5EF4-FFF2-40B4-BE49-F238E27FC236}">
              <a16:creationId xmlns:a16="http://schemas.microsoft.com/office/drawing/2014/main" id="{00000000-0008-0000-0700-0000DE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38299</xdr:rowOff>
    </xdr:from>
    <xdr:ext cx="467179" cy="259045"/>
    <xdr:sp macro="" textlink="">
      <xdr:nvSpPr>
        <xdr:cNvPr id="735" name="テキスト ボックス 734">
          <a:extLst>
            <a:ext uri="{FF2B5EF4-FFF2-40B4-BE49-F238E27FC236}">
              <a16:creationId xmlns:a16="http://schemas.microsoft.com/office/drawing/2014/main" id="{00000000-0008-0000-0700-0000DF020000}"/>
            </a:ext>
          </a:extLst>
        </xdr:cNvPr>
        <xdr:cNvSpPr txBox="1"/>
      </xdr:nvSpPr>
      <xdr:spPr>
        <a:xfrm>
          <a:off x="17820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27</xdr:row>
      <xdr:rowOff>54627</xdr:rowOff>
    </xdr:from>
    <xdr:ext cx="467179" cy="259045"/>
    <xdr:sp macro="" textlink="">
      <xdr:nvSpPr>
        <xdr:cNvPr id="737" name="テキスト ボックス 736">
          <a:extLst>
            <a:ext uri="{FF2B5EF4-FFF2-40B4-BE49-F238E27FC236}">
              <a16:creationId xmlns:a16="http://schemas.microsoft.com/office/drawing/2014/main" id="{00000000-0008-0000-0700-0000E1020000}"/>
            </a:ext>
          </a:extLst>
        </xdr:cNvPr>
        <xdr:cNvSpPr txBox="1"/>
      </xdr:nvSpPr>
      <xdr:spPr>
        <a:xfrm>
          <a:off x="17820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8" name="諸支出金グラフ枠">
          <a:extLst>
            <a:ext uri="{FF2B5EF4-FFF2-40B4-BE49-F238E27FC236}">
              <a16:creationId xmlns:a16="http://schemas.microsoft.com/office/drawing/2014/main" id="{00000000-0008-0000-0700-0000E2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107043</xdr:rowOff>
    </xdr:from>
    <xdr:to>
      <xdr:col>116</xdr:col>
      <xdr:colOff>62864</xdr:colOff>
      <xdr:row>39</xdr:row>
      <xdr:rowOff>98878</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flipV="1">
          <a:off x="22159595" y="5250543"/>
          <a:ext cx="1269" cy="15348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102705</xdr:rowOff>
    </xdr:from>
    <xdr:ext cx="249299" cy="259045"/>
    <xdr:sp macro="" textlink="">
      <xdr:nvSpPr>
        <xdr:cNvPr id="740" name="諸支出金最小値テキスト">
          <a:extLst>
            <a:ext uri="{FF2B5EF4-FFF2-40B4-BE49-F238E27FC236}">
              <a16:creationId xmlns:a16="http://schemas.microsoft.com/office/drawing/2014/main" id="{00000000-0008-0000-0700-0000E4020000}"/>
            </a:ext>
          </a:extLst>
        </xdr:cNvPr>
        <xdr:cNvSpPr txBox="1"/>
      </xdr:nvSpPr>
      <xdr:spPr>
        <a:xfrm>
          <a:off x="22212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53720</xdr:rowOff>
    </xdr:from>
    <xdr:ext cx="469744" cy="259045"/>
    <xdr:sp macro="" textlink="">
      <xdr:nvSpPr>
        <xdr:cNvPr id="742" name="諸支出金最大値テキスト">
          <a:extLst>
            <a:ext uri="{FF2B5EF4-FFF2-40B4-BE49-F238E27FC236}">
              <a16:creationId xmlns:a16="http://schemas.microsoft.com/office/drawing/2014/main" id="{00000000-0008-0000-0700-0000E6020000}"/>
            </a:ext>
          </a:extLst>
        </xdr:cNvPr>
        <xdr:cNvSpPr txBox="1"/>
      </xdr:nvSpPr>
      <xdr:spPr>
        <a:xfrm>
          <a:off x="22212300" y="50257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4,700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107043</xdr:rowOff>
    </xdr:from>
    <xdr:to>
      <xdr:col>116</xdr:col>
      <xdr:colOff>152400</xdr:colOff>
      <xdr:row>30</xdr:row>
      <xdr:rowOff>107043</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22072600" y="52505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98878</xdr:rowOff>
    </xdr:from>
    <xdr:to>
      <xdr:col>116</xdr:col>
      <xdr:colOff>63500</xdr:colOff>
      <xdr:row>39</xdr:row>
      <xdr:rowOff>98878</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21323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9560</xdr:rowOff>
    </xdr:from>
    <xdr:ext cx="378565" cy="259045"/>
    <xdr:sp macro="" textlink="">
      <xdr:nvSpPr>
        <xdr:cNvPr id="745" name="諸支出金平均値テキスト">
          <a:extLst>
            <a:ext uri="{FF2B5EF4-FFF2-40B4-BE49-F238E27FC236}">
              <a16:creationId xmlns:a16="http://schemas.microsoft.com/office/drawing/2014/main" id="{00000000-0008-0000-0700-0000E9020000}"/>
            </a:ext>
          </a:extLst>
        </xdr:cNvPr>
        <xdr:cNvSpPr txBox="1"/>
      </xdr:nvSpPr>
      <xdr:spPr>
        <a:xfrm>
          <a:off x="22212300" y="6524660"/>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158133</xdr:rowOff>
    </xdr:from>
    <xdr:to>
      <xdr:col>116</xdr:col>
      <xdr:colOff>114300</xdr:colOff>
      <xdr:row>39</xdr:row>
      <xdr:rowOff>88283</xdr:rowOff>
    </xdr:to>
    <xdr:sp macro="" textlink="">
      <xdr:nvSpPr>
        <xdr:cNvPr id="746" name="フローチャート: 判断 745">
          <a:extLst>
            <a:ext uri="{FF2B5EF4-FFF2-40B4-BE49-F238E27FC236}">
              <a16:creationId xmlns:a16="http://schemas.microsoft.com/office/drawing/2014/main" id="{00000000-0008-0000-0700-0000EA020000}"/>
            </a:ext>
          </a:extLst>
        </xdr:cNvPr>
        <xdr:cNvSpPr/>
      </xdr:nvSpPr>
      <xdr:spPr>
        <a:xfrm>
          <a:off x="22110700" y="66732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98878</xdr:rowOff>
    </xdr:from>
    <xdr:to>
      <xdr:col>111</xdr:col>
      <xdr:colOff>177800</xdr:colOff>
      <xdr:row>39</xdr:row>
      <xdr:rowOff>98878</xdr:rowOff>
    </xdr:to>
    <xdr:cxnSp macro="">
      <xdr:nvCxnSpPr>
        <xdr:cNvPr id="747" name="直線コネクタ 746">
          <a:extLst>
            <a:ext uri="{FF2B5EF4-FFF2-40B4-BE49-F238E27FC236}">
              <a16:creationId xmlns:a16="http://schemas.microsoft.com/office/drawing/2014/main" id="{00000000-0008-0000-0700-0000EB020000}"/>
            </a:ext>
          </a:extLst>
        </xdr:cNvPr>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39</xdr:row>
      <xdr:rowOff>25872</xdr:rowOff>
    </xdr:from>
    <xdr:to>
      <xdr:col>112</xdr:col>
      <xdr:colOff>38100</xdr:colOff>
      <xdr:row>39</xdr:row>
      <xdr:rowOff>127472</xdr:rowOff>
    </xdr:to>
    <xdr:sp macro="" textlink="">
      <xdr:nvSpPr>
        <xdr:cNvPr id="748" name="フローチャート: 判断 747">
          <a:extLst>
            <a:ext uri="{FF2B5EF4-FFF2-40B4-BE49-F238E27FC236}">
              <a16:creationId xmlns:a16="http://schemas.microsoft.com/office/drawing/2014/main" id="{00000000-0008-0000-0700-0000EC020000}"/>
            </a:ext>
          </a:extLst>
        </xdr:cNvPr>
        <xdr:cNvSpPr/>
      </xdr:nvSpPr>
      <xdr:spPr>
        <a:xfrm>
          <a:off x="21272500" y="67124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37</xdr:row>
      <xdr:rowOff>143999</xdr:rowOff>
    </xdr:from>
    <xdr:ext cx="313932" cy="259045"/>
    <xdr:sp macro="" textlink="">
      <xdr:nvSpPr>
        <xdr:cNvPr id="749" name="テキスト ボックス 748">
          <a:extLst>
            <a:ext uri="{FF2B5EF4-FFF2-40B4-BE49-F238E27FC236}">
              <a16:creationId xmlns:a16="http://schemas.microsoft.com/office/drawing/2014/main" id="{00000000-0008-0000-0700-0000ED020000}"/>
            </a:ext>
          </a:extLst>
        </xdr:cNvPr>
        <xdr:cNvSpPr txBox="1"/>
      </xdr:nvSpPr>
      <xdr:spPr>
        <a:xfrm>
          <a:off x="21166333" y="648764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98878</xdr:rowOff>
    </xdr:from>
    <xdr:to>
      <xdr:col>107</xdr:col>
      <xdr:colOff>50800</xdr:colOff>
      <xdr:row>39</xdr:row>
      <xdr:rowOff>98878</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27505</xdr:rowOff>
    </xdr:from>
    <xdr:to>
      <xdr:col>107</xdr:col>
      <xdr:colOff>101600</xdr:colOff>
      <xdr:row>39</xdr:row>
      <xdr:rowOff>129105</xdr:rowOff>
    </xdr:to>
    <xdr:sp macro="" textlink="">
      <xdr:nvSpPr>
        <xdr:cNvPr id="751" name="フローチャート: 判断 750">
          <a:extLst>
            <a:ext uri="{FF2B5EF4-FFF2-40B4-BE49-F238E27FC236}">
              <a16:creationId xmlns:a16="http://schemas.microsoft.com/office/drawing/2014/main" id="{00000000-0008-0000-0700-0000EF020000}"/>
            </a:ext>
          </a:extLst>
        </xdr:cNvPr>
        <xdr:cNvSpPr/>
      </xdr:nvSpPr>
      <xdr:spPr>
        <a:xfrm>
          <a:off x="20383500" y="6714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37</xdr:row>
      <xdr:rowOff>145632</xdr:rowOff>
    </xdr:from>
    <xdr:ext cx="313932" cy="259045"/>
    <xdr:sp macro=""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20277333" y="648928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98878</xdr:rowOff>
    </xdr:from>
    <xdr:to>
      <xdr:col>102</xdr:col>
      <xdr:colOff>114300</xdr:colOff>
      <xdr:row>39</xdr:row>
      <xdr:rowOff>98878</xdr:rowOff>
    </xdr:to>
    <xdr:cxnSp macro="">
      <xdr:nvCxnSpPr>
        <xdr:cNvPr id="753" name="直線コネクタ 752">
          <a:extLst>
            <a:ext uri="{FF2B5EF4-FFF2-40B4-BE49-F238E27FC236}">
              <a16:creationId xmlns:a16="http://schemas.microsoft.com/office/drawing/2014/main" id="{00000000-0008-0000-0700-0000F1020000}"/>
            </a:ext>
          </a:extLst>
        </xdr:cNvPr>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10523</xdr:rowOff>
    </xdr:from>
    <xdr:to>
      <xdr:col>102</xdr:col>
      <xdr:colOff>165100</xdr:colOff>
      <xdr:row>39</xdr:row>
      <xdr:rowOff>112123</xdr:rowOff>
    </xdr:to>
    <xdr:sp macro="" textlink="">
      <xdr:nvSpPr>
        <xdr:cNvPr id="754" name="フローチャート: 判断 753">
          <a:extLst>
            <a:ext uri="{FF2B5EF4-FFF2-40B4-BE49-F238E27FC236}">
              <a16:creationId xmlns:a16="http://schemas.microsoft.com/office/drawing/2014/main" id="{00000000-0008-0000-0700-0000F2020000}"/>
            </a:ext>
          </a:extLst>
        </xdr:cNvPr>
        <xdr:cNvSpPr/>
      </xdr:nvSpPr>
      <xdr:spPr>
        <a:xfrm>
          <a:off x="19494500" y="66970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128650</xdr:rowOff>
    </xdr:from>
    <xdr:ext cx="378565" cy="259045"/>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19356017" y="647230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33710</xdr:rowOff>
    </xdr:from>
    <xdr:to>
      <xdr:col>98</xdr:col>
      <xdr:colOff>38100</xdr:colOff>
      <xdr:row>39</xdr:row>
      <xdr:rowOff>135310</xdr:rowOff>
    </xdr:to>
    <xdr:sp macro="" textlink="">
      <xdr:nvSpPr>
        <xdr:cNvPr id="756" name="フローチャート: 判断 755">
          <a:extLst>
            <a:ext uri="{FF2B5EF4-FFF2-40B4-BE49-F238E27FC236}">
              <a16:creationId xmlns:a16="http://schemas.microsoft.com/office/drawing/2014/main" id="{00000000-0008-0000-0700-0000F4020000}"/>
            </a:ext>
          </a:extLst>
        </xdr:cNvPr>
        <xdr:cNvSpPr/>
      </xdr:nvSpPr>
      <xdr:spPr>
        <a:xfrm>
          <a:off x="18605500" y="6720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37</xdr:row>
      <xdr:rowOff>151837</xdr:rowOff>
    </xdr:from>
    <xdr:ext cx="313932" cy="259045"/>
    <xdr:sp macro="" textlink="">
      <xdr:nvSpPr>
        <xdr:cNvPr id="757" name="テキスト ボックス 756">
          <a:extLst>
            <a:ext uri="{FF2B5EF4-FFF2-40B4-BE49-F238E27FC236}">
              <a16:creationId xmlns:a16="http://schemas.microsoft.com/office/drawing/2014/main" id="{00000000-0008-0000-0700-0000F5020000}"/>
            </a:ext>
          </a:extLst>
        </xdr:cNvPr>
        <xdr:cNvSpPr txBox="1"/>
      </xdr:nvSpPr>
      <xdr:spPr>
        <a:xfrm>
          <a:off x="18499333" y="649548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48078</xdr:rowOff>
    </xdr:from>
    <xdr:to>
      <xdr:col>116</xdr:col>
      <xdr:colOff>114300</xdr:colOff>
      <xdr:row>39</xdr:row>
      <xdr:rowOff>149678</xdr:rowOff>
    </xdr:to>
    <xdr:sp macro="" textlink="">
      <xdr:nvSpPr>
        <xdr:cNvPr id="763" name="楕円 762">
          <a:extLst>
            <a:ext uri="{FF2B5EF4-FFF2-40B4-BE49-F238E27FC236}">
              <a16:creationId xmlns:a16="http://schemas.microsoft.com/office/drawing/2014/main" id="{00000000-0008-0000-0700-0000FB020000}"/>
            </a:ext>
          </a:extLst>
        </xdr:cNvPr>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136560</xdr:rowOff>
    </xdr:from>
    <xdr:ext cx="249299" cy="259045"/>
    <xdr:sp macro="" textlink="">
      <xdr:nvSpPr>
        <xdr:cNvPr id="764" name="諸支出金該当値テキスト">
          <a:extLst>
            <a:ext uri="{FF2B5EF4-FFF2-40B4-BE49-F238E27FC236}">
              <a16:creationId xmlns:a16="http://schemas.microsoft.com/office/drawing/2014/main" id="{00000000-0008-0000-0700-0000FC020000}"/>
            </a:ext>
          </a:extLst>
        </xdr:cNvPr>
        <xdr:cNvSpPr txBox="1"/>
      </xdr:nvSpPr>
      <xdr:spPr>
        <a:xfrm>
          <a:off x="22212300" y="665166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65" name="楕円 764">
          <a:extLst>
            <a:ext uri="{FF2B5EF4-FFF2-40B4-BE49-F238E27FC236}">
              <a16:creationId xmlns:a16="http://schemas.microsoft.com/office/drawing/2014/main" id="{00000000-0008-0000-0700-0000FD020000}"/>
            </a:ext>
          </a:extLst>
        </xdr:cNvPr>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67" name="楕円 766">
          <a:extLst>
            <a:ext uri="{FF2B5EF4-FFF2-40B4-BE49-F238E27FC236}">
              <a16:creationId xmlns:a16="http://schemas.microsoft.com/office/drawing/2014/main" id="{00000000-0008-0000-0700-0000FF020000}"/>
            </a:ext>
          </a:extLst>
        </xdr:cNvPr>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69" name="楕円 768">
          <a:extLst>
            <a:ext uri="{FF2B5EF4-FFF2-40B4-BE49-F238E27FC236}">
              <a16:creationId xmlns:a16="http://schemas.microsoft.com/office/drawing/2014/main" id="{00000000-0008-0000-0700-000001030000}"/>
            </a:ext>
          </a:extLst>
        </xdr:cNvPr>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70" name="テキスト ボックス 769">
          <a:extLst>
            <a:ext uri="{FF2B5EF4-FFF2-40B4-BE49-F238E27FC236}">
              <a16:creationId xmlns:a16="http://schemas.microsoft.com/office/drawing/2014/main" id="{00000000-0008-0000-0700-000002030000}"/>
            </a:ext>
          </a:extLst>
        </xdr:cNvPr>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71" name="楕円 770">
          <a:extLst>
            <a:ext uri="{FF2B5EF4-FFF2-40B4-BE49-F238E27FC236}">
              <a16:creationId xmlns:a16="http://schemas.microsoft.com/office/drawing/2014/main" id="{00000000-0008-0000-0700-000003030000}"/>
            </a:ext>
          </a:extLst>
        </xdr:cNvPr>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72" name="テキスト ボックス 771">
          <a:extLst>
            <a:ext uri="{FF2B5EF4-FFF2-40B4-BE49-F238E27FC236}">
              <a16:creationId xmlns:a16="http://schemas.microsoft.com/office/drawing/2014/main" id="{00000000-0008-0000-0700-000004030000}"/>
            </a:ext>
          </a:extLst>
        </xdr:cNvPr>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1" name="テキスト ボックス 780">
          <a:extLst>
            <a:ext uri="{FF2B5EF4-FFF2-40B4-BE49-F238E27FC236}">
              <a16:creationId xmlns:a16="http://schemas.microsoft.com/office/drawing/2014/main" id="{00000000-0008-0000-0700-00000D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2" name="直線コネクタ 781">
          <a:extLst>
            <a:ext uri="{FF2B5EF4-FFF2-40B4-BE49-F238E27FC236}">
              <a16:creationId xmlns:a16="http://schemas.microsoft.com/office/drawing/2014/main" id="{00000000-0008-0000-0700-00000E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83" name="直線コネクタ 782">
          <a:extLst>
            <a:ext uri="{FF2B5EF4-FFF2-40B4-BE49-F238E27FC236}">
              <a16:creationId xmlns:a16="http://schemas.microsoft.com/office/drawing/2014/main" id="{00000000-0008-0000-0700-00000F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84" name="テキスト ボックス 783">
          <a:extLst>
            <a:ext uri="{FF2B5EF4-FFF2-40B4-BE49-F238E27FC236}">
              <a16:creationId xmlns:a16="http://schemas.microsoft.com/office/drawing/2014/main" id="{00000000-0008-0000-0700-000010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5" name="直線コネクタ 784">
          <a:extLst>
            <a:ext uri="{FF2B5EF4-FFF2-40B4-BE49-F238E27FC236}">
              <a16:creationId xmlns:a16="http://schemas.microsoft.com/office/drawing/2014/main" id="{00000000-0008-0000-0700-000011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86" name="テキスト ボックス 785">
          <a:extLst>
            <a:ext uri="{FF2B5EF4-FFF2-40B4-BE49-F238E27FC236}">
              <a16:creationId xmlns:a16="http://schemas.microsoft.com/office/drawing/2014/main" id="{00000000-0008-0000-0700-000012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7" name="前年度繰上充用金グラフ枠">
          <a:extLst>
            <a:ext uri="{FF2B5EF4-FFF2-40B4-BE49-F238E27FC236}">
              <a16:creationId xmlns:a16="http://schemas.microsoft.com/office/drawing/2014/main" id="{00000000-0008-0000-0700-000013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88" name="直線コネクタ 787">
          <a:extLst>
            <a:ext uri="{FF2B5EF4-FFF2-40B4-BE49-F238E27FC236}">
              <a16:creationId xmlns:a16="http://schemas.microsoft.com/office/drawing/2014/main" id="{00000000-0008-0000-0700-000014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89" name="前年度繰上充用金最小値テキスト">
          <a:extLst>
            <a:ext uri="{FF2B5EF4-FFF2-40B4-BE49-F238E27FC236}">
              <a16:creationId xmlns:a16="http://schemas.microsoft.com/office/drawing/2014/main" id="{00000000-0008-0000-0700-000015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91" name="前年度繰上充用金最大値テキスト">
          <a:extLst>
            <a:ext uri="{FF2B5EF4-FFF2-40B4-BE49-F238E27FC236}">
              <a16:creationId xmlns:a16="http://schemas.microsoft.com/office/drawing/2014/main" id="{00000000-0008-0000-0700-000017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93" name="直線コネクタ 792">
          <a:extLst>
            <a:ext uri="{FF2B5EF4-FFF2-40B4-BE49-F238E27FC236}">
              <a16:creationId xmlns:a16="http://schemas.microsoft.com/office/drawing/2014/main" id="{00000000-0008-0000-0700-000019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94" name="前年度繰上充用金平均値テキスト">
          <a:extLst>
            <a:ext uri="{FF2B5EF4-FFF2-40B4-BE49-F238E27FC236}">
              <a16:creationId xmlns:a16="http://schemas.microsoft.com/office/drawing/2014/main" id="{00000000-0008-0000-0700-00001A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95" name="フローチャート: 判断 794">
          <a:extLst>
            <a:ext uri="{FF2B5EF4-FFF2-40B4-BE49-F238E27FC236}">
              <a16:creationId xmlns:a16="http://schemas.microsoft.com/office/drawing/2014/main" id="{00000000-0008-0000-0700-00001B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96" name="直線コネクタ 795">
          <a:extLst>
            <a:ext uri="{FF2B5EF4-FFF2-40B4-BE49-F238E27FC236}">
              <a16:creationId xmlns:a16="http://schemas.microsoft.com/office/drawing/2014/main" id="{00000000-0008-0000-0700-00001C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97" name="フローチャート: 判断 796">
          <a:extLst>
            <a:ext uri="{FF2B5EF4-FFF2-40B4-BE49-F238E27FC236}">
              <a16:creationId xmlns:a16="http://schemas.microsoft.com/office/drawing/2014/main" id="{00000000-0008-0000-0700-00001D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798" name="テキスト ボックス 797">
          <a:extLst>
            <a:ext uri="{FF2B5EF4-FFF2-40B4-BE49-F238E27FC236}">
              <a16:creationId xmlns:a16="http://schemas.microsoft.com/office/drawing/2014/main" id="{00000000-0008-0000-0700-00001E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00" name="フローチャート: 判断 799">
          <a:extLst>
            <a:ext uri="{FF2B5EF4-FFF2-40B4-BE49-F238E27FC236}">
              <a16:creationId xmlns:a16="http://schemas.microsoft.com/office/drawing/2014/main" id="{00000000-0008-0000-0700-000020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01" name="テキスト ボックス 800">
          <a:extLst>
            <a:ext uri="{FF2B5EF4-FFF2-40B4-BE49-F238E27FC236}">
              <a16:creationId xmlns:a16="http://schemas.microsoft.com/office/drawing/2014/main" id="{00000000-0008-0000-0700-000021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02" name="直線コネクタ 801">
          <a:extLst>
            <a:ext uri="{FF2B5EF4-FFF2-40B4-BE49-F238E27FC236}">
              <a16:creationId xmlns:a16="http://schemas.microsoft.com/office/drawing/2014/main" id="{00000000-0008-0000-0700-000022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03" name="フローチャート: 判断 802">
          <a:extLst>
            <a:ext uri="{FF2B5EF4-FFF2-40B4-BE49-F238E27FC236}">
              <a16:creationId xmlns:a16="http://schemas.microsoft.com/office/drawing/2014/main" id="{00000000-0008-0000-0700-000023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05" name="フローチャート: 判断 804">
          <a:extLst>
            <a:ext uri="{FF2B5EF4-FFF2-40B4-BE49-F238E27FC236}">
              <a16:creationId xmlns:a16="http://schemas.microsoft.com/office/drawing/2014/main" id="{00000000-0008-0000-0700-000025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06" name="テキスト ボックス 805">
          <a:extLst>
            <a:ext uri="{FF2B5EF4-FFF2-40B4-BE49-F238E27FC236}">
              <a16:creationId xmlns:a16="http://schemas.microsoft.com/office/drawing/2014/main" id="{00000000-0008-0000-0700-000026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0" name="テキスト ボックス 809">
          <a:extLst>
            <a:ext uri="{FF2B5EF4-FFF2-40B4-BE49-F238E27FC236}">
              <a16:creationId xmlns:a16="http://schemas.microsoft.com/office/drawing/2014/main" id="{00000000-0008-0000-0700-00002A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2" name="楕円 811">
          <a:extLst>
            <a:ext uri="{FF2B5EF4-FFF2-40B4-BE49-F238E27FC236}">
              <a16:creationId xmlns:a16="http://schemas.microsoft.com/office/drawing/2014/main" id="{00000000-0008-0000-0700-00002C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13" name="前年度繰上充用金該当値テキスト">
          <a:extLst>
            <a:ext uri="{FF2B5EF4-FFF2-40B4-BE49-F238E27FC236}">
              <a16:creationId xmlns:a16="http://schemas.microsoft.com/office/drawing/2014/main" id="{00000000-0008-0000-0700-00002D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14" name="楕円 813">
          <a:extLst>
            <a:ext uri="{FF2B5EF4-FFF2-40B4-BE49-F238E27FC236}">
              <a16:creationId xmlns:a16="http://schemas.microsoft.com/office/drawing/2014/main" id="{00000000-0008-0000-0700-00002E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16" name="楕円 815">
          <a:extLst>
            <a:ext uri="{FF2B5EF4-FFF2-40B4-BE49-F238E27FC236}">
              <a16:creationId xmlns:a16="http://schemas.microsoft.com/office/drawing/2014/main" id="{00000000-0008-0000-0700-000030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8" name="楕円 817">
          <a:extLst>
            <a:ext uri="{FF2B5EF4-FFF2-40B4-BE49-F238E27FC236}">
              <a16:creationId xmlns:a16="http://schemas.microsoft.com/office/drawing/2014/main" id="{00000000-0008-0000-0700-000032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19" name="テキスト ボックス 818">
          <a:extLst>
            <a:ext uri="{FF2B5EF4-FFF2-40B4-BE49-F238E27FC236}">
              <a16:creationId xmlns:a16="http://schemas.microsoft.com/office/drawing/2014/main" id="{00000000-0008-0000-0700-000033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0" name="楕円 819">
          <a:extLst>
            <a:ext uri="{FF2B5EF4-FFF2-40B4-BE49-F238E27FC236}">
              <a16:creationId xmlns:a16="http://schemas.microsoft.com/office/drawing/2014/main" id="{00000000-0008-0000-0700-000034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21" name="テキスト ボックス 820">
          <a:extLst>
            <a:ext uri="{FF2B5EF4-FFF2-40B4-BE49-F238E27FC236}">
              <a16:creationId xmlns:a16="http://schemas.microsoft.com/office/drawing/2014/main" id="{00000000-0008-0000-0700-000035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2" name="正方形/長方形 821">
          <a:extLst>
            <a:ext uri="{FF2B5EF4-FFF2-40B4-BE49-F238E27FC236}">
              <a16:creationId xmlns:a16="http://schemas.microsoft.com/office/drawing/2014/main" id="{00000000-0008-0000-0700-000036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3" name="正方形/長方形 822">
          <a:extLst>
            <a:ext uri="{FF2B5EF4-FFF2-40B4-BE49-F238E27FC236}">
              <a16:creationId xmlns:a16="http://schemas.microsoft.com/office/drawing/2014/main" id="{00000000-0008-0000-0700-000037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850">
              <a:solidFill>
                <a:sysClr val="windowText" lastClr="000000"/>
              </a:solidFill>
              <a:effectLst/>
              <a:latin typeface="+mn-lt"/>
              <a:ea typeface="+mn-ea"/>
              <a:cs typeface="+mn-cs"/>
            </a:rPr>
            <a:t>　</a:t>
          </a:r>
          <a:r>
            <a:rPr kumimoji="1" lang="ja-JP" altLang="ja-JP" sz="850">
              <a:solidFill>
                <a:sysClr val="windowText" lastClr="000000"/>
              </a:solidFill>
              <a:effectLst/>
              <a:latin typeface="+mn-lt"/>
              <a:ea typeface="+mn-ea"/>
              <a:cs typeface="+mn-cs"/>
            </a:rPr>
            <a:t>総務費は、類似団体平均を下回って推移してい</a:t>
          </a:r>
          <a:r>
            <a:rPr kumimoji="1" lang="ja-JP" altLang="en-US" sz="850">
              <a:solidFill>
                <a:sysClr val="windowText" lastClr="000000"/>
              </a:solidFill>
              <a:effectLst/>
              <a:latin typeface="+mn-lt"/>
              <a:ea typeface="+mn-ea"/>
              <a:cs typeface="+mn-cs"/>
            </a:rPr>
            <a:t>る</a:t>
          </a:r>
          <a:r>
            <a:rPr kumimoji="1" lang="ja-JP" altLang="ja-JP" sz="850">
              <a:solidFill>
                <a:sysClr val="windowText" lastClr="000000"/>
              </a:solidFill>
              <a:effectLst/>
              <a:latin typeface="+mn-lt"/>
              <a:ea typeface="+mn-ea"/>
              <a:cs typeface="+mn-cs"/>
            </a:rPr>
            <a:t>が、</a:t>
          </a:r>
          <a:r>
            <a:rPr kumimoji="1" lang="ja-JP" altLang="en-US" sz="850">
              <a:solidFill>
                <a:sysClr val="windowText" lastClr="000000"/>
              </a:solidFill>
              <a:effectLst/>
              <a:latin typeface="+mn-lt"/>
              <a:ea typeface="+mn-ea"/>
              <a:cs typeface="+mn-cs"/>
            </a:rPr>
            <a:t>ふるさと応援寄附金の増収に伴う、ふるさと応援基金積立金及びふるさと応援寄附金事業費の増加により</a:t>
          </a:r>
          <a:r>
            <a:rPr kumimoji="1" lang="ja-JP" altLang="ja-JP" sz="850">
              <a:solidFill>
                <a:sysClr val="windowText" lastClr="000000"/>
              </a:solidFill>
              <a:effectLst/>
              <a:latin typeface="+mn-lt"/>
              <a:ea typeface="+mn-ea"/>
              <a:cs typeface="+mn-cs"/>
            </a:rPr>
            <a:t>、前年度と比較して</a:t>
          </a:r>
          <a:r>
            <a:rPr kumimoji="1" lang="ja-JP" altLang="en-US" sz="850">
              <a:solidFill>
                <a:sysClr val="windowText" lastClr="000000"/>
              </a:solidFill>
              <a:effectLst/>
              <a:latin typeface="+mn-lt"/>
              <a:ea typeface="+mn-ea"/>
              <a:cs typeface="+mn-cs"/>
            </a:rPr>
            <a:t>住民一人当たりコストは増加した</a:t>
          </a:r>
          <a:r>
            <a:rPr kumimoji="1" lang="ja-JP" altLang="ja-JP" sz="850">
              <a:solidFill>
                <a:sysClr val="windowText" lastClr="000000"/>
              </a:solidFill>
              <a:effectLst/>
              <a:latin typeface="+mn-lt"/>
              <a:ea typeface="+mn-ea"/>
              <a:cs typeface="+mn-cs"/>
            </a:rPr>
            <a:t>。</a:t>
          </a:r>
          <a:endParaRPr lang="ja-JP" altLang="ja-JP" sz="850">
            <a:solidFill>
              <a:sysClr val="windowText" lastClr="000000"/>
            </a:solidFill>
            <a:effectLst/>
          </a:endParaRPr>
        </a:p>
        <a:p>
          <a:r>
            <a:rPr kumimoji="1" lang="ja-JP" altLang="ja-JP" sz="850">
              <a:solidFill>
                <a:sysClr val="windowText" lastClr="000000"/>
              </a:solidFill>
              <a:effectLst/>
              <a:latin typeface="+mn-lt"/>
              <a:ea typeface="+mn-ea"/>
              <a:cs typeface="+mn-cs"/>
            </a:rPr>
            <a:t>　民生費は、</a:t>
          </a:r>
          <a:r>
            <a:rPr kumimoji="1" lang="ja-JP" altLang="en-US" sz="850">
              <a:solidFill>
                <a:sysClr val="windowText" lastClr="000000"/>
              </a:solidFill>
              <a:effectLst/>
              <a:latin typeface="+mn-lt"/>
              <a:ea typeface="+mn-ea"/>
              <a:cs typeface="+mn-cs"/>
            </a:rPr>
            <a:t>定額減税調整給付金事業、６年度物価高騰対応重点支援給付金給付事業等</a:t>
          </a:r>
          <a:r>
            <a:rPr kumimoji="1" lang="ja-JP" altLang="ja-JP" sz="850">
              <a:solidFill>
                <a:sysClr val="windowText" lastClr="000000"/>
              </a:solidFill>
              <a:effectLst/>
              <a:latin typeface="+mn-lt"/>
              <a:ea typeface="+mn-ea"/>
              <a:cs typeface="+mn-cs"/>
            </a:rPr>
            <a:t>の実施により、前年度と比較して増加しているが、類似団体平均を下回っている。</a:t>
          </a:r>
          <a:endParaRPr lang="ja-JP" altLang="ja-JP" sz="850">
            <a:solidFill>
              <a:sysClr val="windowText" lastClr="000000"/>
            </a:solidFill>
            <a:effectLst/>
          </a:endParaRPr>
        </a:p>
        <a:p>
          <a:r>
            <a:rPr kumimoji="1" lang="ja-JP" altLang="ja-JP" sz="850">
              <a:solidFill>
                <a:sysClr val="windowText" lastClr="000000"/>
              </a:solidFill>
              <a:effectLst/>
              <a:latin typeface="+mn-lt"/>
              <a:ea typeface="+mn-ea"/>
              <a:cs typeface="+mn-cs"/>
            </a:rPr>
            <a:t>　衛生費は、</a:t>
          </a:r>
          <a:r>
            <a:rPr kumimoji="1" lang="ja-JP" altLang="en-US" sz="850">
              <a:solidFill>
                <a:sysClr val="windowText" lastClr="000000"/>
              </a:solidFill>
              <a:effectLst/>
              <a:latin typeface="+mn-lt"/>
              <a:ea typeface="+mn-ea"/>
              <a:cs typeface="+mn-cs"/>
            </a:rPr>
            <a:t>保健センタートイレ改修工事の完了による工事費の減少、</a:t>
          </a:r>
          <a:r>
            <a:rPr kumimoji="1" lang="ja-JP" altLang="ja-JP" sz="850">
              <a:solidFill>
                <a:sysClr val="windowText" lastClr="000000"/>
              </a:solidFill>
              <a:effectLst/>
              <a:latin typeface="+mn-lt"/>
              <a:ea typeface="+mn-ea"/>
              <a:cs typeface="+mn-cs"/>
            </a:rPr>
            <a:t>江戸崎地方衛生土木組合の焼却施設の解体等に係る負担金</a:t>
          </a:r>
          <a:r>
            <a:rPr kumimoji="1" lang="ja-JP" altLang="en-US" sz="850">
              <a:solidFill>
                <a:sysClr val="windowText" lastClr="000000"/>
              </a:solidFill>
              <a:effectLst/>
              <a:latin typeface="+mn-lt"/>
              <a:ea typeface="+mn-ea"/>
              <a:cs typeface="+mn-cs"/>
            </a:rPr>
            <a:t>の減少により</a:t>
          </a:r>
          <a:r>
            <a:rPr kumimoji="1" lang="ja-JP" altLang="ja-JP" sz="850">
              <a:solidFill>
                <a:sysClr val="windowText" lastClr="000000"/>
              </a:solidFill>
              <a:effectLst/>
              <a:latin typeface="+mn-lt"/>
              <a:ea typeface="+mn-ea"/>
              <a:cs typeface="+mn-cs"/>
            </a:rPr>
            <a:t>、前年度</a:t>
          </a:r>
          <a:r>
            <a:rPr kumimoji="1" lang="ja-JP" altLang="en-US" sz="850">
              <a:solidFill>
                <a:sysClr val="windowText" lastClr="000000"/>
              </a:solidFill>
              <a:effectLst/>
              <a:latin typeface="+mn-lt"/>
              <a:ea typeface="+mn-ea"/>
              <a:cs typeface="+mn-cs"/>
            </a:rPr>
            <a:t>と比較して</a:t>
          </a:r>
          <a:r>
            <a:rPr kumimoji="1" lang="ja-JP" altLang="ja-JP" sz="850">
              <a:solidFill>
                <a:sysClr val="windowText" lastClr="000000"/>
              </a:solidFill>
              <a:effectLst/>
              <a:latin typeface="+mn-lt"/>
              <a:ea typeface="+mn-ea"/>
              <a:cs typeface="+mn-cs"/>
            </a:rPr>
            <a:t>減少し、類似団体平均を下回っている。</a:t>
          </a:r>
          <a:endParaRPr lang="ja-JP" altLang="ja-JP" sz="850">
            <a:solidFill>
              <a:sysClr val="windowText" lastClr="000000"/>
            </a:solidFill>
            <a:effectLst/>
          </a:endParaRPr>
        </a:p>
        <a:p>
          <a:r>
            <a:rPr kumimoji="1" lang="ja-JP" altLang="ja-JP" sz="850">
              <a:solidFill>
                <a:sysClr val="windowText" lastClr="000000"/>
              </a:solidFill>
              <a:effectLst/>
              <a:latin typeface="+mn-lt"/>
              <a:ea typeface="+mn-ea"/>
              <a:cs typeface="+mn-cs"/>
            </a:rPr>
            <a:t>　土木費は、</a:t>
          </a:r>
          <a:r>
            <a:rPr kumimoji="1" lang="ja-JP" altLang="en-US" sz="850">
              <a:solidFill>
                <a:sysClr val="windowText" lastClr="000000"/>
              </a:solidFill>
              <a:effectLst/>
              <a:latin typeface="+mn-lt"/>
              <a:ea typeface="+mn-ea"/>
              <a:cs typeface="+mn-cs"/>
            </a:rPr>
            <a:t>統合小学校周辺道路等の新設改良に係る村道整備工事費</a:t>
          </a:r>
          <a:r>
            <a:rPr kumimoji="1" lang="ja-JP" altLang="ja-JP" sz="850">
              <a:solidFill>
                <a:sysClr val="windowText" lastClr="000000"/>
              </a:solidFill>
              <a:effectLst/>
              <a:latin typeface="+mn-lt"/>
              <a:ea typeface="+mn-ea"/>
              <a:cs typeface="+mn-cs"/>
            </a:rPr>
            <a:t>が増加したことにより、前年度に引き続き上昇したが、類似団体平均を下回って推移している。</a:t>
          </a:r>
          <a:endParaRPr lang="ja-JP" altLang="ja-JP" sz="850">
            <a:solidFill>
              <a:sysClr val="windowText" lastClr="000000"/>
            </a:solidFill>
            <a:effectLst/>
          </a:endParaRPr>
        </a:p>
        <a:p>
          <a:r>
            <a:rPr kumimoji="1" lang="ja-JP" altLang="ja-JP" sz="850">
              <a:solidFill>
                <a:sysClr val="windowText" lastClr="000000"/>
              </a:solidFill>
              <a:effectLst/>
              <a:latin typeface="+mn-lt"/>
              <a:ea typeface="+mn-ea"/>
              <a:cs typeface="+mn-cs"/>
            </a:rPr>
            <a:t>　消防費は、屋外防災行政無線システム更新事業の</a:t>
          </a:r>
          <a:r>
            <a:rPr kumimoji="1" lang="ja-JP" altLang="en-US" sz="850">
              <a:solidFill>
                <a:sysClr val="windowText" lastClr="000000"/>
              </a:solidFill>
              <a:effectLst/>
              <a:latin typeface="+mn-lt"/>
              <a:ea typeface="+mn-ea"/>
              <a:cs typeface="+mn-cs"/>
            </a:rPr>
            <a:t>完了</a:t>
          </a:r>
          <a:r>
            <a:rPr kumimoji="1" lang="ja-JP" altLang="ja-JP" sz="850">
              <a:solidFill>
                <a:sysClr val="windowText" lastClr="000000"/>
              </a:solidFill>
              <a:effectLst/>
              <a:latin typeface="+mn-lt"/>
              <a:ea typeface="+mn-ea"/>
              <a:cs typeface="+mn-cs"/>
            </a:rPr>
            <a:t>により、前年度と比較して大きく</a:t>
          </a:r>
          <a:r>
            <a:rPr kumimoji="1" lang="ja-JP" altLang="en-US" sz="850">
              <a:solidFill>
                <a:sysClr val="windowText" lastClr="000000"/>
              </a:solidFill>
              <a:effectLst/>
              <a:latin typeface="+mn-lt"/>
              <a:ea typeface="+mn-ea"/>
              <a:cs typeface="+mn-cs"/>
            </a:rPr>
            <a:t>減少</a:t>
          </a:r>
          <a:r>
            <a:rPr kumimoji="1" lang="ja-JP" altLang="ja-JP" sz="850">
              <a:solidFill>
                <a:sysClr val="windowText" lastClr="000000"/>
              </a:solidFill>
              <a:effectLst/>
              <a:latin typeface="+mn-lt"/>
              <a:ea typeface="+mn-ea"/>
              <a:cs typeface="+mn-cs"/>
            </a:rPr>
            <a:t>しており、類似団体平均を</a:t>
          </a:r>
          <a:r>
            <a:rPr kumimoji="1" lang="ja-JP" altLang="en-US" sz="850">
              <a:solidFill>
                <a:sysClr val="windowText" lastClr="000000"/>
              </a:solidFill>
              <a:effectLst/>
              <a:latin typeface="+mn-lt"/>
              <a:ea typeface="+mn-ea"/>
              <a:cs typeface="+mn-cs"/>
            </a:rPr>
            <a:t>下回った</a:t>
          </a:r>
          <a:r>
            <a:rPr kumimoji="1" lang="ja-JP" altLang="ja-JP" sz="850">
              <a:solidFill>
                <a:sysClr val="windowText" lastClr="000000"/>
              </a:solidFill>
              <a:effectLst/>
              <a:latin typeface="+mn-lt"/>
              <a:ea typeface="+mn-ea"/>
              <a:cs typeface="+mn-cs"/>
            </a:rPr>
            <a:t>。</a:t>
          </a:r>
          <a:endParaRPr lang="ja-JP" altLang="ja-JP" sz="850">
            <a:solidFill>
              <a:sysClr val="windowText" lastClr="000000"/>
            </a:solidFill>
            <a:effectLst/>
          </a:endParaRPr>
        </a:p>
        <a:p>
          <a:r>
            <a:rPr kumimoji="1" lang="ja-JP" altLang="ja-JP" sz="850">
              <a:solidFill>
                <a:srgbClr val="FF0000"/>
              </a:solidFill>
              <a:effectLst/>
              <a:latin typeface="+mn-lt"/>
              <a:ea typeface="+mn-ea"/>
              <a:cs typeface="+mn-cs"/>
            </a:rPr>
            <a:t>　</a:t>
          </a:r>
          <a:r>
            <a:rPr kumimoji="1" lang="ja-JP" altLang="ja-JP" sz="850">
              <a:solidFill>
                <a:sysClr val="windowText" lastClr="000000"/>
              </a:solidFill>
              <a:effectLst/>
              <a:latin typeface="+mn-lt"/>
              <a:ea typeface="+mn-ea"/>
              <a:cs typeface="+mn-cs"/>
            </a:rPr>
            <a:t>教育費は、統合小学校建設</a:t>
          </a:r>
          <a:r>
            <a:rPr kumimoji="1" lang="ja-JP" altLang="en-US" sz="850">
              <a:solidFill>
                <a:sysClr val="windowText" lastClr="000000"/>
              </a:solidFill>
              <a:effectLst/>
              <a:latin typeface="+mn-lt"/>
              <a:ea typeface="+mn-ea"/>
              <a:cs typeface="+mn-cs"/>
            </a:rPr>
            <a:t>事業</a:t>
          </a:r>
          <a:r>
            <a:rPr kumimoji="1" lang="ja-JP" altLang="ja-JP" sz="850">
              <a:solidFill>
                <a:sysClr val="windowText" lastClr="000000"/>
              </a:solidFill>
              <a:effectLst/>
              <a:latin typeface="+mn-lt"/>
              <a:ea typeface="+mn-ea"/>
              <a:cs typeface="+mn-cs"/>
            </a:rPr>
            <a:t>の実施により、前年度</a:t>
          </a:r>
          <a:r>
            <a:rPr kumimoji="1" lang="ja-JP" altLang="en-US" sz="850">
              <a:solidFill>
                <a:sysClr val="windowText" lastClr="000000"/>
              </a:solidFill>
              <a:effectLst/>
              <a:latin typeface="+mn-lt"/>
              <a:ea typeface="+mn-ea"/>
              <a:cs typeface="+mn-cs"/>
            </a:rPr>
            <a:t>に引き続き</a:t>
          </a:r>
          <a:r>
            <a:rPr kumimoji="1" lang="ja-JP" altLang="ja-JP" sz="850">
              <a:solidFill>
                <a:sysClr val="windowText" lastClr="000000"/>
              </a:solidFill>
              <a:effectLst/>
              <a:latin typeface="+mn-lt"/>
              <a:ea typeface="+mn-ea"/>
              <a:cs typeface="+mn-cs"/>
            </a:rPr>
            <a:t>大きく増加しており、類似団体平均を上回っ</a:t>
          </a:r>
          <a:r>
            <a:rPr kumimoji="1" lang="ja-JP" altLang="en-US" sz="850">
              <a:solidFill>
                <a:sysClr val="windowText" lastClr="000000"/>
              </a:solidFill>
              <a:effectLst/>
              <a:latin typeface="+mn-lt"/>
              <a:ea typeface="+mn-ea"/>
              <a:cs typeface="+mn-cs"/>
            </a:rPr>
            <a:t>ている</a:t>
          </a:r>
          <a:r>
            <a:rPr kumimoji="1" lang="ja-JP" altLang="ja-JP" sz="850">
              <a:solidFill>
                <a:sysClr val="windowText" lastClr="000000"/>
              </a:solidFill>
              <a:effectLst/>
              <a:latin typeface="+mn-lt"/>
              <a:ea typeface="+mn-ea"/>
              <a:cs typeface="+mn-cs"/>
            </a:rPr>
            <a:t>。</a:t>
          </a:r>
          <a:endParaRPr lang="ja-JP" altLang="ja-JP" sz="850">
            <a:solidFill>
              <a:sysClr val="windowText" lastClr="000000"/>
            </a:solidFill>
            <a:effectLst/>
          </a:endParaRPr>
        </a:p>
        <a:p>
          <a:r>
            <a:rPr kumimoji="1" lang="ja-JP" altLang="ja-JP" sz="850">
              <a:solidFill>
                <a:sysClr val="windowText" lastClr="000000"/>
              </a:solidFill>
              <a:effectLst/>
              <a:latin typeface="+mn-lt"/>
              <a:ea typeface="+mn-ea"/>
              <a:cs typeface="+mn-cs"/>
            </a:rPr>
            <a:t>　公債費は、</a:t>
          </a:r>
          <a:r>
            <a:rPr kumimoji="1" lang="ja-JP" altLang="en-US" sz="850">
              <a:solidFill>
                <a:sysClr val="windowText" lastClr="000000"/>
              </a:solidFill>
              <a:effectLst/>
              <a:latin typeface="+mn-lt"/>
              <a:ea typeface="+mn-ea"/>
              <a:cs typeface="+mn-cs"/>
            </a:rPr>
            <a:t>平成</a:t>
          </a:r>
          <a:r>
            <a:rPr kumimoji="1" lang="en-US" altLang="ja-JP" sz="850">
              <a:solidFill>
                <a:sysClr val="windowText" lastClr="000000"/>
              </a:solidFill>
              <a:effectLst/>
              <a:latin typeface="+mn-lt"/>
              <a:ea typeface="+mn-ea"/>
              <a:cs typeface="+mn-cs"/>
            </a:rPr>
            <a:t>24</a:t>
          </a:r>
          <a:r>
            <a:rPr kumimoji="1" lang="ja-JP" altLang="en-US" sz="850">
              <a:solidFill>
                <a:sysClr val="windowText" lastClr="000000"/>
              </a:solidFill>
              <a:effectLst/>
              <a:latin typeface="+mn-lt"/>
              <a:ea typeface="+mn-ea"/>
              <a:cs typeface="+mn-cs"/>
            </a:rPr>
            <a:t>年度学校教育施設等整備事業債等の償還終了により、昨年度と比較して減少しており、類似団体平均と比較して低い水準で推移している。今後は、統合小学校建設事業に係る学校教育施設等整備事業債の元金償還開始等により、公債費の増加が見込まれるため、起債事業の抑制に努める必要があ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茨城県美浦村</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900">
              <a:solidFill>
                <a:sysClr val="windowText" lastClr="000000"/>
              </a:solidFill>
              <a:effectLst/>
              <a:latin typeface="+mn-lt"/>
              <a:ea typeface="+mn-ea"/>
              <a:cs typeface="+mn-cs"/>
            </a:rPr>
            <a:t>　標準財政規模に対する財政調整基金残高の比率について、統合小学校建設事業により、財政調整基金を約</a:t>
          </a:r>
          <a:r>
            <a:rPr kumimoji="1" lang="en-US" altLang="ja-JP" sz="900">
              <a:solidFill>
                <a:sysClr val="windowText" lastClr="000000"/>
              </a:solidFill>
              <a:effectLst/>
              <a:latin typeface="+mn-lt"/>
              <a:ea typeface="+mn-ea"/>
              <a:cs typeface="+mn-cs"/>
            </a:rPr>
            <a:t>638</a:t>
          </a:r>
          <a:r>
            <a:rPr kumimoji="1" lang="ja-JP" altLang="ja-JP" sz="900">
              <a:solidFill>
                <a:sysClr val="windowText" lastClr="000000"/>
              </a:solidFill>
              <a:effectLst/>
              <a:latin typeface="+mn-lt"/>
              <a:ea typeface="+mn-ea"/>
              <a:cs typeface="+mn-cs"/>
            </a:rPr>
            <a:t>百万円取り崩したことから、基金残高は前年度と比較し</a:t>
          </a:r>
          <a:r>
            <a:rPr kumimoji="1" lang="en-US" altLang="ja-JP" sz="900">
              <a:solidFill>
                <a:sysClr val="windowText" lastClr="000000"/>
              </a:solidFill>
              <a:effectLst/>
              <a:latin typeface="+mn-lt"/>
              <a:ea typeface="+mn-ea"/>
              <a:cs typeface="+mn-cs"/>
            </a:rPr>
            <a:t>14.0</a:t>
          </a:r>
          <a:r>
            <a:rPr kumimoji="1" lang="ja-JP" altLang="ja-JP" sz="900">
              <a:solidFill>
                <a:sysClr val="windowText" lastClr="000000"/>
              </a:solidFill>
              <a:effectLst/>
              <a:latin typeface="+mn-lt"/>
              <a:ea typeface="+mn-ea"/>
              <a:cs typeface="+mn-cs"/>
            </a:rPr>
            <a:t>ポイントの減となっている。統合小学校建設事業</a:t>
          </a:r>
          <a:r>
            <a:rPr kumimoji="1" lang="ja-JP" altLang="en-US" sz="900">
              <a:solidFill>
                <a:sysClr val="windowText" lastClr="000000"/>
              </a:solidFill>
              <a:effectLst/>
              <a:latin typeface="+mn-lt"/>
              <a:ea typeface="+mn-ea"/>
              <a:cs typeface="+mn-cs"/>
            </a:rPr>
            <a:t>の完了</a:t>
          </a:r>
          <a:r>
            <a:rPr kumimoji="1" lang="ja-JP" altLang="ja-JP" sz="900">
              <a:solidFill>
                <a:sysClr val="windowText" lastClr="000000"/>
              </a:solidFill>
              <a:effectLst/>
              <a:latin typeface="+mn-lt"/>
              <a:ea typeface="+mn-ea"/>
              <a:cs typeface="+mn-cs"/>
            </a:rPr>
            <a:t>により、</a:t>
          </a:r>
          <a:r>
            <a:rPr kumimoji="1" lang="ja-JP" altLang="en-US" sz="900">
              <a:solidFill>
                <a:sysClr val="windowText" lastClr="000000"/>
              </a:solidFill>
              <a:effectLst/>
              <a:latin typeface="+mn-lt"/>
              <a:ea typeface="+mn-ea"/>
              <a:cs typeface="+mn-cs"/>
            </a:rPr>
            <a:t>令和</a:t>
          </a:r>
          <a:r>
            <a:rPr kumimoji="1" lang="en-US" altLang="ja-JP" sz="900">
              <a:solidFill>
                <a:sysClr val="windowText" lastClr="000000"/>
              </a:solidFill>
              <a:effectLst/>
              <a:latin typeface="+mn-lt"/>
              <a:ea typeface="+mn-ea"/>
              <a:cs typeface="+mn-cs"/>
            </a:rPr>
            <a:t>7</a:t>
          </a:r>
          <a:r>
            <a:rPr kumimoji="1" lang="ja-JP" altLang="en-US" sz="900">
              <a:solidFill>
                <a:sysClr val="windowText" lastClr="000000"/>
              </a:solidFill>
              <a:effectLst/>
              <a:latin typeface="+mn-lt"/>
              <a:ea typeface="+mn-ea"/>
              <a:cs typeface="+mn-cs"/>
            </a:rPr>
            <a:t>年度には財政調整基金を積立できる見込みであるが、児童厚生施設整備事業を予定しており、今後見込まれる財政負担に対して余裕がない状態が続いている。今後も引き続き、</a:t>
          </a:r>
          <a:r>
            <a:rPr kumimoji="1" lang="ja-JP" altLang="ja-JP" sz="900">
              <a:solidFill>
                <a:sysClr val="windowText" lastClr="000000"/>
              </a:solidFill>
              <a:effectLst/>
              <a:latin typeface="+mn-lt"/>
              <a:ea typeface="+mn-ea"/>
              <a:cs typeface="+mn-cs"/>
            </a:rPr>
            <a:t>歳入の確保、歳出の抑制を図り、財政調整基金の確保に努める。</a:t>
          </a:r>
          <a:endParaRPr lang="ja-JP" altLang="ja-JP" sz="1050">
            <a:solidFill>
              <a:sysClr val="windowText" lastClr="000000"/>
            </a:solidFill>
            <a:effectLst/>
          </a:endParaRPr>
        </a:p>
        <a:p>
          <a:r>
            <a:rPr kumimoji="1" lang="ja-JP" altLang="ja-JP" sz="900">
              <a:solidFill>
                <a:sysClr val="windowText" lastClr="000000"/>
              </a:solidFill>
              <a:effectLst/>
              <a:latin typeface="+mn-lt"/>
              <a:ea typeface="+mn-ea"/>
              <a:cs typeface="+mn-cs"/>
            </a:rPr>
            <a:t>　標準財政規模に対する実質収支額の比率は、約</a:t>
          </a:r>
          <a:r>
            <a:rPr kumimoji="1" lang="en-US" altLang="ja-JP" sz="900">
              <a:solidFill>
                <a:sysClr val="windowText" lastClr="000000"/>
              </a:solidFill>
              <a:effectLst/>
              <a:latin typeface="+mn-lt"/>
              <a:ea typeface="+mn-ea"/>
              <a:cs typeface="+mn-cs"/>
            </a:rPr>
            <a:t>4</a:t>
          </a:r>
          <a:r>
            <a:rPr kumimoji="1" lang="ja-JP" altLang="ja-JP" sz="900">
              <a:solidFill>
                <a:sysClr val="windowText" lastClr="000000"/>
              </a:solidFill>
              <a:effectLst/>
              <a:latin typeface="+mn-lt"/>
              <a:ea typeface="+mn-ea"/>
              <a:cs typeface="+mn-cs"/>
            </a:rPr>
            <a:t>％～</a:t>
          </a:r>
          <a:r>
            <a:rPr kumimoji="1" lang="en-US" altLang="ja-JP" sz="900">
              <a:solidFill>
                <a:sysClr val="windowText" lastClr="000000"/>
              </a:solidFill>
              <a:effectLst/>
              <a:latin typeface="+mn-lt"/>
              <a:ea typeface="+mn-ea"/>
              <a:cs typeface="+mn-cs"/>
            </a:rPr>
            <a:t>11</a:t>
          </a:r>
          <a:r>
            <a:rPr kumimoji="1" lang="ja-JP" altLang="ja-JP" sz="900">
              <a:solidFill>
                <a:sysClr val="windowText" lastClr="000000"/>
              </a:solidFill>
              <a:effectLst/>
              <a:latin typeface="+mn-lt"/>
              <a:ea typeface="+mn-ea"/>
              <a:cs typeface="+mn-cs"/>
            </a:rPr>
            <a:t>％の間で推移しているが、実質単年度収支の比率については、令和</a:t>
          </a:r>
          <a:r>
            <a:rPr kumimoji="1" lang="en-US" altLang="ja-JP" sz="900">
              <a:solidFill>
                <a:sysClr val="windowText" lastClr="000000"/>
              </a:solidFill>
              <a:effectLst/>
              <a:latin typeface="+mn-lt"/>
              <a:ea typeface="+mn-ea"/>
              <a:cs typeface="+mn-cs"/>
            </a:rPr>
            <a:t>2</a:t>
          </a:r>
          <a:r>
            <a:rPr kumimoji="1" lang="ja-JP" altLang="ja-JP" sz="900">
              <a:solidFill>
                <a:sysClr val="windowText" lastClr="000000"/>
              </a:solidFill>
              <a:effectLst/>
              <a:latin typeface="+mn-lt"/>
              <a:ea typeface="+mn-ea"/>
              <a:cs typeface="+mn-cs"/>
            </a:rPr>
            <a:t>年度から令和</a:t>
          </a:r>
          <a:r>
            <a:rPr kumimoji="1" lang="en-US" altLang="ja-JP" sz="900">
              <a:solidFill>
                <a:sysClr val="windowText" lastClr="000000"/>
              </a:solidFill>
              <a:effectLst/>
              <a:latin typeface="+mn-lt"/>
              <a:ea typeface="+mn-ea"/>
              <a:cs typeface="+mn-cs"/>
            </a:rPr>
            <a:t>4</a:t>
          </a:r>
          <a:r>
            <a:rPr kumimoji="1" lang="ja-JP" altLang="ja-JP" sz="900">
              <a:solidFill>
                <a:sysClr val="windowText" lastClr="000000"/>
              </a:solidFill>
              <a:effectLst/>
              <a:latin typeface="+mn-lt"/>
              <a:ea typeface="+mn-ea"/>
              <a:cs typeface="+mn-cs"/>
            </a:rPr>
            <a:t>年度は財政調整基金を積立てしたことによりプラスとなっているが、令和</a:t>
          </a:r>
          <a:r>
            <a:rPr kumimoji="1" lang="en-US" altLang="ja-JP" sz="900">
              <a:solidFill>
                <a:sysClr val="windowText" lastClr="000000"/>
              </a:solidFill>
              <a:effectLst/>
              <a:latin typeface="+mn-lt"/>
              <a:ea typeface="+mn-ea"/>
              <a:cs typeface="+mn-cs"/>
            </a:rPr>
            <a:t>5</a:t>
          </a:r>
          <a:r>
            <a:rPr kumimoji="1" lang="ja-JP" altLang="ja-JP" sz="900">
              <a:solidFill>
                <a:sysClr val="windowText" lastClr="000000"/>
              </a:solidFill>
              <a:effectLst/>
              <a:latin typeface="+mn-lt"/>
              <a:ea typeface="+mn-ea"/>
              <a:cs typeface="+mn-cs"/>
            </a:rPr>
            <a:t>年度</a:t>
          </a:r>
          <a:r>
            <a:rPr kumimoji="1" lang="ja-JP" altLang="en-US" sz="900">
              <a:solidFill>
                <a:sysClr val="windowText" lastClr="000000"/>
              </a:solidFill>
              <a:effectLst/>
              <a:latin typeface="+mn-lt"/>
              <a:ea typeface="+mn-ea"/>
              <a:cs typeface="+mn-cs"/>
            </a:rPr>
            <a:t>及び令和</a:t>
          </a:r>
          <a:r>
            <a:rPr kumimoji="1" lang="en-US" altLang="ja-JP" sz="900">
              <a:solidFill>
                <a:sysClr val="windowText" lastClr="000000"/>
              </a:solidFill>
              <a:effectLst/>
              <a:latin typeface="+mn-lt"/>
              <a:ea typeface="+mn-ea"/>
              <a:cs typeface="+mn-cs"/>
            </a:rPr>
            <a:t>6</a:t>
          </a:r>
          <a:r>
            <a:rPr kumimoji="1" lang="ja-JP" altLang="en-US" sz="900">
              <a:solidFill>
                <a:sysClr val="windowText" lastClr="000000"/>
              </a:solidFill>
              <a:effectLst/>
              <a:latin typeface="+mn-lt"/>
              <a:ea typeface="+mn-ea"/>
              <a:cs typeface="+mn-cs"/>
            </a:rPr>
            <a:t>年度は</a:t>
          </a:r>
          <a:r>
            <a:rPr kumimoji="1" lang="ja-JP" altLang="ja-JP" sz="900">
              <a:solidFill>
                <a:sysClr val="windowText" lastClr="000000"/>
              </a:solidFill>
              <a:effectLst/>
              <a:latin typeface="+mn-lt"/>
              <a:ea typeface="+mn-ea"/>
              <a:cs typeface="+mn-cs"/>
            </a:rPr>
            <a:t>、財政調整基金を取り崩しているためマイナスとなっている。</a:t>
          </a:r>
          <a:endParaRPr lang="ja-JP" altLang="ja-JP" sz="1050">
            <a:solidFill>
              <a:sysClr val="windowText" lastClr="000000"/>
            </a:solidFill>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茨城県美浦村</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rgbClr val="FF0000"/>
              </a:solidFill>
              <a:effectLst/>
              <a:latin typeface="+mn-lt"/>
              <a:ea typeface="+mn-ea"/>
              <a:cs typeface="+mn-cs"/>
            </a:rPr>
            <a:t> </a:t>
          </a:r>
          <a:r>
            <a:rPr kumimoji="1" lang="ja-JP" altLang="en-US" sz="1100">
              <a:solidFill>
                <a:srgbClr val="FF0000"/>
              </a:solidFill>
              <a:effectLst/>
              <a:latin typeface="+mn-lt"/>
              <a:ea typeface="+mn-ea"/>
              <a:cs typeface="+mn-cs"/>
            </a:rPr>
            <a:t>　</a:t>
          </a:r>
          <a:r>
            <a:rPr lang="ja-JP" altLang="ja-JP" sz="1100">
              <a:solidFill>
                <a:schemeClr val="dk1"/>
              </a:solidFill>
              <a:effectLst/>
              <a:latin typeface="+mn-lt"/>
              <a:ea typeface="+mn-ea"/>
              <a:cs typeface="+mn-cs"/>
            </a:rPr>
            <a:t>水道事業会計は、収益的収支は向上したものの、配水場設備工事に係る建設改良費に対し全額留保資金により補填したこと等により資金剰余額が</a:t>
          </a:r>
          <a:r>
            <a:rPr lang="en-US" altLang="ja-JP" sz="1100">
              <a:solidFill>
                <a:schemeClr val="dk1"/>
              </a:solidFill>
              <a:effectLst/>
              <a:latin typeface="+mn-lt"/>
              <a:ea typeface="+mn-ea"/>
              <a:cs typeface="+mn-cs"/>
            </a:rPr>
            <a:t>11.4</a:t>
          </a:r>
          <a:r>
            <a:rPr lang="ja-JP" altLang="ja-JP" sz="1100">
              <a:solidFill>
                <a:schemeClr val="dk1"/>
              </a:solidFill>
              <a:effectLst/>
              <a:latin typeface="+mn-lt"/>
              <a:ea typeface="+mn-ea"/>
              <a:cs typeface="+mn-cs"/>
            </a:rPr>
            <a:t>％減少したことから、前年度</a:t>
          </a:r>
          <a:r>
            <a:rPr lang="ja-JP" altLang="en-US" sz="1100">
              <a:solidFill>
                <a:schemeClr val="dk1"/>
              </a:solidFill>
              <a:effectLst/>
              <a:latin typeface="+mn-lt"/>
              <a:ea typeface="+mn-ea"/>
              <a:cs typeface="+mn-cs"/>
            </a:rPr>
            <a:t>と比較して黒字額が</a:t>
          </a:r>
          <a:r>
            <a:rPr lang="ja-JP" altLang="ja-JP" sz="1100">
              <a:solidFill>
                <a:schemeClr val="dk1"/>
              </a:solidFill>
              <a:effectLst/>
              <a:latin typeface="+mn-lt"/>
              <a:ea typeface="+mn-ea"/>
              <a:cs typeface="+mn-cs"/>
            </a:rPr>
            <a:t>大きく減少している。</a:t>
          </a:r>
          <a:endParaRPr lang="ja-JP" altLang="ja-JP">
            <a:effectLst/>
          </a:endParaRPr>
        </a:p>
        <a:p>
          <a:r>
            <a:rPr kumimoji="1" lang="ja-JP" altLang="ja-JP" sz="1100">
              <a:solidFill>
                <a:srgbClr val="FF0000"/>
              </a:solidFill>
              <a:effectLst/>
              <a:latin typeface="+mn-lt"/>
              <a:ea typeface="+mn-ea"/>
              <a:cs typeface="+mn-cs"/>
            </a:rPr>
            <a:t>　</a:t>
          </a:r>
          <a:r>
            <a:rPr lang="ja-JP" altLang="ja-JP" sz="1100">
              <a:solidFill>
                <a:schemeClr val="dk1"/>
              </a:solidFill>
              <a:effectLst/>
              <a:latin typeface="+mn-lt"/>
              <a:ea typeface="+mn-ea"/>
              <a:cs typeface="+mn-cs"/>
            </a:rPr>
            <a:t>下水道事業会計は、資金剰余額が</a:t>
          </a:r>
          <a:r>
            <a:rPr lang="en-US" altLang="ja-JP" sz="1100">
              <a:solidFill>
                <a:schemeClr val="dk1"/>
              </a:solidFill>
              <a:effectLst/>
              <a:latin typeface="+mn-lt"/>
              <a:ea typeface="+mn-ea"/>
              <a:cs typeface="+mn-cs"/>
            </a:rPr>
            <a:t>1.1</a:t>
          </a:r>
          <a:r>
            <a:rPr lang="ja-JP" altLang="ja-JP" sz="1100">
              <a:solidFill>
                <a:schemeClr val="dk1"/>
              </a:solidFill>
              <a:effectLst/>
              <a:latin typeface="+mn-lt"/>
              <a:ea typeface="+mn-ea"/>
              <a:cs typeface="+mn-cs"/>
            </a:rPr>
            <a:t>％増加したものの</a:t>
          </a:r>
          <a:r>
            <a:rPr lang="ja-JP" altLang="en-US" sz="1100">
              <a:solidFill>
                <a:schemeClr val="dk1"/>
              </a:solidFill>
              <a:effectLst/>
              <a:latin typeface="+mn-lt"/>
              <a:ea typeface="+mn-ea"/>
              <a:cs typeface="+mn-cs"/>
            </a:rPr>
            <a:t>、</a:t>
          </a:r>
          <a:r>
            <a:rPr lang="ja-JP" altLang="ja-JP" sz="1100">
              <a:solidFill>
                <a:schemeClr val="dk1"/>
              </a:solidFill>
              <a:effectLst/>
              <a:latin typeface="+mn-lt"/>
              <a:ea typeface="+mn-ea"/>
              <a:cs typeface="+mn-cs"/>
            </a:rPr>
            <a:t>標準財政規模がそれを上回る</a:t>
          </a:r>
          <a:r>
            <a:rPr lang="en-US" altLang="ja-JP" sz="1100">
              <a:solidFill>
                <a:schemeClr val="dk1"/>
              </a:solidFill>
              <a:effectLst/>
              <a:latin typeface="+mn-lt"/>
              <a:ea typeface="+mn-ea"/>
              <a:cs typeface="+mn-cs"/>
            </a:rPr>
            <a:t>3.4</a:t>
          </a:r>
          <a:r>
            <a:rPr lang="ja-JP" altLang="ja-JP" sz="1100">
              <a:solidFill>
                <a:schemeClr val="dk1"/>
              </a:solidFill>
              <a:effectLst/>
              <a:latin typeface="+mn-lt"/>
              <a:ea typeface="+mn-ea"/>
              <a:cs typeface="+mn-cs"/>
            </a:rPr>
            <a:t>％の増加となったことから、前年度</a:t>
          </a:r>
          <a:r>
            <a:rPr lang="ja-JP" altLang="en-US" sz="1100">
              <a:solidFill>
                <a:schemeClr val="dk1"/>
              </a:solidFill>
              <a:effectLst/>
              <a:latin typeface="+mn-lt"/>
              <a:ea typeface="+mn-ea"/>
              <a:cs typeface="+mn-cs"/>
            </a:rPr>
            <a:t>と比較して黒字額が</a:t>
          </a:r>
          <a:r>
            <a:rPr lang="ja-JP" altLang="ja-JP" sz="1100">
              <a:solidFill>
                <a:schemeClr val="dk1"/>
              </a:solidFill>
              <a:effectLst/>
              <a:latin typeface="+mn-lt"/>
              <a:ea typeface="+mn-ea"/>
              <a:cs typeface="+mn-cs"/>
            </a:rPr>
            <a:t>やや減少している。</a:t>
          </a:r>
          <a:endParaRPr lang="ja-JP" altLang="ja-JP">
            <a:effectLst/>
          </a:endParaRPr>
        </a:p>
        <a:p>
          <a:r>
            <a:rPr kumimoji="1" lang="ja-JP" altLang="ja-JP" sz="1100">
              <a:solidFill>
                <a:sysClr val="windowText" lastClr="000000"/>
              </a:solidFill>
              <a:effectLst/>
              <a:latin typeface="+mn-lt"/>
              <a:ea typeface="+mn-ea"/>
              <a:cs typeface="+mn-cs"/>
            </a:rPr>
            <a:t>　電気事業会計については、平成</a:t>
          </a:r>
          <a:r>
            <a:rPr kumimoji="1" lang="en-US" altLang="ja-JP" sz="1100">
              <a:solidFill>
                <a:sysClr val="windowText" lastClr="000000"/>
              </a:solidFill>
              <a:effectLst/>
              <a:latin typeface="+mn-lt"/>
              <a:ea typeface="+mn-ea"/>
              <a:cs typeface="+mn-cs"/>
            </a:rPr>
            <a:t>26</a:t>
          </a:r>
          <a:r>
            <a:rPr kumimoji="1" lang="ja-JP" altLang="ja-JP" sz="1100">
              <a:solidFill>
                <a:sysClr val="windowText" lastClr="000000"/>
              </a:solidFill>
              <a:effectLst/>
              <a:latin typeface="+mn-lt"/>
              <a:ea typeface="+mn-ea"/>
              <a:cs typeface="+mn-cs"/>
            </a:rPr>
            <a:t>年度末より売電を開始し、順調に売電が行えており、黒字額が増加している。</a:t>
          </a:r>
          <a:endParaRPr lang="ja-JP" altLang="ja-JP" sz="1400">
            <a:solidFill>
              <a:sysClr val="windowText" lastClr="000000"/>
            </a:solidFill>
            <a:effectLst/>
          </a:endParaRPr>
        </a:p>
        <a:p>
          <a:r>
            <a:rPr kumimoji="1" lang="ja-JP" altLang="ja-JP" sz="1100">
              <a:solidFill>
                <a:sysClr val="windowText" lastClr="000000"/>
              </a:solidFill>
              <a:effectLst/>
              <a:latin typeface="+mn-lt"/>
              <a:ea typeface="+mn-ea"/>
              <a:cs typeface="+mn-cs"/>
            </a:rPr>
            <a:t>　一般会計は、前年度から歳入歳出ともに増加したが、</a:t>
          </a:r>
          <a:r>
            <a:rPr kumimoji="1" lang="ja-JP" altLang="en-US" sz="1100">
              <a:solidFill>
                <a:sysClr val="windowText" lastClr="000000"/>
              </a:solidFill>
              <a:effectLst/>
              <a:latin typeface="+mn-lt"/>
              <a:ea typeface="+mn-ea"/>
              <a:cs typeface="+mn-cs"/>
            </a:rPr>
            <a:t>歳入の伸びが歳出の伸びを上回った。また、前年度は、</a:t>
          </a:r>
          <a:r>
            <a:rPr kumimoji="1" lang="ja-JP" altLang="ja-JP" sz="1100">
              <a:solidFill>
                <a:sysClr val="windowText" lastClr="000000"/>
              </a:solidFill>
              <a:effectLst/>
              <a:latin typeface="+mn-lt"/>
              <a:ea typeface="+mn-ea"/>
              <a:cs typeface="+mn-cs"/>
            </a:rPr>
            <a:t>統合小学校建設事業に係る継続費の逓次繰越等により、約</a:t>
          </a:r>
          <a:r>
            <a:rPr kumimoji="1" lang="en-US" altLang="ja-JP" sz="1100">
              <a:solidFill>
                <a:sysClr val="windowText" lastClr="000000"/>
              </a:solidFill>
              <a:effectLst/>
              <a:latin typeface="+mn-lt"/>
              <a:ea typeface="+mn-ea"/>
              <a:cs typeface="+mn-cs"/>
            </a:rPr>
            <a:t>158</a:t>
          </a:r>
          <a:r>
            <a:rPr kumimoji="1" lang="ja-JP" altLang="ja-JP" sz="1100">
              <a:solidFill>
                <a:sysClr val="windowText" lastClr="000000"/>
              </a:solidFill>
              <a:effectLst/>
              <a:latin typeface="+mn-lt"/>
              <a:ea typeface="+mn-ea"/>
              <a:cs typeface="+mn-cs"/>
            </a:rPr>
            <a:t>百万円の財源を翌年度に繰り越した影響</a:t>
          </a:r>
          <a:r>
            <a:rPr kumimoji="1" lang="ja-JP" altLang="en-US" sz="1100">
              <a:solidFill>
                <a:sysClr val="windowText" lastClr="000000"/>
              </a:solidFill>
              <a:effectLst/>
              <a:latin typeface="+mn-lt"/>
              <a:ea typeface="+mn-ea"/>
              <a:cs typeface="+mn-cs"/>
            </a:rPr>
            <a:t>が大きく黒字額が縮小したが</a:t>
          </a:r>
          <a:r>
            <a:rPr kumimoji="1" lang="ja-JP" altLang="ja-JP" sz="1100">
              <a:solidFill>
                <a:sysClr val="windowText" lastClr="000000"/>
              </a:solidFill>
              <a:effectLst/>
              <a:latin typeface="+mn-lt"/>
              <a:ea typeface="+mn-ea"/>
              <a:cs typeface="+mn-cs"/>
            </a:rPr>
            <a:t>、</a:t>
          </a:r>
          <a:r>
            <a:rPr kumimoji="1" lang="ja-JP" altLang="en-US" sz="1100">
              <a:solidFill>
                <a:sysClr val="windowText" lastClr="000000"/>
              </a:solidFill>
              <a:effectLst/>
              <a:latin typeface="+mn-lt"/>
              <a:ea typeface="+mn-ea"/>
              <a:cs typeface="+mn-cs"/>
            </a:rPr>
            <a:t>今年度は</a:t>
          </a:r>
          <a:r>
            <a:rPr kumimoji="1" lang="ja-JP" altLang="ja-JP" sz="1100">
              <a:solidFill>
                <a:sysClr val="windowText" lastClr="000000"/>
              </a:solidFill>
              <a:effectLst/>
              <a:latin typeface="+mn-lt"/>
              <a:ea typeface="+mn-ea"/>
              <a:cs typeface="+mn-cs"/>
            </a:rPr>
            <a:t>統合小学校建設事業</a:t>
          </a:r>
          <a:r>
            <a:rPr kumimoji="1" lang="ja-JP" altLang="en-US" sz="1100">
              <a:solidFill>
                <a:sysClr val="windowText" lastClr="000000"/>
              </a:solidFill>
              <a:effectLst/>
              <a:latin typeface="+mn-lt"/>
              <a:ea typeface="+mn-ea"/>
              <a:cs typeface="+mn-cs"/>
            </a:rPr>
            <a:t>が完了し、当該繰越財源が余剰金形成につながったため、</a:t>
          </a:r>
          <a:r>
            <a:rPr kumimoji="1" lang="ja-JP" altLang="ja-JP" sz="1100">
              <a:solidFill>
                <a:sysClr val="windowText" lastClr="000000"/>
              </a:solidFill>
              <a:effectLst/>
              <a:latin typeface="+mn-lt"/>
              <a:ea typeface="+mn-ea"/>
              <a:cs typeface="+mn-cs"/>
            </a:rPr>
            <a:t>黒字額は前年度と比較して</a:t>
          </a:r>
          <a:r>
            <a:rPr kumimoji="1" lang="ja-JP" altLang="en-US" sz="1100">
              <a:solidFill>
                <a:sysClr val="windowText" lastClr="000000"/>
              </a:solidFill>
              <a:effectLst/>
              <a:latin typeface="+mn-lt"/>
              <a:ea typeface="+mn-ea"/>
              <a:cs typeface="+mn-cs"/>
            </a:rPr>
            <a:t>増加した</a:t>
          </a:r>
          <a:r>
            <a:rPr kumimoji="1" lang="ja-JP" altLang="ja-JP" sz="1100">
              <a:solidFill>
                <a:sysClr val="windowText" lastClr="000000"/>
              </a:solidFill>
              <a:effectLst/>
              <a:latin typeface="+mn-lt"/>
              <a:ea typeface="+mn-ea"/>
              <a:cs typeface="+mn-cs"/>
            </a:rPr>
            <a:t>。</a:t>
          </a:r>
          <a:endParaRPr lang="ja-JP" altLang="ja-JP" sz="1400">
            <a:solidFill>
              <a:sysClr val="windowText" lastClr="000000"/>
            </a:solidFill>
            <a:effectLst/>
          </a:endParaRPr>
        </a:p>
        <a:p>
          <a:r>
            <a:rPr kumimoji="1" lang="ja-JP" altLang="en-US" sz="1100">
              <a:solidFill>
                <a:sysClr val="windowText" lastClr="000000"/>
              </a:solidFill>
              <a:effectLst/>
              <a:latin typeface="+mn-lt"/>
              <a:ea typeface="+mn-ea"/>
              <a:cs typeface="+mn-cs"/>
            </a:rPr>
            <a:t>　介護保険特別会計については、介護保険料収入の増等による歳入増の影響で、黒字額が増加している。</a:t>
          </a:r>
          <a:endParaRPr kumimoji="1" lang="en-US" altLang="ja-JP" sz="1100">
            <a:solidFill>
              <a:sysClr val="windowText" lastClr="000000"/>
            </a:solidFill>
            <a:effectLst/>
            <a:latin typeface="+mn-lt"/>
            <a:ea typeface="+mn-ea"/>
            <a:cs typeface="+mn-cs"/>
          </a:endParaRPr>
        </a:p>
        <a:p>
          <a:r>
            <a:rPr kumimoji="1" lang="ja-JP" altLang="ja-JP" sz="1100">
              <a:solidFill>
                <a:sysClr val="windowText" lastClr="000000"/>
              </a:solidFill>
              <a:effectLst/>
              <a:latin typeface="+mn-lt"/>
              <a:ea typeface="+mn-ea"/>
              <a:cs typeface="+mn-cs"/>
            </a:rPr>
            <a:t>　全体としては、すべての会計において赤字はない</a:t>
          </a:r>
          <a:r>
            <a:rPr kumimoji="1" lang="ja-JP" altLang="en-US" sz="1100">
              <a:solidFill>
                <a:sysClr val="windowText" lastClr="000000"/>
              </a:solidFill>
              <a:effectLst/>
              <a:latin typeface="+mn-lt"/>
              <a:ea typeface="+mn-ea"/>
              <a:cs typeface="+mn-cs"/>
            </a:rPr>
            <a:t>。</a:t>
          </a:r>
          <a:r>
            <a:rPr kumimoji="1" lang="ja-JP" altLang="ja-JP" sz="1100">
              <a:solidFill>
                <a:sysClr val="windowText" lastClr="000000"/>
              </a:solidFill>
              <a:effectLst/>
              <a:latin typeface="+mn-lt"/>
              <a:ea typeface="+mn-ea"/>
              <a:cs typeface="+mn-cs"/>
            </a:rPr>
            <a:t>黒字額は昨年度に比較して</a:t>
          </a:r>
          <a:r>
            <a:rPr kumimoji="1" lang="ja-JP" altLang="en-US" sz="1100">
              <a:solidFill>
                <a:sysClr val="windowText" lastClr="000000"/>
              </a:solidFill>
              <a:effectLst/>
              <a:latin typeface="+mn-lt"/>
              <a:ea typeface="+mn-ea"/>
              <a:cs typeface="+mn-cs"/>
            </a:rPr>
            <a:t>増加</a:t>
          </a:r>
          <a:r>
            <a:rPr kumimoji="1" lang="ja-JP" altLang="ja-JP" sz="1100">
              <a:solidFill>
                <a:sysClr val="windowText" lastClr="000000"/>
              </a:solidFill>
              <a:effectLst/>
              <a:latin typeface="+mn-lt"/>
              <a:ea typeface="+mn-ea"/>
              <a:cs typeface="+mn-cs"/>
            </a:rPr>
            <a:t>しており、一般会計の黒字額の</a:t>
          </a:r>
          <a:r>
            <a:rPr kumimoji="1" lang="ja-JP" altLang="en-US" sz="1100">
              <a:solidFill>
                <a:sysClr val="windowText" lastClr="000000"/>
              </a:solidFill>
              <a:effectLst/>
              <a:latin typeface="+mn-lt"/>
              <a:ea typeface="+mn-ea"/>
              <a:cs typeface="+mn-cs"/>
            </a:rPr>
            <a:t>増加</a:t>
          </a:r>
          <a:r>
            <a:rPr kumimoji="1" lang="ja-JP" altLang="ja-JP" sz="1100">
              <a:solidFill>
                <a:sysClr val="windowText" lastClr="000000"/>
              </a:solidFill>
              <a:effectLst/>
              <a:latin typeface="+mn-lt"/>
              <a:ea typeface="+mn-ea"/>
              <a:cs typeface="+mn-cs"/>
            </a:rPr>
            <a:t>の影響が大きい。</a:t>
          </a:r>
          <a:endParaRPr lang="ja-JP" altLang="ja-JP" sz="1400">
            <a:solidFill>
              <a:sysClr val="windowText" lastClr="000000"/>
            </a:solidFill>
            <a:effectLst/>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9" name="凡例9">
          <a:extLst>
            <a:ext uri="{FF2B5EF4-FFF2-40B4-BE49-F238E27FC236}">
              <a16:creationId xmlns:a16="http://schemas.microsoft.com/office/drawing/2014/main" id="{00000000-0008-0000-0900-000013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0" name="凡例10">
          <a:extLst>
            <a:ext uri="{FF2B5EF4-FFF2-40B4-BE49-F238E27FC236}">
              <a16:creationId xmlns:a16="http://schemas.microsoft.com/office/drawing/2014/main" id="{00000000-0008-0000-0900-000014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茨城県美浦村</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900">
              <a:solidFill>
                <a:sysClr val="windowText" lastClr="000000"/>
              </a:solidFill>
              <a:effectLst/>
              <a:latin typeface="+mn-lt"/>
              <a:ea typeface="+mn-ea"/>
              <a:cs typeface="+mn-cs"/>
            </a:rPr>
            <a:t>　元利償還金等は、臨時財政対策債等の既往債の償還開始により</a:t>
          </a:r>
          <a:r>
            <a:rPr kumimoji="1" lang="ja-JP" altLang="en-US" sz="900">
              <a:solidFill>
                <a:sysClr val="windowText" lastClr="000000"/>
              </a:solidFill>
              <a:effectLst/>
              <a:latin typeface="+mn-lt"/>
              <a:ea typeface="+mn-ea"/>
              <a:cs typeface="+mn-cs"/>
            </a:rPr>
            <a:t>増加傾向で推移していたが、令和</a:t>
          </a:r>
          <a:r>
            <a:rPr kumimoji="1" lang="en-US" altLang="ja-JP" sz="900">
              <a:solidFill>
                <a:sysClr val="windowText" lastClr="000000"/>
              </a:solidFill>
              <a:effectLst/>
              <a:latin typeface="+mn-lt"/>
              <a:ea typeface="+mn-ea"/>
              <a:cs typeface="+mn-cs"/>
            </a:rPr>
            <a:t>6</a:t>
          </a:r>
          <a:r>
            <a:rPr kumimoji="1" lang="ja-JP" altLang="en-US" sz="900">
              <a:solidFill>
                <a:sysClr val="windowText" lastClr="000000"/>
              </a:solidFill>
              <a:effectLst/>
              <a:latin typeface="+mn-lt"/>
              <a:ea typeface="+mn-ea"/>
              <a:cs typeface="+mn-cs"/>
            </a:rPr>
            <a:t>年度は償還開始額を償還終了額が上回ったため、前年度から減少した</a:t>
          </a:r>
          <a:r>
            <a:rPr kumimoji="1" lang="ja-JP" altLang="ja-JP" sz="900">
              <a:solidFill>
                <a:sysClr val="windowText" lastClr="000000"/>
              </a:solidFill>
              <a:effectLst/>
              <a:latin typeface="+mn-lt"/>
              <a:ea typeface="+mn-ea"/>
              <a:cs typeface="+mn-cs"/>
            </a:rPr>
            <a:t>。</a:t>
          </a:r>
          <a:endParaRPr kumimoji="1" lang="en-US" altLang="ja-JP" sz="900">
            <a:solidFill>
              <a:sysClr val="windowText" lastClr="000000"/>
            </a:solidFill>
            <a:effectLst/>
            <a:latin typeface="+mn-lt"/>
            <a:ea typeface="+mn-ea"/>
            <a:cs typeface="+mn-cs"/>
          </a:endParaRPr>
        </a:p>
        <a:p>
          <a:r>
            <a:rPr kumimoji="1" lang="ja-JP" altLang="en-US" sz="900">
              <a:solidFill>
                <a:sysClr val="windowText" lastClr="000000"/>
              </a:solidFill>
              <a:effectLst/>
              <a:latin typeface="+mn-lt"/>
              <a:ea typeface="+mn-ea"/>
              <a:cs typeface="+mn-cs"/>
            </a:rPr>
            <a:t>　公営企業地方債の元利償還金に対する繰入金は、前年度と比較して</a:t>
          </a:r>
          <a:r>
            <a:rPr kumimoji="1" lang="en-US" altLang="ja-JP" sz="900">
              <a:solidFill>
                <a:sysClr val="windowText" lastClr="000000"/>
              </a:solidFill>
              <a:effectLst/>
              <a:latin typeface="+mn-lt"/>
              <a:ea typeface="+mn-ea"/>
              <a:cs typeface="+mn-cs"/>
            </a:rPr>
            <a:t>3.2</a:t>
          </a:r>
          <a:r>
            <a:rPr kumimoji="1" lang="ja-JP" altLang="en-US" sz="900">
              <a:solidFill>
                <a:sysClr val="windowText" lastClr="000000"/>
              </a:solidFill>
              <a:effectLst/>
              <a:latin typeface="+mn-lt"/>
              <a:ea typeface="+mn-ea"/>
              <a:cs typeface="+mn-cs"/>
            </a:rPr>
            <a:t>％減となっている。これは、下水道事業会計において、下水道事業会計繰出金決算額が</a:t>
          </a:r>
          <a:r>
            <a:rPr kumimoji="1" lang="en-US" altLang="ja-JP" sz="900">
              <a:solidFill>
                <a:sysClr val="windowText" lastClr="000000"/>
              </a:solidFill>
              <a:effectLst/>
              <a:latin typeface="+mn-lt"/>
              <a:ea typeface="+mn-ea"/>
              <a:cs typeface="+mn-cs"/>
            </a:rPr>
            <a:t>10.7</a:t>
          </a:r>
          <a:r>
            <a:rPr kumimoji="1" lang="ja-JP" altLang="en-US" sz="900">
              <a:solidFill>
                <a:sysClr val="windowText" lastClr="000000"/>
              </a:solidFill>
              <a:effectLst/>
              <a:latin typeface="+mn-lt"/>
              <a:ea typeface="+mn-ea"/>
              <a:cs typeface="+mn-cs"/>
            </a:rPr>
            <a:t>％減となり、また、準元利償還金算入額（</a:t>
          </a:r>
          <a:r>
            <a:rPr kumimoji="1" lang="en-US" altLang="ja-JP" sz="900">
              <a:solidFill>
                <a:sysClr val="windowText" lastClr="000000"/>
              </a:solidFill>
              <a:effectLst/>
              <a:latin typeface="+mn-lt"/>
              <a:ea typeface="+mn-ea"/>
              <a:cs typeface="+mn-cs"/>
            </a:rPr>
            <a:t>4</a:t>
          </a:r>
          <a:r>
            <a:rPr kumimoji="1" lang="ja-JP" altLang="en-US" sz="900">
              <a:solidFill>
                <a:sysClr val="windowText" lastClr="000000"/>
              </a:solidFill>
              <a:effectLst/>
              <a:latin typeface="+mn-lt"/>
              <a:ea typeface="+mn-ea"/>
              <a:cs typeface="+mn-cs"/>
            </a:rPr>
            <a:t>条分）が大きく減少したためである。</a:t>
          </a:r>
          <a:endParaRPr kumimoji="1" lang="en-US" altLang="ja-JP" sz="900">
            <a:solidFill>
              <a:sysClr val="windowText" lastClr="000000"/>
            </a:solidFill>
            <a:effectLst/>
            <a:latin typeface="+mn-lt"/>
            <a:ea typeface="+mn-ea"/>
            <a:cs typeface="+mn-cs"/>
          </a:endParaRPr>
        </a:p>
        <a:p>
          <a:r>
            <a:rPr kumimoji="1" lang="ja-JP" altLang="ja-JP" sz="900">
              <a:solidFill>
                <a:sysClr val="windowText" lastClr="000000"/>
              </a:solidFill>
              <a:effectLst/>
              <a:latin typeface="+mn-lt"/>
              <a:ea typeface="+mn-ea"/>
              <a:cs typeface="+mn-cs"/>
            </a:rPr>
            <a:t>　算入公債費等は、</a:t>
          </a:r>
          <a:r>
            <a:rPr kumimoji="1" lang="ja-JP" altLang="en-US" sz="900">
              <a:solidFill>
                <a:sysClr val="windowText" lastClr="000000"/>
              </a:solidFill>
              <a:effectLst/>
              <a:latin typeface="+mn-lt"/>
              <a:ea typeface="+mn-ea"/>
              <a:cs typeface="+mn-cs"/>
            </a:rPr>
            <a:t>前年度からやや減少した。これは、統合小学校建設に係る学校教育施設等整備事業債の算入額が増加したが</a:t>
          </a:r>
          <a:r>
            <a:rPr kumimoji="1" lang="ja-JP" altLang="ja-JP" sz="900">
              <a:solidFill>
                <a:sysClr val="windowText" lastClr="000000"/>
              </a:solidFill>
              <a:effectLst/>
              <a:latin typeface="+mn-lt"/>
              <a:ea typeface="+mn-ea"/>
              <a:cs typeface="+mn-cs"/>
            </a:rPr>
            <a:t>、</a:t>
          </a:r>
          <a:r>
            <a:rPr kumimoji="1" lang="ja-JP" altLang="en-US" sz="900">
              <a:solidFill>
                <a:sysClr val="windowText" lastClr="000000"/>
              </a:solidFill>
              <a:effectLst/>
              <a:latin typeface="+mn-lt"/>
              <a:ea typeface="+mn-ea"/>
              <a:cs typeface="+mn-cs"/>
            </a:rPr>
            <a:t>一方で、平成</a:t>
          </a:r>
          <a:r>
            <a:rPr kumimoji="1" lang="en-US" altLang="ja-JP" sz="900">
              <a:solidFill>
                <a:sysClr val="windowText" lastClr="000000"/>
              </a:solidFill>
              <a:effectLst/>
              <a:latin typeface="+mn-lt"/>
              <a:ea typeface="+mn-ea"/>
              <a:cs typeface="+mn-cs"/>
            </a:rPr>
            <a:t>16</a:t>
          </a:r>
          <a:r>
            <a:rPr kumimoji="1" lang="ja-JP" altLang="en-US" sz="900">
              <a:solidFill>
                <a:sysClr val="windowText" lastClr="000000"/>
              </a:solidFill>
              <a:effectLst/>
              <a:latin typeface="+mn-lt"/>
              <a:ea typeface="+mn-ea"/>
              <a:cs typeface="+mn-cs"/>
            </a:rPr>
            <a:t>年度臨時財政対策債、平成</a:t>
          </a:r>
          <a:r>
            <a:rPr kumimoji="1" lang="en-US" altLang="ja-JP" sz="900">
              <a:solidFill>
                <a:sysClr val="windowText" lastClr="000000"/>
              </a:solidFill>
              <a:effectLst/>
              <a:latin typeface="+mn-lt"/>
              <a:ea typeface="+mn-ea"/>
              <a:cs typeface="+mn-cs"/>
            </a:rPr>
            <a:t>16</a:t>
          </a:r>
          <a:r>
            <a:rPr kumimoji="1" lang="ja-JP" altLang="en-US" sz="900">
              <a:solidFill>
                <a:sysClr val="windowText" lastClr="000000"/>
              </a:solidFill>
              <a:effectLst/>
              <a:latin typeface="+mn-lt"/>
              <a:ea typeface="+mn-ea"/>
              <a:cs typeface="+mn-cs"/>
            </a:rPr>
            <a:t>年度減税補てん債等が</a:t>
          </a:r>
          <a:r>
            <a:rPr kumimoji="1" lang="ja-JP" altLang="ja-JP" sz="900">
              <a:solidFill>
                <a:sysClr val="windowText" lastClr="000000"/>
              </a:solidFill>
              <a:effectLst/>
              <a:latin typeface="+mn-lt"/>
              <a:ea typeface="+mn-ea"/>
              <a:cs typeface="+mn-cs"/>
            </a:rPr>
            <a:t>算入終了</a:t>
          </a:r>
          <a:r>
            <a:rPr kumimoji="1" lang="ja-JP" altLang="en-US" sz="900">
              <a:solidFill>
                <a:sysClr val="windowText" lastClr="000000"/>
              </a:solidFill>
              <a:effectLst/>
              <a:latin typeface="+mn-lt"/>
              <a:ea typeface="+mn-ea"/>
              <a:cs typeface="+mn-cs"/>
            </a:rPr>
            <a:t>したためである。</a:t>
          </a:r>
          <a:endParaRPr kumimoji="1" lang="en-US" altLang="ja-JP" sz="900">
            <a:solidFill>
              <a:sysClr val="windowText" lastClr="000000"/>
            </a:solidFill>
            <a:effectLst/>
            <a:latin typeface="+mn-lt"/>
            <a:ea typeface="+mn-ea"/>
            <a:cs typeface="+mn-cs"/>
          </a:endParaRPr>
        </a:p>
        <a:p>
          <a:r>
            <a:rPr kumimoji="1" lang="ja-JP" altLang="ja-JP" sz="900">
              <a:solidFill>
                <a:sysClr val="windowText" lastClr="000000"/>
              </a:solidFill>
              <a:effectLst/>
              <a:latin typeface="+mn-lt"/>
              <a:ea typeface="+mn-ea"/>
              <a:cs typeface="+mn-cs"/>
            </a:rPr>
            <a:t>　</a:t>
          </a:r>
          <a:r>
            <a:rPr kumimoji="1" lang="ja-JP" altLang="en-US" sz="900">
              <a:solidFill>
                <a:sysClr val="windowText" lastClr="000000"/>
              </a:solidFill>
              <a:effectLst/>
              <a:latin typeface="+mn-lt"/>
              <a:ea typeface="+mn-ea"/>
              <a:cs typeface="+mn-cs"/>
            </a:rPr>
            <a:t>平成</a:t>
          </a:r>
          <a:r>
            <a:rPr kumimoji="1" lang="en-US" altLang="ja-JP" sz="900">
              <a:solidFill>
                <a:sysClr val="windowText" lastClr="000000"/>
              </a:solidFill>
              <a:effectLst/>
              <a:latin typeface="+mn-lt"/>
              <a:ea typeface="+mn-ea"/>
              <a:cs typeface="+mn-cs"/>
            </a:rPr>
            <a:t>24</a:t>
          </a:r>
          <a:r>
            <a:rPr kumimoji="1" lang="ja-JP" altLang="en-US" sz="900">
              <a:solidFill>
                <a:sysClr val="windowText" lastClr="000000"/>
              </a:solidFill>
              <a:effectLst/>
              <a:latin typeface="+mn-lt"/>
              <a:ea typeface="+mn-ea"/>
              <a:cs typeface="+mn-cs"/>
            </a:rPr>
            <a:t>年度学校教育施設等整備事業債、平成</a:t>
          </a:r>
          <a:r>
            <a:rPr kumimoji="1" lang="en-US" altLang="ja-JP" sz="900">
              <a:solidFill>
                <a:sysClr val="windowText" lastClr="000000"/>
              </a:solidFill>
              <a:effectLst/>
              <a:latin typeface="+mn-lt"/>
              <a:ea typeface="+mn-ea"/>
              <a:cs typeface="+mn-cs"/>
            </a:rPr>
            <a:t>15</a:t>
          </a:r>
          <a:r>
            <a:rPr kumimoji="1" lang="ja-JP" altLang="en-US" sz="900">
              <a:solidFill>
                <a:sysClr val="windowText" lastClr="000000"/>
              </a:solidFill>
              <a:effectLst/>
              <a:latin typeface="+mn-lt"/>
              <a:ea typeface="+mn-ea"/>
              <a:cs typeface="+mn-cs"/>
            </a:rPr>
            <a:t>年度臨時財政対策債償還終了</a:t>
          </a:r>
          <a:r>
            <a:rPr kumimoji="1" lang="ja-JP" altLang="ja-JP" sz="900">
              <a:solidFill>
                <a:sysClr val="windowText" lastClr="000000"/>
              </a:solidFill>
              <a:effectLst/>
              <a:latin typeface="+mn-lt"/>
              <a:ea typeface="+mn-ea"/>
              <a:cs typeface="+mn-cs"/>
            </a:rPr>
            <a:t>による元利償還金の</a:t>
          </a:r>
          <a:r>
            <a:rPr kumimoji="1" lang="ja-JP" altLang="en-US" sz="900">
              <a:solidFill>
                <a:sysClr val="windowText" lastClr="000000"/>
              </a:solidFill>
              <a:effectLst/>
              <a:latin typeface="+mn-lt"/>
              <a:ea typeface="+mn-ea"/>
              <a:cs typeface="+mn-cs"/>
            </a:rPr>
            <a:t>減</a:t>
          </a:r>
          <a:r>
            <a:rPr kumimoji="1" lang="ja-JP" altLang="ja-JP" sz="900">
              <a:solidFill>
                <a:sysClr val="windowText" lastClr="000000"/>
              </a:solidFill>
              <a:effectLst/>
              <a:latin typeface="+mn-lt"/>
              <a:ea typeface="+mn-ea"/>
              <a:cs typeface="+mn-cs"/>
            </a:rPr>
            <a:t>により、実質公債費比率の分子は前年度から</a:t>
          </a:r>
          <a:r>
            <a:rPr kumimoji="1" lang="ja-JP" altLang="en-US" sz="900">
              <a:solidFill>
                <a:sysClr val="windowText" lastClr="000000"/>
              </a:solidFill>
              <a:effectLst/>
              <a:latin typeface="+mn-lt"/>
              <a:ea typeface="+mn-ea"/>
              <a:cs typeface="+mn-cs"/>
            </a:rPr>
            <a:t>減少</a:t>
          </a:r>
          <a:r>
            <a:rPr kumimoji="1" lang="ja-JP" altLang="ja-JP" sz="900">
              <a:solidFill>
                <a:sysClr val="windowText" lastClr="000000"/>
              </a:solidFill>
              <a:effectLst/>
              <a:latin typeface="+mn-lt"/>
              <a:ea typeface="+mn-ea"/>
              <a:cs typeface="+mn-cs"/>
            </a:rPr>
            <a:t>した。</a:t>
          </a:r>
          <a:endParaRPr lang="ja-JP" altLang="ja-JP" sz="1050">
            <a:solidFill>
              <a:sysClr val="windowText" lastClr="000000"/>
            </a:solidFill>
            <a:effectLst/>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ysClr val="windowText" lastClr="000000"/>
              </a:solidFill>
              <a:effectLst/>
              <a:latin typeface="+mn-lt"/>
              <a:ea typeface="+mn-ea"/>
              <a:cs typeface="+mn-cs"/>
            </a:rPr>
            <a:t>　該当なし</a:t>
          </a:r>
          <a:endParaRPr lang="ja-JP" altLang="ja-JP" sz="1000">
            <a:solidFill>
              <a:sysClr val="windowText" lastClr="000000"/>
            </a:solidFill>
            <a:effectLst/>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茨城県美浦村</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ysClr val="windowText" lastClr="000000"/>
              </a:solidFill>
              <a:effectLst/>
              <a:latin typeface="+mn-lt"/>
              <a:ea typeface="+mn-ea"/>
              <a:cs typeface="+mn-cs"/>
            </a:rPr>
            <a:t>　将来負担額の一般会計等に係る地方債の現在高は、統合小学校建設事業に係る学校教育施設等整備事業債等を発行し、令和</a:t>
          </a:r>
          <a:r>
            <a:rPr kumimoji="1" lang="en-US" altLang="ja-JP" sz="1100">
              <a:solidFill>
                <a:sysClr val="windowText" lastClr="000000"/>
              </a:solidFill>
              <a:effectLst/>
              <a:latin typeface="+mn-lt"/>
              <a:ea typeface="+mn-ea"/>
              <a:cs typeface="+mn-cs"/>
            </a:rPr>
            <a:t>6</a:t>
          </a:r>
          <a:r>
            <a:rPr kumimoji="1" lang="ja-JP" altLang="ja-JP" sz="1100">
              <a:solidFill>
                <a:sysClr val="windowText" lastClr="000000"/>
              </a:solidFill>
              <a:effectLst/>
              <a:latin typeface="+mn-lt"/>
              <a:ea typeface="+mn-ea"/>
              <a:cs typeface="+mn-cs"/>
            </a:rPr>
            <a:t>年度地方債の借入が償還額を上回ったため、増加している。公営企業債等繰入見込額は、</a:t>
          </a:r>
          <a:r>
            <a:rPr kumimoji="1" lang="ja-JP" altLang="en-US" sz="1100">
              <a:solidFill>
                <a:sysClr val="windowText" lastClr="000000"/>
              </a:solidFill>
              <a:effectLst/>
              <a:latin typeface="+mn-lt"/>
              <a:ea typeface="+mn-ea"/>
              <a:cs typeface="+mn-cs"/>
            </a:rPr>
            <a:t>下水道事業会計の準元利償還金の減及び算入率（準元金償還金</a:t>
          </a:r>
          <a:r>
            <a:rPr kumimoji="1" lang="en-US" altLang="ja-JP" sz="1100">
              <a:solidFill>
                <a:sysClr val="windowText" lastClr="000000"/>
              </a:solidFill>
              <a:effectLst/>
              <a:latin typeface="+mn-lt"/>
              <a:ea typeface="+mn-ea"/>
              <a:cs typeface="+mn-cs"/>
            </a:rPr>
            <a:t>/</a:t>
          </a:r>
          <a:r>
            <a:rPr kumimoji="1" lang="ja-JP" altLang="en-US" sz="1100">
              <a:solidFill>
                <a:sysClr val="windowText" lastClr="000000"/>
              </a:solidFill>
              <a:effectLst/>
              <a:latin typeface="+mn-lt"/>
              <a:ea typeface="+mn-ea"/>
              <a:cs typeface="+mn-cs"/>
            </a:rPr>
            <a:t>元金償還金割合）の減</a:t>
          </a:r>
          <a:r>
            <a:rPr kumimoji="1" lang="ja-JP" altLang="ja-JP" sz="1100">
              <a:solidFill>
                <a:sysClr val="windowText" lastClr="000000"/>
              </a:solidFill>
              <a:effectLst/>
              <a:latin typeface="+mn-lt"/>
              <a:ea typeface="+mn-ea"/>
              <a:cs typeface="+mn-cs"/>
            </a:rPr>
            <a:t>により、減少している。</a:t>
          </a:r>
          <a:endParaRPr lang="ja-JP" altLang="ja-JP" sz="1400">
            <a:solidFill>
              <a:sysClr val="windowText" lastClr="000000"/>
            </a:solidFill>
            <a:effectLst/>
          </a:endParaRPr>
        </a:p>
        <a:p>
          <a:r>
            <a:rPr kumimoji="1" lang="ja-JP" altLang="ja-JP" sz="1100">
              <a:solidFill>
                <a:sysClr val="windowText" lastClr="000000"/>
              </a:solidFill>
              <a:effectLst/>
              <a:latin typeface="+mn-lt"/>
              <a:ea typeface="+mn-ea"/>
              <a:cs typeface="+mn-cs"/>
            </a:rPr>
            <a:t>　また、充当可能財源等の充当可能基金については、財政調整基金、学校施設建設基金の取崩しにより減少しており、基準財政需要額算入見込額についても、公債費等の算入額の減により減少している。</a:t>
          </a:r>
          <a:endParaRPr lang="ja-JP" altLang="ja-JP" sz="1400">
            <a:solidFill>
              <a:sysClr val="windowText" lastClr="000000"/>
            </a:solidFill>
            <a:effectLs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6</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茨城県美浦村</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ysClr val="windowText" lastClr="000000"/>
              </a:solidFill>
              <a:effectLst/>
              <a:latin typeface="+mn-lt"/>
              <a:ea typeface="+mn-ea"/>
              <a:cs typeface="+mn-cs"/>
            </a:rPr>
            <a:t>（増減理由）</a:t>
          </a:r>
          <a:endParaRPr lang="ja-JP" altLang="ja-JP" sz="1400">
            <a:solidFill>
              <a:sysClr val="windowText" lastClr="000000"/>
            </a:solidFill>
            <a:effectLst/>
          </a:endParaRPr>
        </a:p>
        <a:p>
          <a:r>
            <a:rPr kumimoji="1" lang="ja-JP" altLang="ja-JP" sz="1100">
              <a:solidFill>
                <a:sysClr val="windowText" lastClr="000000"/>
              </a:solidFill>
              <a:effectLst/>
              <a:latin typeface="+mn-lt"/>
              <a:ea typeface="+mn-ea"/>
              <a:cs typeface="+mn-cs"/>
            </a:rPr>
            <a:t>・令和</a:t>
          </a:r>
          <a:r>
            <a:rPr kumimoji="1" lang="en-US" altLang="ja-JP" sz="1100">
              <a:solidFill>
                <a:sysClr val="windowText" lastClr="000000"/>
              </a:solidFill>
              <a:effectLst/>
              <a:latin typeface="+mn-lt"/>
              <a:ea typeface="+mn-ea"/>
              <a:cs typeface="+mn-cs"/>
            </a:rPr>
            <a:t>6</a:t>
          </a:r>
          <a:r>
            <a:rPr kumimoji="1" lang="ja-JP" altLang="ja-JP" sz="1100">
              <a:solidFill>
                <a:sysClr val="windowText" lastClr="000000"/>
              </a:solidFill>
              <a:effectLst/>
              <a:latin typeface="+mn-lt"/>
              <a:ea typeface="+mn-ea"/>
              <a:cs typeface="+mn-cs"/>
            </a:rPr>
            <a:t>年度末の基金残高は、約</a:t>
          </a:r>
          <a:r>
            <a:rPr kumimoji="1" lang="en-US" altLang="ja-JP" sz="1100">
              <a:solidFill>
                <a:sysClr val="windowText" lastClr="000000"/>
              </a:solidFill>
              <a:effectLst/>
              <a:latin typeface="+mn-lt"/>
              <a:ea typeface="+mn-ea"/>
              <a:cs typeface="+mn-cs"/>
            </a:rPr>
            <a:t>1,893</a:t>
          </a:r>
          <a:r>
            <a:rPr kumimoji="1" lang="ja-JP" altLang="ja-JP" sz="1100">
              <a:solidFill>
                <a:sysClr val="windowText" lastClr="000000"/>
              </a:solidFill>
              <a:effectLst/>
              <a:latin typeface="+mn-lt"/>
              <a:ea typeface="+mn-ea"/>
              <a:cs typeface="+mn-cs"/>
            </a:rPr>
            <a:t>百万円となっており、前年度から約</a:t>
          </a:r>
          <a:r>
            <a:rPr kumimoji="1" lang="en-US" altLang="ja-JP" sz="1100">
              <a:solidFill>
                <a:sysClr val="windowText" lastClr="000000"/>
              </a:solidFill>
              <a:effectLst/>
              <a:latin typeface="+mn-lt"/>
              <a:ea typeface="+mn-ea"/>
              <a:cs typeface="+mn-cs"/>
            </a:rPr>
            <a:t>553</a:t>
          </a:r>
          <a:r>
            <a:rPr kumimoji="1" lang="ja-JP" altLang="ja-JP" sz="1100">
              <a:solidFill>
                <a:sysClr val="windowText" lastClr="000000"/>
              </a:solidFill>
              <a:effectLst/>
              <a:latin typeface="+mn-lt"/>
              <a:ea typeface="+mn-ea"/>
              <a:cs typeface="+mn-cs"/>
            </a:rPr>
            <a:t>百万円の減少となっている。</a:t>
          </a:r>
          <a:endParaRPr lang="ja-JP" altLang="ja-JP" sz="1400">
            <a:solidFill>
              <a:sysClr val="windowText" lastClr="000000"/>
            </a:solidFill>
            <a:effectLst/>
          </a:endParaRPr>
        </a:p>
        <a:p>
          <a:r>
            <a:rPr kumimoji="1" lang="ja-JP" altLang="ja-JP" sz="1100">
              <a:solidFill>
                <a:sysClr val="windowText" lastClr="000000"/>
              </a:solidFill>
              <a:effectLst/>
              <a:latin typeface="+mn-lt"/>
              <a:ea typeface="+mn-ea"/>
              <a:cs typeface="+mn-cs"/>
            </a:rPr>
            <a:t>・ふるさと応援寄附金の増加により、ふるさと応援基金残高は大きく伸び、約</a:t>
          </a:r>
          <a:r>
            <a:rPr kumimoji="1" lang="en-US" altLang="ja-JP" sz="1100">
              <a:solidFill>
                <a:sysClr val="windowText" lastClr="000000"/>
              </a:solidFill>
              <a:effectLst/>
              <a:latin typeface="+mn-lt"/>
              <a:ea typeface="+mn-ea"/>
              <a:cs typeface="+mn-cs"/>
            </a:rPr>
            <a:t>235</a:t>
          </a:r>
          <a:r>
            <a:rPr kumimoji="1" lang="ja-JP" altLang="ja-JP" sz="1100">
              <a:solidFill>
                <a:sysClr val="windowText" lastClr="000000"/>
              </a:solidFill>
              <a:effectLst/>
              <a:latin typeface="+mn-lt"/>
              <a:ea typeface="+mn-ea"/>
              <a:cs typeface="+mn-cs"/>
            </a:rPr>
            <a:t>百万円の増となった。一方で、統合小学校建設事業により、財政調整基金で約</a:t>
          </a:r>
          <a:r>
            <a:rPr kumimoji="1" lang="en-US" altLang="ja-JP" sz="1100">
              <a:solidFill>
                <a:sysClr val="windowText" lastClr="000000"/>
              </a:solidFill>
              <a:effectLst/>
              <a:latin typeface="+mn-lt"/>
              <a:ea typeface="+mn-ea"/>
              <a:cs typeface="+mn-cs"/>
            </a:rPr>
            <a:t>638</a:t>
          </a:r>
          <a:r>
            <a:rPr kumimoji="1" lang="ja-JP" altLang="ja-JP" sz="1100">
              <a:solidFill>
                <a:sysClr val="windowText" lastClr="000000"/>
              </a:solidFill>
              <a:effectLst/>
              <a:latin typeface="+mn-lt"/>
              <a:ea typeface="+mn-ea"/>
              <a:cs typeface="+mn-cs"/>
            </a:rPr>
            <a:t>百万円、学校施設建設基金で</a:t>
          </a:r>
          <a:r>
            <a:rPr kumimoji="1" lang="ja-JP" altLang="en-US" sz="1100">
              <a:solidFill>
                <a:sysClr val="windowText" lastClr="000000"/>
              </a:solidFill>
              <a:effectLst/>
              <a:latin typeface="+mn-lt"/>
              <a:ea typeface="+mn-ea"/>
              <a:cs typeface="+mn-cs"/>
            </a:rPr>
            <a:t>約</a:t>
          </a:r>
          <a:r>
            <a:rPr kumimoji="1" lang="en-US" altLang="ja-JP" sz="1100">
              <a:solidFill>
                <a:sysClr val="windowText" lastClr="000000"/>
              </a:solidFill>
              <a:effectLst/>
              <a:latin typeface="+mn-lt"/>
              <a:ea typeface="+mn-ea"/>
              <a:cs typeface="+mn-cs"/>
            </a:rPr>
            <a:t>147</a:t>
          </a:r>
          <a:r>
            <a:rPr kumimoji="1" lang="ja-JP" altLang="ja-JP" sz="1100">
              <a:solidFill>
                <a:sysClr val="windowText" lastClr="000000"/>
              </a:solidFill>
              <a:effectLst/>
              <a:latin typeface="+mn-lt"/>
              <a:ea typeface="+mn-ea"/>
              <a:cs typeface="+mn-cs"/>
            </a:rPr>
            <a:t>百万円を取り崩したため、基金全体の残高は減少した。</a:t>
          </a:r>
          <a:endParaRPr lang="ja-JP" altLang="ja-JP" sz="1400">
            <a:solidFill>
              <a:sysClr val="windowText" lastClr="000000"/>
            </a:solidFill>
            <a:effectLst/>
          </a:endParaRPr>
        </a:p>
        <a:p>
          <a:endParaRPr kumimoji="1" lang="en-US" altLang="ja-JP" sz="1100">
            <a:solidFill>
              <a:sysClr val="windowText" lastClr="000000"/>
            </a:solidFill>
            <a:effectLst/>
            <a:latin typeface="+mn-lt"/>
            <a:ea typeface="+mn-ea"/>
            <a:cs typeface="+mn-cs"/>
          </a:endParaRPr>
        </a:p>
        <a:p>
          <a:endParaRPr kumimoji="1" lang="en-US" altLang="ja-JP" sz="1100">
            <a:solidFill>
              <a:sysClr val="windowText" lastClr="000000"/>
            </a:solidFill>
            <a:effectLst/>
            <a:latin typeface="+mn-lt"/>
            <a:ea typeface="+mn-ea"/>
            <a:cs typeface="+mn-cs"/>
          </a:endParaRPr>
        </a:p>
        <a:p>
          <a:endParaRPr kumimoji="1" lang="en-US" altLang="ja-JP" sz="1100">
            <a:solidFill>
              <a:sysClr val="windowText" lastClr="000000"/>
            </a:solidFill>
            <a:effectLst/>
            <a:latin typeface="+mn-lt"/>
            <a:ea typeface="+mn-ea"/>
            <a:cs typeface="+mn-cs"/>
          </a:endParaRPr>
        </a:p>
        <a:p>
          <a:r>
            <a:rPr kumimoji="1" lang="ja-JP" altLang="ja-JP" sz="1100">
              <a:solidFill>
                <a:sysClr val="windowText" lastClr="000000"/>
              </a:solidFill>
              <a:effectLst/>
              <a:latin typeface="+mn-lt"/>
              <a:ea typeface="+mn-ea"/>
              <a:cs typeface="+mn-cs"/>
            </a:rPr>
            <a:t>（今後の方針）</a:t>
          </a:r>
          <a:endParaRPr lang="ja-JP" altLang="ja-JP" sz="1400">
            <a:solidFill>
              <a:sysClr val="windowText" lastClr="000000"/>
            </a:solidFill>
            <a:effectLst/>
          </a:endParaRPr>
        </a:p>
        <a:p>
          <a:r>
            <a:rPr kumimoji="1" lang="ja-JP" altLang="ja-JP" sz="1100">
              <a:solidFill>
                <a:sysClr val="windowText" lastClr="000000"/>
              </a:solidFill>
              <a:effectLst/>
              <a:latin typeface="+mn-lt"/>
              <a:ea typeface="+mn-ea"/>
              <a:cs typeface="+mn-cs"/>
            </a:rPr>
            <a:t>・統合小学校建設事業</a:t>
          </a:r>
          <a:r>
            <a:rPr kumimoji="1" lang="ja-JP" altLang="en-US" sz="1100">
              <a:solidFill>
                <a:sysClr val="windowText" lastClr="000000"/>
              </a:solidFill>
              <a:effectLst/>
              <a:latin typeface="+mn-lt"/>
              <a:ea typeface="+mn-ea"/>
              <a:cs typeface="+mn-cs"/>
            </a:rPr>
            <a:t>の完了</a:t>
          </a:r>
          <a:r>
            <a:rPr kumimoji="1" lang="ja-JP" altLang="ja-JP" sz="1100">
              <a:solidFill>
                <a:sysClr val="windowText" lastClr="000000"/>
              </a:solidFill>
              <a:effectLst/>
              <a:latin typeface="+mn-lt"/>
              <a:ea typeface="+mn-ea"/>
              <a:cs typeface="+mn-cs"/>
            </a:rPr>
            <a:t>により、</a:t>
          </a:r>
          <a:r>
            <a:rPr kumimoji="1" lang="ja-JP" altLang="en-US" sz="1100">
              <a:solidFill>
                <a:sysClr val="windowText" lastClr="000000"/>
              </a:solidFill>
              <a:effectLst/>
              <a:latin typeface="+mn-lt"/>
              <a:ea typeface="+mn-ea"/>
              <a:cs typeface="+mn-cs"/>
            </a:rPr>
            <a:t>令和</a:t>
          </a:r>
          <a:r>
            <a:rPr kumimoji="1" lang="en-US" altLang="ja-JP" sz="1100">
              <a:solidFill>
                <a:sysClr val="windowText" lastClr="000000"/>
              </a:solidFill>
              <a:effectLst/>
              <a:latin typeface="+mn-lt"/>
              <a:ea typeface="+mn-ea"/>
              <a:cs typeface="+mn-cs"/>
            </a:rPr>
            <a:t>7</a:t>
          </a:r>
          <a:r>
            <a:rPr kumimoji="1" lang="ja-JP" altLang="en-US" sz="1100">
              <a:solidFill>
                <a:sysClr val="windowText" lastClr="000000"/>
              </a:solidFill>
              <a:effectLst/>
              <a:latin typeface="+mn-lt"/>
              <a:ea typeface="+mn-ea"/>
              <a:cs typeface="+mn-cs"/>
            </a:rPr>
            <a:t>年度には</a:t>
          </a:r>
          <a:r>
            <a:rPr kumimoji="1" lang="ja-JP" altLang="ja-JP" sz="1100">
              <a:solidFill>
                <a:sysClr val="windowText" lastClr="000000"/>
              </a:solidFill>
              <a:effectLst/>
              <a:latin typeface="+mn-lt"/>
              <a:ea typeface="+mn-ea"/>
              <a:cs typeface="+mn-cs"/>
            </a:rPr>
            <a:t>財政調整基金</a:t>
          </a:r>
          <a:r>
            <a:rPr kumimoji="1" lang="ja-JP" altLang="en-US" sz="1100">
              <a:solidFill>
                <a:sysClr val="windowText" lastClr="000000"/>
              </a:solidFill>
              <a:effectLst/>
              <a:latin typeface="+mn-lt"/>
              <a:ea typeface="+mn-ea"/>
              <a:cs typeface="+mn-cs"/>
            </a:rPr>
            <a:t>の積立を予定している</a:t>
          </a:r>
          <a:r>
            <a:rPr kumimoji="1" lang="ja-JP" altLang="ja-JP" sz="1100">
              <a:solidFill>
                <a:sysClr val="windowText" lastClr="000000"/>
              </a:solidFill>
              <a:effectLst/>
              <a:latin typeface="+mn-lt"/>
              <a:ea typeface="+mn-ea"/>
              <a:cs typeface="+mn-cs"/>
            </a:rPr>
            <a:t>。</a:t>
          </a:r>
          <a:r>
            <a:rPr kumimoji="1" lang="ja-JP" altLang="en-US" sz="1100">
              <a:solidFill>
                <a:sysClr val="windowText" lastClr="000000"/>
              </a:solidFill>
              <a:effectLst/>
              <a:latin typeface="+mn-lt"/>
              <a:ea typeface="+mn-ea"/>
              <a:cs typeface="+mn-cs"/>
            </a:rPr>
            <a:t>また、庁舎老朽化に伴い、将来的な建替えに備え、今後十年程度の期間をかけて財源を確保するため、公共施設建設基金の積立を予定している。</a:t>
          </a:r>
          <a:endParaRPr lang="ja-JP" altLang="ja-JP" sz="1400">
            <a:solidFill>
              <a:sysClr val="windowText" lastClr="000000"/>
            </a:solidFill>
            <a:effectLst/>
          </a:endParaRPr>
        </a:p>
        <a:p>
          <a:r>
            <a:rPr kumimoji="1" lang="ja-JP" altLang="ja-JP" sz="1100">
              <a:solidFill>
                <a:sysClr val="windowText" lastClr="000000"/>
              </a:solidFill>
              <a:effectLst/>
              <a:latin typeface="+mn-lt"/>
              <a:ea typeface="+mn-ea"/>
              <a:cs typeface="+mn-cs"/>
            </a:rPr>
            <a:t>・景気の動向による法人関係税等の変動及び</a:t>
          </a:r>
          <a:r>
            <a:rPr kumimoji="1" lang="en-US" altLang="ja-JP" sz="1100">
              <a:solidFill>
                <a:sysClr val="windowText" lastClr="000000"/>
              </a:solidFill>
              <a:effectLst/>
              <a:latin typeface="+mn-lt"/>
              <a:ea typeface="+mn-ea"/>
              <a:cs typeface="+mn-cs"/>
            </a:rPr>
            <a:t>3</a:t>
          </a:r>
          <a:r>
            <a:rPr kumimoji="1" lang="ja-JP" altLang="ja-JP" sz="1100">
              <a:solidFill>
                <a:sysClr val="windowText" lastClr="000000"/>
              </a:solidFill>
              <a:effectLst/>
              <a:latin typeface="+mn-lt"/>
              <a:ea typeface="+mn-ea"/>
              <a:cs typeface="+mn-cs"/>
            </a:rPr>
            <a:t>ヵ年実施計画からも</a:t>
          </a:r>
          <a:r>
            <a:rPr kumimoji="1" lang="ja-JP" altLang="en-US" sz="1100">
              <a:solidFill>
                <a:sysClr val="windowText" lastClr="000000"/>
              </a:solidFill>
              <a:effectLst/>
              <a:latin typeface="+mn-lt"/>
              <a:ea typeface="+mn-ea"/>
              <a:cs typeface="+mn-cs"/>
            </a:rPr>
            <a:t>、</a:t>
          </a:r>
          <a:r>
            <a:rPr kumimoji="1" lang="ja-JP" altLang="ja-JP" sz="1100">
              <a:solidFill>
                <a:sysClr val="windowText" lastClr="000000"/>
              </a:solidFill>
              <a:effectLst/>
              <a:latin typeface="+mn-lt"/>
              <a:ea typeface="+mn-ea"/>
              <a:cs typeface="+mn-cs"/>
            </a:rPr>
            <a:t>今後、公共施設の老朽化等に伴う改修も予定されていることから、令和</a:t>
          </a:r>
          <a:r>
            <a:rPr kumimoji="1" lang="en-US" altLang="ja-JP" sz="1100">
              <a:solidFill>
                <a:sysClr val="windowText" lastClr="000000"/>
              </a:solidFill>
              <a:effectLst/>
              <a:latin typeface="+mn-lt"/>
              <a:ea typeface="+mn-ea"/>
              <a:cs typeface="+mn-cs"/>
            </a:rPr>
            <a:t>7</a:t>
          </a:r>
          <a:r>
            <a:rPr kumimoji="1" lang="ja-JP" altLang="ja-JP" sz="1100">
              <a:solidFill>
                <a:sysClr val="windowText" lastClr="000000"/>
              </a:solidFill>
              <a:effectLst/>
              <a:latin typeface="+mn-lt"/>
              <a:ea typeface="+mn-ea"/>
              <a:cs typeface="+mn-cs"/>
            </a:rPr>
            <a:t>年度以降で財政調整基金の積立を優先とし、これに充当するための一般財源の平準化を図るため、基金の計画的な積立及び処分を行う必要がある。</a:t>
          </a:r>
          <a:endParaRPr lang="ja-JP" altLang="ja-JP" sz="1400">
            <a:solidFill>
              <a:sysClr val="windowText" lastClr="000000"/>
            </a:solidFill>
            <a:effectLst/>
          </a:endParaRPr>
        </a:p>
        <a:p>
          <a:endParaRPr kumimoji="1" lang="en-US" altLang="ja-JP" sz="1300">
            <a:solidFill>
              <a:srgbClr val="FF0000"/>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ysClr val="windowText" lastClr="000000"/>
              </a:solidFill>
              <a:effectLst/>
              <a:latin typeface="+mn-lt"/>
              <a:ea typeface="+mn-ea"/>
              <a:cs typeface="+mn-cs"/>
            </a:rPr>
            <a:t>（基金の使途）</a:t>
          </a:r>
          <a:endParaRPr lang="ja-JP" altLang="ja-JP" sz="1400">
            <a:solidFill>
              <a:sysClr val="windowText" lastClr="000000"/>
            </a:solidFill>
            <a:effectLst/>
          </a:endParaRPr>
        </a:p>
        <a:p>
          <a:r>
            <a:rPr kumimoji="1" lang="ja-JP" altLang="ja-JP" sz="1100">
              <a:solidFill>
                <a:sysClr val="windowText" lastClr="000000"/>
              </a:solidFill>
              <a:effectLst/>
              <a:latin typeface="+mn-lt"/>
              <a:ea typeface="+mn-ea"/>
              <a:cs typeface="+mn-cs"/>
            </a:rPr>
            <a:t>・ふるさと応援基金は、美浦村を応援する個人又は団体からの寄附金を財源として</a:t>
          </a:r>
          <a:r>
            <a:rPr kumimoji="1" lang="ja-JP" altLang="en-US" sz="1100">
              <a:solidFill>
                <a:sysClr val="windowText" lastClr="000000"/>
              </a:solidFill>
              <a:effectLst/>
              <a:latin typeface="+mn-lt"/>
              <a:ea typeface="+mn-ea"/>
              <a:cs typeface="+mn-cs"/>
            </a:rPr>
            <a:t>積立を行い</a:t>
          </a:r>
          <a:r>
            <a:rPr kumimoji="1" lang="ja-JP" altLang="ja-JP" sz="1100">
              <a:solidFill>
                <a:sysClr val="windowText" lastClr="000000"/>
              </a:solidFill>
              <a:effectLst/>
              <a:latin typeface="+mn-lt"/>
              <a:ea typeface="+mn-ea"/>
              <a:cs typeface="+mn-cs"/>
            </a:rPr>
            <a:t>、</a:t>
          </a:r>
          <a:r>
            <a:rPr kumimoji="1" lang="ja-JP" altLang="en-US" sz="1100">
              <a:solidFill>
                <a:sysClr val="windowText" lastClr="000000"/>
              </a:solidFill>
              <a:effectLst/>
              <a:latin typeface="+mn-lt"/>
              <a:ea typeface="+mn-ea"/>
              <a:cs typeface="+mn-cs"/>
            </a:rPr>
            <a:t>寄附者の指定する使途に応じた</a:t>
          </a:r>
          <a:r>
            <a:rPr kumimoji="1" lang="ja-JP" altLang="ja-JP" sz="1100">
              <a:solidFill>
                <a:sysClr val="windowText" lastClr="000000"/>
              </a:solidFill>
              <a:effectLst/>
              <a:latin typeface="+mn-lt"/>
              <a:ea typeface="+mn-ea"/>
              <a:cs typeface="+mn-cs"/>
            </a:rPr>
            <a:t>施策の財源に充てる。</a:t>
          </a:r>
          <a:endParaRPr lang="ja-JP" altLang="ja-JP" sz="1400">
            <a:solidFill>
              <a:sysClr val="windowText" lastClr="000000"/>
            </a:solidFill>
            <a:effectLst/>
          </a:endParaRPr>
        </a:p>
        <a:p>
          <a:r>
            <a:rPr kumimoji="1" lang="ja-JP" altLang="ja-JP" sz="1100">
              <a:solidFill>
                <a:sysClr val="windowText" lastClr="000000"/>
              </a:solidFill>
              <a:effectLst/>
              <a:latin typeface="+mn-lt"/>
              <a:ea typeface="+mn-ea"/>
              <a:cs typeface="+mn-cs"/>
            </a:rPr>
            <a:t>・地域福祉基金は、地域における高齢者保健福祉の推進、整備及び民間福祉活動に対する助成に充てる。</a:t>
          </a:r>
          <a:endParaRPr kumimoji="0" lang="en-US" altLang="ja-JP" sz="1400">
            <a:solidFill>
              <a:sysClr val="windowText" lastClr="000000"/>
            </a:solidFill>
            <a:effectLst/>
            <a:latin typeface="+mn-lt"/>
            <a:ea typeface="+mn-ea"/>
            <a:cs typeface="+mn-cs"/>
          </a:endParaRPr>
        </a:p>
        <a:p>
          <a:r>
            <a:rPr kumimoji="0" lang="ja-JP" altLang="en-US" sz="1100">
              <a:solidFill>
                <a:sysClr val="windowText" lastClr="000000"/>
              </a:solidFill>
              <a:effectLst/>
              <a:latin typeface="+mn-lt"/>
              <a:ea typeface="+mn-ea"/>
              <a:cs typeface="+mn-cs"/>
            </a:rPr>
            <a:t>・公共公益施設整備基金は、</a:t>
          </a:r>
          <a:r>
            <a:rPr lang="ja-JP" altLang="en-US">
              <a:solidFill>
                <a:sysClr val="windowText" lastClr="000000"/>
              </a:solidFill>
            </a:rPr>
            <a:t>公共公益施設整備事業の財源に充てる。</a:t>
          </a:r>
          <a:endParaRPr lang="ja-JP" altLang="ja-JP" sz="1100">
            <a:solidFill>
              <a:sysClr val="windowText" lastClr="000000"/>
            </a:solidFill>
            <a:effectLst/>
          </a:endParaRPr>
        </a:p>
        <a:p>
          <a:r>
            <a:rPr kumimoji="1" lang="ja-JP" altLang="ja-JP" sz="1100">
              <a:solidFill>
                <a:sysClr val="windowText" lastClr="000000"/>
              </a:solidFill>
              <a:effectLst/>
              <a:latin typeface="+mn-lt"/>
              <a:ea typeface="+mn-ea"/>
              <a:cs typeface="+mn-cs"/>
            </a:rPr>
            <a:t>・陸平基金は、国指定史跡である陸平貝塚の保存と活用等に充てる。</a:t>
          </a:r>
          <a:endParaRPr kumimoji="1" lang="en-US" altLang="ja-JP" sz="1100">
            <a:solidFill>
              <a:sysClr val="windowText" lastClr="000000"/>
            </a:solidFill>
            <a:effectLst/>
            <a:latin typeface="+mn-lt"/>
            <a:ea typeface="+mn-ea"/>
            <a:cs typeface="+mn-cs"/>
          </a:endParaRPr>
        </a:p>
        <a:p>
          <a:r>
            <a:rPr kumimoji="1" lang="ja-JP" altLang="en-US" sz="1100">
              <a:solidFill>
                <a:sysClr val="windowText" lastClr="000000"/>
              </a:solidFill>
              <a:effectLst/>
              <a:latin typeface="+mn-lt"/>
              <a:ea typeface="+mn-ea"/>
              <a:cs typeface="+mn-cs"/>
            </a:rPr>
            <a:t>・ふるさと基金は、ふるさと創生事業として美浦村の特色を活かし、自主的かつ主体的に行う個性豊かな地域づくりの円滑な推進を図るための施策の財源に充てる。</a:t>
          </a:r>
          <a:endParaRPr kumimoji="1" lang="en-US" altLang="ja-JP" sz="1100">
            <a:solidFill>
              <a:sysClr val="windowText" lastClr="000000"/>
            </a:solidFill>
            <a:effectLst/>
            <a:latin typeface="+mn-lt"/>
            <a:ea typeface="+mn-ea"/>
            <a:cs typeface="+mn-cs"/>
          </a:endParaRPr>
        </a:p>
        <a:p>
          <a:endParaRPr lang="ja-JP" altLang="ja-JP" sz="1400">
            <a:solidFill>
              <a:srgbClr val="FF0000"/>
            </a:solidFill>
            <a:effectLst/>
          </a:endParaRPr>
        </a:p>
        <a:p>
          <a:r>
            <a:rPr kumimoji="1" lang="ja-JP" altLang="ja-JP" sz="1100">
              <a:solidFill>
                <a:sysClr val="windowText" lastClr="000000"/>
              </a:solidFill>
              <a:effectLst/>
              <a:latin typeface="+mn-lt"/>
              <a:ea typeface="+mn-ea"/>
              <a:cs typeface="+mn-cs"/>
            </a:rPr>
            <a:t>（増減理由）</a:t>
          </a:r>
          <a:endParaRPr lang="ja-JP" altLang="ja-JP" sz="1400">
            <a:solidFill>
              <a:sysClr val="windowText" lastClr="000000"/>
            </a:solidFill>
            <a:effectLst/>
          </a:endParaRPr>
        </a:p>
        <a:p>
          <a:r>
            <a:rPr kumimoji="1" lang="ja-JP" altLang="ja-JP" sz="1100">
              <a:solidFill>
                <a:sysClr val="windowText" lastClr="000000"/>
              </a:solidFill>
              <a:effectLst/>
              <a:latin typeface="+mn-lt"/>
              <a:ea typeface="+mn-ea"/>
              <a:cs typeface="+mn-cs"/>
            </a:rPr>
            <a:t>・ふるさと応援基金は、特別支援教育支援員配置事業、</a:t>
          </a:r>
          <a:r>
            <a:rPr kumimoji="1" lang="ja-JP" altLang="en-US" sz="1100">
              <a:solidFill>
                <a:sysClr val="windowText" lastClr="000000"/>
              </a:solidFill>
              <a:effectLst/>
              <a:latin typeface="+mn-lt"/>
              <a:ea typeface="+mn-ea"/>
              <a:cs typeface="+mn-cs"/>
            </a:rPr>
            <a:t>大山湖畔公園管理費</a:t>
          </a:r>
          <a:r>
            <a:rPr kumimoji="1" lang="ja-JP" altLang="ja-JP" sz="1100">
              <a:solidFill>
                <a:sysClr val="windowText" lastClr="000000"/>
              </a:solidFill>
              <a:effectLst/>
              <a:latin typeface="+mn-lt"/>
              <a:ea typeface="+mn-ea"/>
              <a:cs typeface="+mn-cs"/>
            </a:rPr>
            <a:t>等で約</a:t>
          </a:r>
          <a:r>
            <a:rPr kumimoji="1" lang="en-US" altLang="ja-JP" sz="1100">
              <a:solidFill>
                <a:sysClr val="windowText" lastClr="000000"/>
              </a:solidFill>
              <a:effectLst/>
              <a:latin typeface="+mn-lt"/>
              <a:ea typeface="+mn-ea"/>
              <a:cs typeface="+mn-cs"/>
            </a:rPr>
            <a:t>144</a:t>
          </a:r>
          <a:r>
            <a:rPr kumimoji="1" lang="ja-JP" altLang="ja-JP" sz="1100">
              <a:solidFill>
                <a:sysClr val="windowText" lastClr="000000"/>
              </a:solidFill>
              <a:effectLst/>
              <a:latin typeface="+mn-lt"/>
              <a:ea typeface="+mn-ea"/>
              <a:cs typeface="+mn-cs"/>
            </a:rPr>
            <a:t>百万円を取り崩した。一方で、ふるさと応援寄附金の増加により約</a:t>
          </a:r>
          <a:r>
            <a:rPr kumimoji="1" lang="en-US" altLang="ja-JP" sz="1100">
              <a:solidFill>
                <a:sysClr val="windowText" lastClr="000000"/>
              </a:solidFill>
              <a:effectLst/>
              <a:latin typeface="+mn-lt"/>
              <a:ea typeface="+mn-ea"/>
              <a:cs typeface="+mn-cs"/>
            </a:rPr>
            <a:t>379</a:t>
          </a:r>
          <a:r>
            <a:rPr kumimoji="1" lang="ja-JP" altLang="ja-JP" sz="1100">
              <a:solidFill>
                <a:sysClr val="windowText" lastClr="000000"/>
              </a:solidFill>
              <a:effectLst/>
              <a:latin typeface="+mn-lt"/>
              <a:ea typeface="+mn-ea"/>
              <a:cs typeface="+mn-cs"/>
            </a:rPr>
            <a:t>百万円</a:t>
          </a:r>
          <a:r>
            <a:rPr kumimoji="1" lang="ja-JP" altLang="en-US" sz="1100">
              <a:solidFill>
                <a:sysClr val="windowText" lastClr="000000"/>
              </a:solidFill>
              <a:effectLst/>
              <a:latin typeface="+mn-lt"/>
              <a:ea typeface="+mn-ea"/>
              <a:cs typeface="+mn-cs"/>
            </a:rPr>
            <a:t>を積み立てたため</a:t>
          </a:r>
          <a:r>
            <a:rPr kumimoji="1" lang="ja-JP" altLang="ja-JP" sz="1100">
              <a:solidFill>
                <a:sysClr val="windowText" lastClr="000000"/>
              </a:solidFill>
              <a:effectLst/>
              <a:latin typeface="+mn-lt"/>
              <a:ea typeface="+mn-ea"/>
              <a:cs typeface="+mn-cs"/>
            </a:rPr>
            <a:t>、</a:t>
          </a:r>
          <a:r>
            <a:rPr kumimoji="1" lang="ja-JP" altLang="en-US" sz="1100">
              <a:solidFill>
                <a:sysClr val="windowText" lastClr="000000"/>
              </a:solidFill>
              <a:effectLst/>
              <a:latin typeface="+mn-lt"/>
              <a:ea typeface="+mn-ea"/>
              <a:cs typeface="+mn-cs"/>
            </a:rPr>
            <a:t>残高は</a:t>
          </a:r>
          <a:r>
            <a:rPr kumimoji="1" lang="ja-JP" altLang="ja-JP" sz="1100">
              <a:solidFill>
                <a:sysClr val="windowText" lastClr="000000"/>
              </a:solidFill>
              <a:effectLst/>
              <a:latin typeface="+mn-lt"/>
              <a:ea typeface="+mn-ea"/>
              <a:cs typeface="+mn-cs"/>
            </a:rPr>
            <a:t>約</a:t>
          </a:r>
          <a:r>
            <a:rPr kumimoji="1" lang="en-US" altLang="ja-JP" sz="1100">
              <a:solidFill>
                <a:sysClr val="windowText" lastClr="000000"/>
              </a:solidFill>
              <a:effectLst/>
              <a:latin typeface="+mn-lt"/>
              <a:ea typeface="+mn-ea"/>
              <a:cs typeface="+mn-cs"/>
            </a:rPr>
            <a:t>235</a:t>
          </a:r>
          <a:r>
            <a:rPr kumimoji="1" lang="ja-JP" altLang="ja-JP" sz="1100">
              <a:solidFill>
                <a:sysClr val="windowText" lastClr="000000"/>
              </a:solidFill>
              <a:effectLst/>
              <a:latin typeface="+mn-lt"/>
              <a:ea typeface="+mn-ea"/>
              <a:cs typeface="+mn-cs"/>
            </a:rPr>
            <a:t>百万円増加した。</a:t>
          </a:r>
          <a:endParaRPr lang="ja-JP" altLang="ja-JP" sz="1400">
            <a:solidFill>
              <a:sysClr val="windowText" lastClr="000000"/>
            </a:solidFill>
            <a:effectLst/>
          </a:endParaRPr>
        </a:p>
        <a:p>
          <a:r>
            <a:rPr kumimoji="1" lang="ja-JP" altLang="ja-JP" sz="1100">
              <a:solidFill>
                <a:sysClr val="windowText" lastClr="000000"/>
              </a:solidFill>
              <a:effectLst/>
              <a:latin typeface="+mn-lt"/>
              <a:ea typeface="+mn-ea"/>
              <a:cs typeface="+mn-cs"/>
            </a:rPr>
            <a:t>・陸平基金は、陸平貝塚に隣接するゴルフ場及びゴルフ場利用者からの寄附金約</a:t>
          </a:r>
          <a:r>
            <a:rPr kumimoji="1" lang="en-US" altLang="ja-JP" sz="1100">
              <a:solidFill>
                <a:sysClr val="windowText" lastClr="000000"/>
              </a:solidFill>
              <a:effectLst/>
              <a:latin typeface="+mn-lt"/>
              <a:ea typeface="+mn-ea"/>
              <a:cs typeface="+mn-cs"/>
            </a:rPr>
            <a:t>12</a:t>
          </a:r>
          <a:r>
            <a:rPr kumimoji="1" lang="ja-JP" altLang="ja-JP" sz="1100">
              <a:solidFill>
                <a:sysClr val="windowText" lastClr="000000"/>
              </a:solidFill>
              <a:effectLst/>
              <a:latin typeface="+mn-lt"/>
              <a:ea typeface="+mn-ea"/>
              <a:cs typeface="+mn-cs"/>
            </a:rPr>
            <a:t>百万円を積み立てた</a:t>
          </a:r>
          <a:r>
            <a:rPr kumimoji="1" lang="ja-JP" altLang="en-US" sz="1100">
              <a:solidFill>
                <a:sysClr val="windowText" lastClr="000000"/>
              </a:solidFill>
              <a:effectLst/>
              <a:latin typeface="+mn-lt"/>
              <a:ea typeface="+mn-ea"/>
              <a:cs typeface="+mn-cs"/>
            </a:rPr>
            <a:t>。</a:t>
          </a:r>
          <a:r>
            <a:rPr kumimoji="1" lang="ja-JP" altLang="ja-JP" sz="1100">
              <a:solidFill>
                <a:sysClr val="windowText" lastClr="000000"/>
              </a:solidFill>
              <a:effectLst/>
              <a:latin typeface="+mn-lt"/>
              <a:ea typeface="+mn-ea"/>
              <a:cs typeface="+mn-cs"/>
            </a:rPr>
            <a:t>一方で、陸平貝塚の文化財の保存・活用、施設の管理費等の財源として約</a:t>
          </a:r>
          <a:r>
            <a:rPr kumimoji="1" lang="en-US" altLang="ja-JP" sz="1100">
              <a:solidFill>
                <a:sysClr val="windowText" lastClr="000000"/>
              </a:solidFill>
              <a:effectLst/>
              <a:latin typeface="+mn-lt"/>
              <a:ea typeface="+mn-ea"/>
              <a:cs typeface="+mn-cs"/>
            </a:rPr>
            <a:t>13</a:t>
          </a:r>
          <a:r>
            <a:rPr kumimoji="1" lang="ja-JP" altLang="ja-JP" sz="1100">
              <a:solidFill>
                <a:sysClr val="windowText" lastClr="000000"/>
              </a:solidFill>
              <a:effectLst/>
              <a:latin typeface="+mn-lt"/>
              <a:ea typeface="+mn-ea"/>
              <a:cs typeface="+mn-cs"/>
            </a:rPr>
            <a:t>百万円を取り崩したことにより</a:t>
          </a:r>
          <a:r>
            <a:rPr kumimoji="1" lang="ja-JP" altLang="en-US" sz="1100">
              <a:solidFill>
                <a:sysClr val="windowText" lastClr="000000"/>
              </a:solidFill>
              <a:effectLst/>
              <a:latin typeface="+mn-lt"/>
              <a:ea typeface="+mn-ea"/>
              <a:cs typeface="+mn-cs"/>
            </a:rPr>
            <a:t>、</a:t>
          </a:r>
          <a:r>
            <a:rPr kumimoji="1" lang="ja-JP" altLang="ja-JP" sz="1100">
              <a:solidFill>
                <a:schemeClr val="dk1"/>
              </a:solidFill>
              <a:effectLst/>
              <a:latin typeface="+mn-lt"/>
              <a:ea typeface="+mn-ea"/>
              <a:cs typeface="+mn-cs"/>
            </a:rPr>
            <a:t>残高は</a:t>
          </a:r>
          <a:r>
            <a:rPr kumimoji="1" lang="ja-JP" altLang="ja-JP" sz="1100">
              <a:solidFill>
                <a:sysClr val="windowText" lastClr="000000"/>
              </a:solidFill>
              <a:effectLst/>
              <a:latin typeface="+mn-lt"/>
              <a:ea typeface="+mn-ea"/>
              <a:cs typeface="+mn-cs"/>
            </a:rPr>
            <a:t>約</a:t>
          </a:r>
          <a:r>
            <a:rPr kumimoji="1" lang="en-US" altLang="ja-JP" sz="1100">
              <a:solidFill>
                <a:sysClr val="windowText" lastClr="000000"/>
              </a:solidFill>
              <a:effectLst/>
              <a:latin typeface="+mn-lt"/>
              <a:ea typeface="+mn-ea"/>
              <a:cs typeface="+mn-cs"/>
            </a:rPr>
            <a:t>1</a:t>
          </a:r>
          <a:r>
            <a:rPr kumimoji="1" lang="ja-JP" altLang="ja-JP" sz="1100">
              <a:solidFill>
                <a:sysClr val="windowText" lastClr="000000"/>
              </a:solidFill>
              <a:effectLst/>
              <a:latin typeface="+mn-lt"/>
              <a:ea typeface="+mn-ea"/>
              <a:cs typeface="+mn-cs"/>
            </a:rPr>
            <a:t>百万円</a:t>
          </a:r>
          <a:r>
            <a:rPr kumimoji="1" lang="ja-JP" altLang="en-US" sz="1100">
              <a:solidFill>
                <a:sysClr val="windowText" lastClr="000000"/>
              </a:solidFill>
              <a:effectLst/>
              <a:latin typeface="+mn-lt"/>
              <a:ea typeface="+mn-ea"/>
              <a:cs typeface="+mn-cs"/>
            </a:rPr>
            <a:t>減少</a:t>
          </a:r>
          <a:r>
            <a:rPr kumimoji="1" lang="ja-JP" altLang="ja-JP" sz="1100">
              <a:solidFill>
                <a:sysClr val="windowText" lastClr="000000"/>
              </a:solidFill>
              <a:effectLst/>
              <a:latin typeface="+mn-lt"/>
              <a:ea typeface="+mn-ea"/>
              <a:cs typeface="+mn-cs"/>
            </a:rPr>
            <a:t>した。</a:t>
          </a:r>
          <a:endParaRPr kumimoji="1" lang="en-US" altLang="ja-JP" sz="1100">
            <a:solidFill>
              <a:sysClr val="windowText" lastClr="000000"/>
            </a:solidFill>
            <a:effectLst/>
            <a:latin typeface="+mn-lt"/>
            <a:ea typeface="+mn-ea"/>
            <a:cs typeface="+mn-cs"/>
          </a:endParaRPr>
        </a:p>
        <a:p>
          <a:r>
            <a:rPr kumimoji="1" lang="ja-JP" altLang="en-US" sz="1100">
              <a:solidFill>
                <a:sysClr val="windowText" lastClr="000000"/>
              </a:solidFill>
              <a:effectLst/>
              <a:latin typeface="+mn-lt"/>
              <a:ea typeface="+mn-ea"/>
              <a:cs typeface="+mn-cs"/>
            </a:rPr>
            <a:t>・学校施設建設基金は、統合小学校建設事業の完了により、廃止した。</a:t>
          </a:r>
          <a:endParaRPr lang="ja-JP" altLang="ja-JP" sz="1400">
            <a:solidFill>
              <a:sysClr val="windowText" lastClr="000000"/>
            </a:solidFill>
            <a:effectLst/>
          </a:endParaRPr>
        </a:p>
        <a:p>
          <a:r>
            <a:rPr kumimoji="1" lang="ja-JP" altLang="ja-JP" sz="1100">
              <a:solidFill>
                <a:srgbClr val="FF0000"/>
              </a:solidFill>
              <a:effectLst/>
              <a:latin typeface="+mn-lt"/>
              <a:ea typeface="+mn-ea"/>
              <a:cs typeface="+mn-cs"/>
            </a:rPr>
            <a:t>　</a:t>
          </a:r>
          <a:endParaRPr lang="ja-JP" altLang="ja-JP" sz="1400">
            <a:solidFill>
              <a:srgbClr val="FF0000"/>
            </a:solidFill>
            <a:effectLst/>
          </a:endParaRPr>
        </a:p>
        <a:p>
          <a:r>
            <a:rPr kumimoji="1" lang="ja-JP" altLang="ja-JP" sz="1100">
              <a:solidFill>
                <a:sysClr val="windowText" lastClr="000000"/>
              </a:solidFill>
              <a:effectLst/>
              <a:latin typeface="+mn-lt"/>
              <a:ea typeface="+mn-ea"/>
              <a:cs typeface="+mn-cs"/>
            </a:rPr>
            <a:t>（今後の方針）</a:t>
          </a:r>
          <a:endParaRPr lang="ja-JP" altLang="ja-JP" sz="1400">
            <a:solidFill>
              <a:sysClr val="windowText" lastClr="000000"/>
            </a:solidFill>
            <a:effectLst/>
          </a:endParaRPr>
        </a:p>
        <a:p>
          <a:r>
            <a:rPr kumimoji="1" lang="ja-JP" altLang="ja-JP" sz="1100">
              <a:solidFill>
                <a:sysClr val="windowText" lastClr="000000"/>
              </a:solidFill>
              <a:effectLst/>
              <a:latin typeface="+mn-lt"/>
              <a:ea typeface="+mn-ea"/>
              <a:cs typeface="+mn-cs"/>
            </a:rPr>
            <a:t>・ふるさと応援基金については、ふるさと応援寄附金の事業に充当しており、翌年度で精算されるため</a:t>
          </a:r>
          <a:r>
            <a:rPr kumimoji="1" lang="ja-JP" altLang="en-US" sz="1100">
              <a:solidFill>
                <a:sysClr val="windowText" lastClr="000000"/>
              </a:solidFill>
              <a:effectLst/>
              <a:latin typeface="+mn-lt"/>
              <a:ea typeface="+mn-ea"/>
              <a:cs typeface="+mn-cs"/>
            </a:rPr>
            <a:t>、</a:t>
          </a:r>
          <a:r>
            <a:rPr kumimoji="1" lang="ja-JP" altLang="ja-JP" sz="1100">
              <a:solidFill>
                <a:sysClr val="windowText" lastClr="000000"/>
              </a:solidFill>
              <a:effectLst/>
              <a:latin typeface="+mn-lt"/>
              <a:ea typeface="+mn-ea"/>
              <a:cs typeface="+mn-cs"/>
            </a:rPr>
            <a:t>基金残高は</a:t>
          </a:r>
          <a:r>
            <a:rPr kumimoji="1" lang="ja-JP" altLang="en-US" sz="1100">
              <a:solidFill>
                <a:sysClr val="windowText" lastClr="000000"/>
              </a:solidFill>
              <a:effectLst/>
              <a:latin typeface="+mn-lt"/>
              <a:ea typeface="+mn-ea"/>
              <a:cs typeface="+mn-cs"/>
            </a:rPr>
            <a:t>寄附</a:t>
          </a:r>
          <a:r>
            <a:rPr kumimoji="1" lang="ja-JP" altLang="ja-JP" sz="1100">
              <a:solidFill>
                <a:sysClr val="windowText" lastClr="000000"/>
              </a:solidFill>
              <a:effectLst/>
              <a:latin typeface="+mn-lt"/>
              <a:ea typeface="+mn-ea"/>
              <a:cs typeface="+mn-cs"/>
            </a:rPr>
            <a:t>額に応じ増減する。</a:t>
          </a:r>
          <a:endParaRPr kumimoji="1" lang="en-US" altLang="ja-JP" sz="1100">
            <a:solidFill>
              <a:sysClr val="windowText" lastClr="000000"/>
            </a:solidFill>
            <a:effectLst/>
            <a:latin typeface="+mn-lt"/>
            <a:ea typeface="+mn-ea"/>
            <a:cs typeface="+mn-cs"/>
          </a:endParaRPr>
        </a:p>
        <a:p>
          <a:r>
            <a:rPr kumimoji="1" lang="ja-JP" altLang="en-US" sz="1100">
              <a:solidFill>
                <a:sysClr val="windowText" lastClr="000000"/>
              </a:solidFill>
              <a:effectLst/>
              <a:latin typeface="+mn-lt"/>
              <a:ea typeface="+mn-ea"/>
              <a:cs typeface="+mn-cs"/>
            </a:rPr>
            <a:t>・庁舎老朽化に伴い、将来的な建替えに備え、今後十年程度の期間をかけて財源を確保するため、公共施設建設基金の積立を予定している。</a:t>
          </a:r>
          <a:endParaRPr lang="ja-JP" altLang="ja-JP" sz="1400">
            <a:solidFill>
              <a:sysClr val="windowText" lastClr="000000"/>
            </a:solidFill>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ysClr val="windowText" lastClr="000000"/>
              </a:solidFill>
              <a:effectLst/>
              <a:latin typeface="+mn-lt"/>
              <a:ea typeface="+mn-ea"/>
              <a:cs typeface="+mn-cs"/>
            </a:rPr>
            <a:t>（増減理由）</a:t>
          </a:r>
          <a:endParaRPr lang="ja-JP" altLang="ja-JP" sz="1400">
            <a:solidFill>
              <a:sysClr val="windowText" lastClr="000000"/>
            </a:solidFill>
            <a:effectLst/>
          </a:endParaRPr>
        </a:p>
        <a:p>
          <a:r>
            <a:rPr kumimoji="1" lang="ja-JP" altLang="ja-JP" sz="1100">
              <a:solidFill>
                <a:sysClr val="windowText" lastClr="000000"/>
              </a:solidFill>
              <a:effectLst/>
              <a:latin typeface="+mn-lt"/>
              <a:ea typeface="+mn-ea"/>
              <a:cs typeface="+mn-cs"/>
            </a:rPr>
            <a:t>・令和</a:t>
          </a:r>
          <a:r>
            <a:rPr kumimoji="1" lang="en-US" altLang="ja-JP" sz="1100">
              <a:solidFill>
                <a:sysClr val="windowText" lastClr="000000"/>
              </a:solidFill>
              <a:effectLst/>
              <a:latin typeface="+mn-lt"/>
              <a:ea typeface="+mn-ea"/>
              <a:cs typeface="+mn-cs"/>
            </a:rPr>
            <a:t>6</a:t>
          </a:r>
          <a:r>
            <a:rPr kumimoji="1" lang="ja-JP" altLang="ja-JP" sz="1100">
              <a:solidFill>
                <a:sysClr val="windowText" lastClr="000000"/>
              </a:solidFill>
              <a:effectLst/>
              <a:latin typeface="+mn-lt"/>
              <a:ea typeface="+mn-ea"/>
              <a:cs typeface="+mn-cs"/>
            </a:rPr>
            <a:t>年度末の残高は、約</a:t>
          </a:r>
          <a:r>
            <a:rPr kumimoji="1" lang="en-US" altLang="ja-JP" sz="1100">
              <a:solidFill>
                <a:sysClr val="windowText" lastClr="000000"/>
              </a:solidFill>
              <a:effectLst/>
              <a:latin typeface="+mn-lt"/>
              <a:ea typeface="+mn-ea"/>
              <a:cs typeface="+mn-cs"/>
            </a:rPr>
            <a:t>234</a:t>
          </a:r>
          <a:r>
            <a:rPr kumimoji="1" lang="ja-JP" altLang="ja-JP" sz="1100">
              <a:solidFill>
                <a:sysClr val="windowText" lastClr="000000"/>
              </a:solidFill>
              <a:effectLst/>
              <a:latin typeface="+mn-lt"/>
              <a:ea typeface="+mn-ea"/>
              <a:cs typeface="+mn-cs"/>
            </a:rPr>
            <a:t>百万円となっており、前年度から約</a:t>
          </a:r>
          <a:r>
            <a:rPr kumimoji="1" lang="en-US" altLang="ja-JP" sz="1100">
              <a:solidFill>
                <a:sysClr val="windowText" lastClr="000000"/>
              </a:solidFill>
              <a:effectLst/>
              <a:latin typeface="+mn-lt"/>
              <a:ea typeface="+mn-ea"/>
              <a:cs typeface="+mn-cs"/>
            </a:rPr>
            <a:t>638</a:t>
          </a:r>
          <a:r>
            <a:rPr kumimoji="1" lang="ja-JP" altLang="ja-JP" sz="1100">
              <a:solidFill>
                <a:sysClr val="windowText" lastClr="000000"/>
              </a:solidFill>
              <a:effectLst/>
              <a:latin typeface="+mn-lt"/>
              <a:ea typeface="+mn-ea"/>
              <a:cs typeface="+mn-cs"/>
            </a:rPr>
            <a:t>百万円の減少となっている。これは、統合小学校建設事業により、財政調整基金を取り崩したためである。</a:t>
          </a:r>
          <a:endParaRPr lang="ja-JP" altLang="ja-JP" sz="1400">
            <a:solidFill>
              <a:sysClr val="windowText" lastClr="000000"/>
            </a:solidFill>
            <a:effectLst/>
          </a:endParaRPr>
        </a:p>
        <a:p>
          <a:endParaRPr kumimoji="1" lang="en-US" altLang="ja-JP" sz="1100">
            <a:solidFill>
              <a:sysClr val="windowText" lastClr="000000"/>
            </a:solidFill>
            <a:effectLst/>
            <a:latin typeface="+mn-lt"/>
            <a:ea typeface="+mn-ea"/>
            <a:cs typeface="+mn-cs"/>
          </a:endParaRPr>
        </a:p>
        <a:p>
          <a:endParaRPr kumimoji="1" lang="en-US" altLang="ja-JP" sz="1100">
            <a:solidFill>
              <a:sysClr val="windowText" lastClr="000000"/>
            </a:solidFill>
            <a:effectLst/>
            <a:latin typeface="+mn-lt"/>
            <a:ea typeface="+mn-ea"/>
            <a:cs typeface="+mn-cs"/>
          </a:endParaRPr>
        </a:p>
        <a:p>
          <a:endParaRPr kumimoji="1" lang="en-US" altLang="ja-JP" sz="1100">
            <a:solidFill>
              <a:sysClr val="windowText" lastClr="000000"/>
            </a:solidFill>
            <a:effectLst/>
            <a:latin typeface="+mn-lt"/>
            <a:ea typeface="+mn-ea"/>
            <a:cs typeface="+mn-cs"/>
          </a:endParaRPr>
        </a:p>
        <a:p>
          <a:r>
            <a:rPr kumimoji="1" lang="ja-JP" altLang="ja-JP" sz="1100">
              <a:solidFill>
                <a:sysClr val="windowText" lastClr="000000"/>
              </a:solidFill>
              <a:effectLst/>
              <a:latin typeface="+mn-lt"/>
              <a:ea typeface="+mn-ea"/>
              <a:cs typeface="+mn-cs"/>
            </a:rPr>
            <a:t>（今後の方針）</a:t>
          </a:r>
          <a:endParaRPr lang="ja-JP" altLang="ja-JP" sz="1400">
            <a:solidFill>
              <a:sysClr val="windowText" lastClr="000000"/>
            </a:solidFill>
            <a:effectLst/>
          </a:endParaRPr>
        </a:p>
        <a:p>
          <a:r>
            <a:rPr kumimoji="1" lang="ja-JP" altLang="ja-JP" sz="1100">
              <a:solidFill>
                <a:sysClr val="windowText" lastClr="000000"/>
              </a:solidFill>
              <a:effectLst/>
              <a:latin typeface="+mn-lt"/>
              <a:ea typeface="+mn-ea"/>
              <a:cs typeface="+mn-cs"/>
            </a:rPr>
            <a:t>・統合小学校建設事業の完了により、令和</a:t>
          </a:r>
          <a:r>
            <a:rPr kumimoji="1" lang="en-US" altLang="ja-JP" sz="1100">
              <a:solidFill>
                <a:sysClr val="windowText" lastClr="000000"/>
              </a:solidFill>
              <a:effectLst/>
              <a:latin typeface="+mn-lt"/>
              <a:ea typeface="+mn-ea"/>
              <a:cs typeface="+mn-cs"/>
            </a:rPr>
            <a:t>7</a:t>
          </a:r>
          <a:r>
            <a:rPr kumimoji="1" lang="ja-JP" altLang="ja-JP" sz="1100">
              <a:solidFill>
                <a:sysClr val="windowText" lastClr="000000"/>
              </a:solidFill>
              <a:effectLst/>
              <a:latin typeface="+mn-lt"/>
              <a:ea typeface="+mn-ea"/>
              <a:cs typeface="+mn-cs"/>
            </a:rPr>
            <a:t>年度には財政調整基金の積立を予定している。令和</a:t>
          </a:r>
          <a:r>
            <a:rPr kumimoji="1" lang="en-US" altLang="ja-JP" sz="1100">
              <a:solidFill>
                <a:sysClr val="windowText" lastClr="000000"/>
              </a:solidFill>
              <a:effectLst/>
              <a:latin typeface="+mn-lt"/>
              <a:ea typeface="+mn-ea"/>
              <a:cs typeface="+mn-cs"/>
            </a:rPr>
            <a:t>7</a:t>
          </a:r>
          <a:r>
            <a:rPr kumimoji="1" lang="ja-JP" altLang="ja-JP" sz="1100">
              <a:solidFill>
                <a:sysClr val="windowText" lastClr="000000"/>
              </a:solidFill>
              <a:effectLst/>
              <a:latin typeface="+mn-lt"/>
              <a:ea typeface="+mn-ea"/>
              <a:cs typeface="+mn-cs"/>
            </a:rPr>
            <a:t>年度以降で財政調整基金の積立を優先し、景気後退による税収減収等不測の事態に備えるため、標準財政規模の</a:t>
          </a:r>
          <a:r>
            <a:rPr kumimoji="1" lang="en-US" altLang="ja-JP" sz="1100">
              <a:solidFill>
                <a:sysClr val="windowText" lastClr="000000"/>
              </a:solidFill>
              <a:effectLst/>
              <a:latin typeface="+mn-lt"/>
              <a:ea typeface="+mn-ea"/>
              <a:cs typeface="+mn-cs"/>
            </a:rPr>
            <a:t>15</a:t>
          </a:r>
          <a:r>
            <a:rPr kumimoji="1" lang="ja-JP" altLang="ja-JP" sz="1100">
              <a:solidFill>
                <a:sysClr val="windowText" lastClr="000000"/>
              </a:solidFill>
              <a:effectLst/>
              <a:latin typeface="+mn-lt"/>
              <a:ea typeface="+mn-ea"/>
              <a:cs typeface="+mn-cs"/>
            </a:rPr>
            <a:t>％程度を維持できるよう努めることとする。</a:t>
          </a:r>
          <a:endParaRPr lang="ja-JP" altLang="ja-JP" sz="1400">
            <a:solidFill>
              <a:sysClr val="windowText" lastClr="000000"/>
            </a:solidFill>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ysClr val="windowText" lastClr="000000"/>
              </a:solidFill>
              <a:effectLst/>
              <a:latin typeface="+mn-lt"/>
              <a:ea typeface="+mn-ea"/>
              <a:cs typeface="+mn-cs"/>
            </a:rPr>
            <a:t>（増減理由）</a:t>
          </a:r>
          <a:endParaRPr lang="ja-JP" altLang="ja-JP" sz="1400">
            <a:solidFill>
              <a:sysClr val="windowText" lastClr="000000"/>
            </a:solidFill>
            <a:effectLst/>
          </a:endParaRPr>
        </a:p>
        <a:p>
          <a:r>
            <a:rPr kumimoji="1" lang="ja-JP" altLang="ja-JP" sz="1100">
              <a:solidFill>
                <a:sysClr val="windowText" lastClr="000000"/>
              </a:solidFill>
              <a:effectLst/>
              <a:latin typeface="+mn-lt"/>
              <a:ea typeface="+mn-ea"/>
              <a:cs typeface="+mn-cs"/>
            </a:rPr>
            <a:t>・令和</a:t>
          </a:r>
          <a:r>
            <a:rPr kumimoji="1" lang="en-US" altLang="ja-JP" sz="1100">
              <a:solidFill>
                <a:sysClr val="windowText" lastClr="000000"/>
              </a:solidFill>
              <a:effectLst/>
              <a:latin typeface="+mn-lt"/>
              <a:ea typeface="+mn-ea"/>
              <a:cs typeface="+mn-cs"/>
            </a:rPr>
            <a:t>6</a:t>
          </a:r>
          <a:r>
            <a:rPr kumimoji="1" lang="ja-JP" altLang="ja-JP" sz="1100">
              <a:solidFill>
                <a:sysClr val="windowText" lastClr="000000"/>
              </a:solidFill>
              <a:effectLst/>
              <a:latin typeface="+mn-lt"/>
              <a:ea typeface="+mn-ea"/>
              <a:cs typeface="+mn-cs"/>
            </a:rPr>
            <a:t>年度末の残高は、約</a:t>
          </a:r>
          <a:r>
            <a:rPr kumimoji="1" lang="en-US" altLang="ja-JP" sz="1100">
              <a:solidFill>
                <a:sysClr val="windowText" lastClr="000000"/>
              </a:solidFill>
              <a:effectLst/>
              <a:latin typeface="+mn-lt"/>
              <a:ea typeface="+mn-ea"/>
              <a:cs typeface="+mn-cs"/>
            </a:rPr>
            <a:t>800</a:t>
          </a:r>
          <a:r>
            <a:rPr kumimoji="1" lang="ja-JP" altLang="ja-JP" sz="1100">
              <a:solidFill>
                <a:sysClr val="windowText" lastClr="000000"/>
              </a:solidFill>
              <a:effectLst/>
              <a:latin typeface="+mn-lt"/>
              <a:ea typeface="+mn-ea"/>
              <a:cs typeface="+mn-cs"/>
            </a:rPr>
            <a:t>百万円となっており、前年度</a:t>
          </a:r>
          <a:r>
            <a:rPr kumimoji="1" lang="ja-JP" altLang="en-US" sz="1100">
              <a:solidFill>
                <a:sysClr val="windowText" lastClr="000000"/>
              </a:solidFill>
              <a:effectLst/>
              <a:latin typeface="+mn-lt"/>
              <a:ea typeface="+mn-ea"/>
              <a:cs typeface="+mn-cs"/>
            </a:rPr>
            <a:t>から横ばいの推移となった。これは</a:t>
          </a:r>
          <a:r>
            <a:rPr kumimoji="1" lang="ja-JP" altLang="ja-JP" sz="1100">
              <a:solidFill>
                <a:sysClr val="windowText" lastClr="000000"/>
              </a:solidFill>
              <a:effectLst/>
              <a:latin typeface="+mn-lt"/>
              <a:ea typeface="+mn-ea"/>
              <a:cs typeface="+mn-cs"/>
            </a:rPr>
            <a:t>、令和</a:t>
          </a:r>
          <a:r>
            <a:rPr kumimoji="1" lang="en-US" altLang="ja-JP" sz="1100">
              <a:solidFill>
                <a:sysClr val="windowText" lastClr="000000"/>
              </a:solidFill>
              <a:effectLst/>
              <a:latin typeface="+mn-lt"/>
              <a:ea typeface="+mn-ea"/>
              <a:cs typeface="+mn-cs"/>
            </a:rPr>
            <a:t>3</a:t>
          </a:r>
          <a:r>
            <a:rPr kumimoji="1" lang="ja-JP" altLang="ja-JP" sz="1100">
              <a:solidFill>
                <a:sysClr val="windowText" lastClr="000000"/>
              </a:solidFill>
              <a:effectLst/>
              <a:latin typeface="+mn-lt"/>
              <a:ea typeface="+mn-ea"/>
              <a:cs typeface="+mn-cs"/>
            </a:rPr>
            <a:t>年度臨時財政対策債</a:t>
          </a:r>
          <a:r>
            <a:rPr kumimoji="1" lang="ja-JP" altLang="en-US" sz="1100">
              <a:solidFill>
                <a:sysClr val="windowText" lastClr="000000"/>
              </a:solidFill>
              <a:effectLst/>
              <a:latin typeface="+mn-lt"/>
              <a:ea typeface="+mn-ea"/>
              <a:cs typeface="+mn-cs"/>
            </a:rPr>
            <a:t>の</a:t>
          </a:r>
          <a:r>
            <a:rPr kumimoji="1" lang="ja-JP" altLang="ja-JP" sz="1100">
              <a:solidFill>
                <a:sysClr val="windowText" lastClr="000000"/>
              </a:solidFill>
              <a:effectLst/>
              <a:latin typeface="+mn-lt"/>
              <a:ea typeface="+mn-ea"/>
              <a:cs typeface="+mn-cs"/>
            </a:rPr>
            <a:t>償還に充てる</a:t>
          </a:r>
          <a:r>
            <a:rPr kumimoji="1" lang="en-US" altLang="ja-JP" sz="1100">
              <a:solidFill>
                <a:sysClr val="windowText" lastClr="000000"/>
              </a:solidFill>
              <a:effectLst/>
              <a:latin typeface="+mn-lt"/>
              <a:ea typeface="+mn-ea"/>
              <a:cs typeface="+mn-cs"/>
            </a:rPr>
            <a:t>293</a:t>
          </a:r>
          <a:r>
            <a:rPr kumimoji="1" lang="ja-JP" altLang="ja-JP" sz="1100">
              <a:solidFill>
                <a:sysClr val="windowText" lastClr="000000"/>
              </a:solidFill>
              <a:effectLst/>
              <a:latin typeface="+mn-lt"/>
              <a:ea typeface="+mn-ea"/>
              <a:cs typeface="+mn-cs"/>
            </a:rPr>
            <a:t>千円のみを取</a:t>
          </a:r>
          <a:r>
            <a:rPr kumimoji="1" lang="ja-JP" altLang="en-US" sz="1100">
              <a:solidFill>
                <a:sysClr val="windowText" lastClr="000000"/>
              </a:solidFill>
              <a:effectLst/>
              <a:latin typeface="+mn-lt"/>
              <a:ea typeface="+mn-ea"/>
              <a:cs typeface="+mn-cs"/>
            </a:rPr>
            <a:t>り</a:t>
          </a:r>
          <a:r>
            <a:rPr kumimoji="1" lang="ja-JP" altLang="ja-JP" sz="1100">
              <a:solidFill>
                <a:sysClr val="windowText" lastClr="000000"/>
              </a:solidFill>
              <a:effectLst/>
              <a:latin typeface="+mn-lt"/>
              <a:ea typeface="+mn-ea"/>
              <a:cs typeface="+mn-cs"/>
            </a:rPr>
            <a:t>崩したためである。</a:t>
          </a:r>
          <a:endParaRPr lang="ja-JP" altLang="ja-JP" sz="1400">
            <a:solidFill>
              <a:sysClr val="windowText" lastClr="000000"/>
            </a:solidFill>
            <a:effectLst/>
          </a:endParaRPr>
        </a:p>
        <a:p>
          <a:endParaRPr kumimoji="1" lang="en-US" altLang="ja-JP" sz="1100">
            <a:solidFill>
              <a:srgbClr val="FF0000"/>
            </a:solidFill>
            <a:effectLst/>
            <a:latin typeface="+mn-lt"/>
            <a:ea typeface="+mn-ea"/>
            <a:cs typeface="+mn-cs"/>
          </a:endParaRPr>
        </a:p>
        <a:p>
          <a:endParaRPr kumimoji="1" lang="en-US" altLang="ja-JP" sz="1100">
            <a:solidFill>
              <a:sysClr val="windowText" lastClr="000000"/>
            </a:solidFill>
            <a:effectLst/>
            <a:latin typeface="+mn-lt"/>
            <a:ea typeface="+mn-ea"/>
            <a:cs typeface="+mn-cs"/>
          </a:endParaRPr>
        </a:p>
        <a:p>
          <a:r>
            <a:rPr kumimoji="1" lang="ja-JP" altLang="ja-JP" sz="1100">
              <a:solidFill>
                <a:sysClr val="windowText" lastClr="000000"/>
              </a:solidFill>
              <a:effectLst/>
              <a:latin typeface="+mn-lt"/>
              <a:ea typeface="+mn-ea"/>
              <a:cs typeface="+mn-cs"/>
            </a:rPr>
            <a:t>（今後の方針）</a:t>
          </a:r>
          <a:endParaRPr lang="ja-JP" altLang="ja-JP" sz="1400">
            <a:solidFill>
              <a:sysClr val="windowText" lastClr="000000"/>
            </a:solidFill>
            <a:effectLst/>
          </a:endParaRPr>
        </a:p>
        <a:p>
          <a:r>
            <a:rPr kumimoji="1" lang="ja-JP" altLang="ja-JP" sz="1100">
              <a:solidFill>
                <a:sysClr val="windowText" lastClr="000000"/>
              </a:solidFill>
              <a:effectLst/>
              <a:latin typeface="+mn-lt"/>
              <a:ea typeface="+mn-ea"/>
              <a:cs typeface="+mn-cs"/>
            </a:rPr>
            <a:t>・令和</a:t>
          </a:r>
          <a:r>
            <a:rPr kumimoji="1" lang="en-US" altLang="ja-JP" sz="1100">
              <a:solidFill>
                <a:sysClr val="windowText" lastClr="000000"/>
              </a:solidFill>
              <a:effectLst/>
              <a:latin typeface="+mn-lt"/>
              <a:ea typeface="+mn-ea"/>
              <a:cs typeface="+mn-cs"/>
            </a:rPr>
            <a:t>5</a:t>
          </a:r>
          <a:r>
            <a:rPr kumimoji="1" lang="ja-JP" altLang="ja-JP" sz="1100">
              <a:solidFill>
                <a:sysClr val="windowText" lastClr="000000"/>
              </a:solidFill>
              <a:effectLst/>
              <a:latin typeface="+mn-lt"/>
              <a:ea typeface="+mn-ea"/>
              <a:cs typeface="+mn-cs"/>
            </a:rPr>
            <a:t>～</a:t>
          </a:r>
          <a:r>
            <a:rPr kumimoji="1" lang="en-US" altLang="ja-JP" sz="1100">
              <a:solidFill>
                <a:sysClr val="windowText" lastClr="000000"/>
              </a:solidFill>
              <a:effectLst/>
              <a:latin typeface="+mn-lt"/>
              <a:ea typeface="+mn-ea"/>
              <a:cs typeface="+mn-cs"/>
            </a:rPr>
            <a:t>6</a:t>
          </a:r>
          <a:r>
            <a:rPr kumimoji="1" lang="ja-JP" altLang="ja-JP" sz="1100">
              <a:solidFill>
                <a:sysClr val="windowText" lastClr="000000"/>
              </a:solidFill>
              <a:effectLst/>
              <a:latin typeface="+mn-lt"/>
              <a:ea typeface="+mn-ea"/>
              <a:cs typeface="+mn-cs"/>
            </a:rPr>
            <a:t>年度の継続事業である統合小学校建設事業により起債額</a:t>
          </a:r>
          <a:r>
            <a:rPr kumimoji="1" lang="ja-JP" altLang="en-US" sz="1100">
              <a:solidFill>
                <a:sysClr val="windowText" lastClr="000000"/>
              </a:solidFill>
              <a:effectLst/>
              <a:latin typeface="+mn-lt"/>
              <a:ea typeface="+mn-ea"/>
              <a:cs typeface="+mn-cs"/>
            </a:rPr>
            <a:t>が増加し</a:t>
          </a:r>
          <a:r>
            <a:rPr kumimoji="1" lang="ja-JP" altLang="ja-JP" sz="1100">
              <a:solidFill>
                <a:sysClr val="windowText" lastClr="000000"/>
              </a:solidFill>
              <a:effectLst/>
              <a:latin typeface="+mn-lt"/>
              <a:ea typeface="+mn-ea"/>
              <a:cs typeface="+mn-cs"/>
            </a:rPr>
            <a:t>、この元金償還に充てるため、令和</a:t>
          </a:r>
          <a:r>
            <a:rPr kumimoji="1" lang="en-US" altLang="ja-JP" sz="1100">
              <a:solidFill>
                <a:sysClr val="windowText" lastClr="000000"/>
              </a:solidFill>
              <a:effectLst/>
              <a:latin typeface="+mn-lt"/>
              <a:ea typeface="+mn-ea"/>
              <a:cs typeface="+mn-cs"/>
            </a:rPr>
            <a:t>31</a:t>
          </a:r>
          <a:r>
            <a:rPr kumimoji="1" lang="ja-JP" altLang="ja-JP" sz="1100">
              <a:solidFill>
                <a:sysClr val="windowText" lastClr="000000"/>
              </a:solidFill>
              <a:effectLst/>
              <a:latin typeface="+mn-lt"/>
              <a:ea typeface="+mn-ea"/>
              <a:cs typeface="+mn-cs"/>
            </a:rPr>
            <a:t>年度までにかけて順次取り崩す予定のため、基金残高は漸減する。</a:t>
          </a:r>
          <a:endParaRPr lang="ja-JP" altLang="ja-JP" sz="1400">
            <a:solidFill>
              <a:sysClr val="windowText" lastClr="000000"/>
            </a:solidFill>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79F77BAA-F4DD-43D2-ABC2-E7DE53B1159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BFDAEAFA-1D94-4AF0-B590-099CF92510D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355600</xdr:colOff>
      <xdr:row>0</xdr:row>
      <xdr:rowOff>63500</xdr:rowOff>
    </xdr:from>
    <xdr:to>
      <xdr:col>66</xdr:col>
      <xdr:colOff>187325</xdr:colOff>
      <xdr:row>1</xdr:row>
      <xdr:rowOff>155575</xdr:rowOff>
    </xdr:to>
    <xdr:sp macro="" textlink="">
      <xdr:nvSpPr>
        <xdr:cNvPr id="4" name="正方形/長方形 3">
          <a:extLst>
            <a:ext uri="{FF2B5EF4-FFF2-40B4-BE49-F238E27FC236}">
              <a16:creationId xmlns:a16="http://schemas.microsoft.com/office/drawing/2014/main" id="{6C0322B9-F173-4F31-A060-A3ADEFD578D3}"/>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5" name="正方形/長方形 4">
          <a:extLst>
            <a:ext uri="{FF2B5EF4-FFF2-40B4-BE49-F238E27FC236}">
              <a16:creationId xmlns:a16="http://schemas.microsoft.com/office/drawing/2014/main" id="{A8DB1691-C896-49EB-A315-9CF9FE63A7FC}"/>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6" name="正方形/長方形 5">
          <a:extLst>
            <a:ext uri="{FF2B5EF4-FFF2-40B4-BE49-F238E27FC236}">
              <a16:creationId xmlns:a16="http://schemas.microsoft.com/office/drawing/2014/main" id="{EFBF85F8-3677-475B-97FA-37AD0411500B}"/>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7" name="正方形/長方形 6">
          <a:extLst>
            <a:ext uri="{FF2B5EF4-FFF2-40B4-BE49-F238E27FC236}">
              <a16:creationId xmlns:a16="http://schemas.microsoft.com/office/drawing/2014/main" id="{5FA10BCC-5D36-4013-A372-D0A860D82C61}"/>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茨城県美浦村</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8" name="正方形/長方形 7">
          <a:extLst>
            <a:ext uri="{FF2B5EF4-FFF2-40B4-BE49-F238E27FC236}">
              <a16:creationId xmlns:a16="http://schemas.microsoft.com/office/drawing/2014/main" id="{020D9155-E242-402F-BB92-E6B472ABDCA3}"/>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9" name="正方形/長方形 8">
          <a:extLst>
            <a:ext uri="{FF2B5EF4-FFF2-40B4-BE49-F238E27FC236}">
              <a16:creationId xmlns:a16="http://schemas.microsoft.com/office/drawing/2014/main" id="{FA071FE8-5EE3-49DA-92D8-901F73E08A0B}"/>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0" name="正方形/長方形 9">
          <a:extLst>
            <a:ext uri="{FF2B5EF4-FFF2-40B4-BE49-F238E27FC236}">
              <a16:creationId xmlns:a16="http://schemas.microsoft.com/office/drawing/2014/main" id="{3684B440-DD94-4FBD-A7A8-EED76211B3AA}"/>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1" name="正方形/長方形 10">
          <a:extLst>
            <a:ext uri="{FF2B5EF4-FFF2-40B4-BE49-F238E27FC236}">
              <a16:creationId xmlns:a16="http://schemas.microsoft.com/office/drawing/2014/main" id="{40E0A6B8-AC44-47C4-93F3-02C6AB50B752}"/>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12" name="正方形/長方形 11">
          <a:extLst>
            <a:ext uri="{FF2B5EF4-FFF2-40B4-BE49-F238E27FC236}">
              <a16:creationId xmlns:a16="http://schemas.microsoft.com/office/drawing/2014/main" id="{F1A8D3D1-D375-4E08-AF06-CC58B1688D12}"/>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13" name="正方形/長方形 12">
          <a:extLst>
            <a:ext uri="{FF2B5EF4-FFF2-40B4-BE49-F238E27FC236}">
              <a16:creationId xmlns:a16="http://schemas.microsoft.com/office/drawing/2014/main" id="{52B75101-DFCA-48A1-BF4E-2A7CF8324F72}"/>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14,156
13,576
66.61
9,614,590
9,026,704
556,340
4,774,463
8,457,671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14" name="正方形/長方形 13">
          <a:extLst>
            <a:ext uri="{FF2B5EF4-FFF2-40B4-BE49-F238E27FC236}">
              <a16:creationId xmlns:a16="http://schemas.microsoft.com/office/drawing/2014/main" id="{C4A21D2F-1CB4-430C-A28B-4974B58644DF}"/>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15" name="正方形/長方形 14">
          <a:extLst>
            <a:ext uri="{FF2B5EF4-FFF2-40B4-BE49-F238E27FC236}">
              <a16:creationId xmlns:a16="http://schemas.microsoft.com/office/drawing/2014/main" id="{21027E8C-19BB-4610-A46B-B8621C383EF9}"/>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16" name="正方形/長方形 15">
          <a:extLst>
            <a:ext uri="{FF2B5EF4-FFF2-40B4-BE49-F238E27FC236}">
              <a16:creationId xmlns:a16="http://schemas.microsoft.com/office/drawing/2014/main" id="{6E4E178B-7DF5-4E9A-AFED-D34198D55CE6}"/>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7.8
73.2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17" name="正方形/長方形 16">
          <a:extLst>
            <a:ext uri="{FF2B5EF4-FFF2-40B4-BE49-F238E27FC236}">
              <a16:creationId xmlns:a16="http://schemas.microsoft.com/office/drawing/2014/main" id="{ACF41261-21AD-4CA6-8997-BDE11E0947A6}"/>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18" name="正方形/長方形 17">
          <a:extLst>
            <a:ext uri="{FF2B5EF4-FFF2-40B4-BE49-F238E27FC236}">
              <a16:creationId xmlns:a16="http://schemas.microsoft.com/office/drawing/2014/main" id="{82E0AC12-D426-4F95-BE06-24EF0523B0F2}"/>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19" name="正方形/長方形 18">
          <a:extLst>
            <a:ext uri="{FF2B5EF4-FFF2-40B4-BE49-F238E27FC236}">
              <a16:creationId xmlns:a16="http://schemas.microsoft.com/office/drawing/2014/main" id="{B8622E18-E1D5-497E-A357-917A0C8C1E9D}"/>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0" name="角丸四角形 19">
          <a:extLst>
            <a:ext uri="{FF2B5EF4-FFF2-40B4-BE49-F238E27FC236}">
              <a16:creationId xmlns:a16="http://schemas.microsoft.com/office/drawing/2014/main" id="{1C650B7E-086D-4FAC-A69A-D3264F92827D}"/>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1" name="正方形/長方形 20">
          <a:extLst>
            <a:ext uri="{FF2B5EF4-FFF2-40B4-BE49-F238E27FC236}">
              <a16:creationId xmlns:a16="http://schemas.microsoft.com/office/drawing/2014/main" id="{4F91EC29-82D0-439D-B232-1D8BB33AE513}"/>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22" name="正方形/長方形 21">
          <a:extLst>
            <a:ext uri="{FF2B5EF4-FFF2-40B4-BE49-F238E27FC236}">
              <a16:creationId xmlns:a16="http://schemas.microsoft.com/office/drawing/2014/main" id="{FB33D61E-096D-424D-BD96-777D52A88AE6}"/>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23" name="正方形/長方形 22">
          <a:extLst>
            <a:ext uri="{FF2B5EF4-FFF2-40B4-BE49-F238E27FC236}">
              <a16:creationId xmlns:a16="http://schemas.microsoft.com/office/drawing/2014/main" id="{53038088-0489-4DFD-92A7-03990100E5AD}"/>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24" name="直線コネクタ 23">
          <a:extLst>
            <a:ext uri="{FF2B5EF4-FFF2-40B4-BE49-F238E27FC236}">
              <a16:creationId xmlns:a16="http://schemas.microsoft.com/office/drawing/2014/main" id="{BBB7342B-4D08-418A-949B-3E5593C89863}"/>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25" name="楕円 24">
          <a:extLst>
            <a:ext uri="{FF2B5EF4-FFF2-40B4-BE49-F238E27FC236}">
              <a16:creationId xmlns:a16="http://schemas.microsoft.com/office/drawing/2014/main" id="{C8684745-53C1-4E2D-A057-FBBD6C923863}"/>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26" name="フローチャート: 判断 25">
          <a:extLst>
            <a:ext uri="{FF2B5EF4-FFF2-40B4-BE49-F238E27FC236}">
              <a16:creationId xmlns:a16="http://schemas.microsoft.com/office/drawing/2014/main" id="{E2862E66-D8CF-4AA8-A62B-5E32416A3FAB}"/>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27" name="直線コネクタ 26">
          <a:extLst>
            <a:ext uri="{FF2B5EF4-FFF2-40B4-BE49-F238E27FC236}">
              <a16:creationId xmlns:a16="http://schemas.microsoft.com/office/drawing/2014/main" id="{5B994BAF-C282-49D7-A14E-08F119B155DF}"/>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28" name="直線コネクタ 27">
          <a:extLst>
            <a:ext uri="{FF2B5EF4-FFF2-40B4-BE49-F238E27FC236}">
              <a16:creationId xmlns:a16="http://schemas.microsoft.com/office/drawing/2014/main" id="{B06FD3FC-8808-443F-BBC7-859C607C6055}"/>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29" name="直線コネクタ 28">
          <a:extLst>
            <a:ext uri="{FF2B5EF4-FFF2-40B4-BE49-F238E27FC236}">
              <a16:creationId xmlns:a16="http://schemas.microsoft.com/office/drawing/2014/main" id="{8ED13B89-801D-4A9D-9A51-FB6F1D88F499}"/>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0" name="直線コネクタ 29">
          <a:extLst>
            <a:ext uri="{FF2B5EF4-FFF2-40B4-BE49-F238E27FC236}">
              <a16:creationId xmlns:a16="http://schemas.microsoft.com/office/drawing/2014/main" id="{F7E91FE0-3653-4B42-9404-5727E19E4C83}"/>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31" name="テキスト ボックス 30">
          <a:extLst>
            <a:ext uri="{FF2B5EF4-FFF2-40B4-BE49-F238E27FC236}">
              <a16:creationId xmlns:a16="http://schemas.microsoft.com/office/drawing/2014/main" id="{3A8E13A2-6CF3-4DFE-A6D6-9C61405E489A}"/>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32" name="テキスト ボックス 31">
          <a:extLst>
            <a:ext uri="{FF2B5EF4-FFF2-40B4-BE49-F238E27FC236}">
              <a16:creationId xmlns:a16="http://schemas.microsoft.com/office/drawing/2014/main" id="{6EF8A582-B6F9-4BA6-AD82-64C7E44C26CB}"/>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33" name="テキスト ボックス 32">
          <a:extLst>
            <a:ext uri="{FF2B5EF4-FFF2-40B4-BE49-F238E27FC236}">
              <a16:creationId xmlns:a16="http://schemas.microsoft.com/office/drawing/2014/main" id="{7541CDA4-A889-4EAF-9F9B-0AF9F0899E5D}"/>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4433650" cy="259045"/>
    <xdr:sp macro="" textlink="">
      <xdr:nvSpPr>
        <xdr:cNvPr id="34" name="テキスト ボックス 33">
          <a:extLst>
            <a:ext uri="{FF2B5EF4-FFF2-40B4-BE49-F238E27FC236}">
              <a16:creationId xmlns:a16="http://schemas.microsoft.com/office/drawing/2014/main" id="{C693A716-D414-4238-80FA-3B435F2DE2DB}"/>
            </a:ext>
          </a:extLst>
        </xdr:cNvPr>
        <xdr:cNvSpPr txBox="1"/>
      </xdr:nvSpPr>
      <xdr:spPr>
        <a:xfrm>
          <a:off x="419100" y="3492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oneCellAnchor>
    <xdr:from>
      <xdr:col>0</xdr:col>
      <xdr:colOff>419100</xdr:colOff>
      <xdr:row>17</xdr:row>
      <xdr:rowOff>142875</xdr:rowOff>
    </xdr:from>
    <xdr:ext cx="184731" cy="259045"/>
    <xdr:sp macro="" textlink="">
      <xdr:nvSpPr>
        <xdr:cNvPr id="35" name="テキスト ボックス 34">
          <a:extLst>
            <a:ext uri="{FF2B5EF4-FFF2-40B4-BE49-F238E27FC236}">
              <a16:creationId xmlns:a16="http://schemas.microsoft.com/office/drawing/2014/main" id="{ADD506A8-F18E-4B17-A4E7-B6E399F58053}"/>
            </a:ext>
          </a:extLst>
        </xdr:cNvPr>
        <xdr:cNvSpPr txBox="1"/>
      </xdr:nvSpPr>
      <xdr:spPr>
        <a:xfrm>
          <a:off x="419100" y="37338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36" name="正方形/長方形 35">
          <a:extLst>
            <a:ext uri="{FF2B5EF4-FFF2-40B4-BE49-F238E27FC236}">
              <a16:creationId xmlns:a16="http://schemas.microsoft.com/office/drawing/2014/main" id="{E9C45641-246D-4841-8FEB-0DB15960EAC0}"/>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37" name="正方形/長方形 36">
          <a:extLst>
            <a:ext uri="{FF2B5EF4-FFF2-40B4-BE49-F238E27FC236}">
              <a16:creationId xmlns:a16="http://schemas.microsoft.com/office/drawing/2014/main" id="{5561792B-0745-4A0E-88E4-1E47937F44D0}"/>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38" name="正方形/長方形 37">
          <a:extLst>
            <a:ext uri="{FF2B5EF4-FFF2-40B4-BE49-F238E27FC236}">
              <a16:creationId xmlns:a16="http://schemas.microsoft.com/office/drawing/2014/main" id="{423DE693-BC4A-45B3-B011-B78E1537C7C2}"/>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[ 59.6</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39" name="正方形/長方形 38">
          <a:extLst>
            <a:ext uri="{FF2B5EF4-FFF2-40B4-BE49-F238E27FC236}">
              <a16:creationId xmlns:a16="http://schemas.microsoft.com/office/drawing/2014/main" id="{3506F920-FCDA-42A3-A155-DDBAF8654DE0}"/>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0" name="正方形/長方形 39">
          <a:extLst>
            <a:ext uri="{FF2B5EF4-FFF2-40B4-BE49-F238E27FC236}">
              <a16:creationId xmlns:a16="http://schemas.microsoft.com/office/drawing/2014/main" id="{7BA1046A-F1A1-4545-9D8E-DE4B9448296F}"/>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1" name="正方形/長方形 40">
          <a:extLst>
            <a:ext uri="{FF2B5EF4-FFF2-40B4-BE49-F238E27FC236}">
              <a16:creationId xmlns:a16="http://schemas.microsoft.com/office/drawing/2014/main" id="{C6A057B7-3AE9-4FAB-AF76-3074642D5601}"/>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2" name="正方形/長方形 41">
          <a:extLst>
            <a:ext uri="{FF2B5EF4-FFF2-40B4-BE49-F238E27FC236}">
              <a16:creationId xmlns:a16="http://schemas.microsoft.com/office/drawing/2014/main" id="{84206FD4-4F5E-471B-BC19-88E6C4A9B21A}"/>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43" name="正方形/長方形 42">
          <a:extLst>
            <a:ext uri="{FF2B5EF4-FFF2-40B4-BE49-F238E27FC236}">
              <a16:creationId xmlns:a16="http://schemas.microsoft.com/office/drawing/2014/main" id="{0AA62024-4147-4261-A354-D5F8030CD1A8}"/>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44" name="正方形/長方形 43">
          <a:extLst>
            <a:ext uri="{FF2B5EF4-FFF2-40B4-BE49-F238E27FC236}">
              <a16:creationId xmlns:a16="http://schemas.microsoft.com/office/drawing/2014/main" id="{701A66A2-DCBE-4683-B533-E90174D7F0BB}"/>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45" name="正方形/長方形 44">
          <a:extLst>
            <a:ext uri="{FF2B5EF4-FFF2-40B4-BE49-F238E27FC236}">
              <a16:creationId xmlns:a16="http://schemas.microsoft.com/office/drawing/2014/main" id="{846D5570-5342-4807-8ACE-3388300669D5}"/>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46" name="正方形/長方形 45">
          <a:extLst>
            <a:ext uri="{FF2B5EF4-FFF2-40B4-BE49-F238E27FC236}">
              <a16:creationId xmlns:a16="http://schemas.microsoft.com/office/drawing/2014/main" id="{751601F6-1771-4B62-A1DF-08014E64C403}"/>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47" name="正方形/長方形 46">
          <a:extLst>
            <a:ext uri="{FF2B5EF4-FFF2-40B4-BE49-F238E27FC236}">
              <a16:creationId xmlns:a16="http://schemas.microsoft.com/office/drawing/2014/main" id="{1FAAEE98-B8CF-43D0-9273-F4FB1540DAB2}"/>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48" name="テキスト ボックス 47">
          <a:extLst>
            <a:ext uri="{FF2B5EF4-FFF2-40B4-BE49-F238E27FC236}">
              <a16:creationId xmlns:a16="http://schemas.microsoft.com/office/drawing/2014/main" id="{4D036362-3F93-468F-8D1F-51713B529597}"/>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　有形固定資産減価償却率は、新規の固定資産取得が少ないため、上昇傾向で推移していたが、令和６年度は、前年度比</a:t>
          </a: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5.1</a:t>
          </a: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ポイント減の</a:t>
          </a: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59.6</a:t>
          </a: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％となり、類似団体平均を</a:t>
          </a: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5.6</a:t>
          </a: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ポイント下回った。これは、消防団機械器具庫を新築したことによるものである。</a:t>
          </a:r>
        </a:p>
        <a:p>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　今後は、令和５年度に改訂した公共施設等総合管理計画に基づき、公共施設等の現状と将来の費用負担を踏まえた適正な管理に努める。</a:t>
          </a:r>
        </a:p>
      </xdr:txBody>
    </xdr:sp>
    <xdr:clientData/>
  </xdr:twoCellAnchor>
  <xdr:oneCellAnchor>
    <xdr:from>
      <xdr:col>4</xdr:col>
      <xdr:colOff>174625</xdr:colOff>
      <xdr:row>23</xdr:row>
      <xdr:rowOff>47625</xdr:rowOff>
    </xdr:from>
    <xdr:ext cx="349839" cy="225703"/>
    <xdr:sp macro="" textlink="">
      <xdr:nvSpPr>
        <xdr:cNvPr id="49" name="テキスト ボックス 48">
          <a:extLst>
            <a:ext uri="{FF2B5EF4-FFF2-40B4-BE49-F238E27FC236}">
              <a16:creationId xmlns:a16="http://schemas.microsoft.com/office/drawing/2014/main" id="{E2E73C0C-4A62-4403-8682-7D6DDFC84A3C}"/>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0" name="直線コネクタ 49">
          <a:extLst>
            <a:ext uri="{FF2B5EF4-FFF2-40B4-BE49-F238E27FC236}">
              <a16:creationId xmlns:a16="http://schemas.microsoft.com/office/drawing/2014/main" id="{613064E4-3BE5-4ACF-833C-49C7C3904CDA}"/>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51" name="テキスト ボックス 50">
          <a:extLst>
            <a:ext uri="{FF2B5EF4-FFF2-40B4-BE49-F238E27FC236}">
              <a16:creationId xmlns:a16="http://schemas.microsoft.com/office/drawing/2014/main" id="{52130C94-E21E-445C-9F62-65177A467D3D}"/>
            </a:ext>
          </a:extLst>
        </xdr:cNvPr>
        <xdr:cNvSpPr txBox="1"/>
      </xdr:nvSpPr>
      <xdr:spPr>
        <a:xfrm>
          <a:off x="795811" y="7018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69850</xdr:rowOff>
    </xdr:from>
    <xdr:to>
      <xdr:col>27</xdr:col>
      <xdr:colOff>73025</xdr:colOff>
      <xdr:row>35</xdr:row>
      <xdr:rowOff>69850</xdr:rowOff>
    </xdr:to>
    <xdr:cxnSp macro="">
      <xdr:nvCxnSpPr>
        <xdr:cNvPr id="52" name="直線コネクタ 51">
          <a:extLst>
            <a:ext uri="{FF2B5EF4-FFF2-40B4-BE49-F238E27FC236}">
              <a16:creationId xmlns:a16="http://schemas.microsoft.com/office/drawing/2014/main" id="{0757D49A-AA37-4F9C-8D88-B39B4B505698}"/>
            </a:ext>
          </a:extLst>
        </xdr:cNvPr>
        <xdr:cNvCxnSpPr/>
      </xdr:nvCxnSpPr>
      <xdr:spPr>
        <a:xfrm>
          <a:off x="1270000" y="684212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147499</xdr:rowOff>
    </xdr:from>
    <xdr:ext cx="359394" cy="225703"/>
    <xdr:sp macro="" textlink="">
      <xdr:nvSpPr>
        <xdr:cNvPr id="53" name="テキスト ボックス 52">
          <a:extLst>
            <a:ext uri="{FF2B5EF4-FFF2-40B4-BE49-F238E27FC236}">
              <a16:creationId xmlns:a16="http://schemas.microsoft.com/office/drawing/2014/main" id="{F19CCDBE-58BF-426F-971D-AD1539D8CF26}"/>
            </a:ext>
          </a:extLst>
        </xdr:cNvPr>
        <xdr:cNvSpPr txBox="1"/>
      </xdr:nvSpPr>
      <xdr:spPr>
        <a:xfrm>
          <a:off x="847106" y="674832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142875</xdr:rowOff>
    </xdr:from>
    <xdr:to>
      <xdr:col>27</xdr:col>
      <xdr:colOff>73025</xdr:colOff>
      <xdr:row>33</xdr:row>
      <xdr:rowOff>142875</xdr:rowOff>
    </xdr:to>
    <xdr:cxnSp macro="">
      <xdr:nvCxnSpPr>
        <xdr:cNvPr id="54" name="直線コネクタ 53">
          <a:extLst>
            <a:ext uri="{FF2B5EF4-FFF2-40B4-BE49-F238E27FC236}">
              <a16:creationId xmlns:a16="http://schemas.microsoft.com/office/drawing/2014/main" id="{B6FCF0CC-67A1-4D10-9279-3994DDAA5BAF}"/>
            </a:ext>
          </a:extLst>
        </xdr:cNvPr>
        <xdr:cNvCxnSpPr/>
      </xdr:nvCxnSpPr>
      <xdr:spPr>
        <a:xfrm>
          <a:off x="1270000" y="657225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33</xdr:row>
      <xdr:rowOff>49074</xdr:rowOff>
    </xdr:from>
    <xdr:ext cx="359394" cy="225703"/>
    <xdr:sp macro="" textlink="">
      <xdr:nvSpPr>
        <xdr:cNvPr id="55" name="テキスト ボックス 54">
          <a:extLst>
            <a:ext uri="{FF2B5EF4-FFF2-40B4-BE49-F238E27FC236}">
              <a16:creationId xmlns:a16="http://schemas.microsoft.com/office/drawing/2014/main" id="{6F5D055B-926E-40C1-95E9-B77FC9493D0B}"/>
            </a:ext>
          </a:extLst>
        </xdr:cNvPr>
        <xdr:cNvSpPr txBox="1"/>
      </xdr:nvSpPr>
      <xdr:spPr>
        <a:xfrm>
          <a:off x="847106" y="647844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32</xdr:row>
      <xdr:rowOff>44450</xdr:rowOff>
    </xdr:from>
    <xdr:to>
      <xdr:col>27</xdr:col>
      <xdr:colOff>73025</xdr:colOff>
      <xdr:row>32</xdr:row>
      <xdr:rowOff>44450</xdr:rowOff>
    </xdr:to>
    <xdr:cxnSp macro="">
      <xdr:nvCxnSpPr>
        <xdr:cNvPr id="56" name="直線コネクタ 55">
          <a:extLst>
            <a:ext uri="{FF2B5EF4-FFF2-40B4-BE49-F238E27FC236}">
              <a16:creationId xmlns:a16="http://schemas.microsoft.com/office/drawing/2014/main" id="{EF746BA7-5FDF-4939-B7A8-662D230874FF}"/>
            </a:ext>
          </a:extLst>
        </xdr:cNvPr>
        <xdr:cNvCxnSpPr/>
      </xdr:nvCxnSpPr>
      <xdr:spPr>
        <a:xfrm>
          <a:off x="1270000" y="630237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122099</xdr:rowOff>
    </xdr:from>
    <xdr:ext cx="359394" cy="225703"/>
    <xdr:sp macro="" textlink="">
      <xdr:nvSpPr>
        <xdr:cNvPr id="57" name="テキスト ボックス 56">
          <a:extLst>
            <a:ext uri="{FF2B5EF4-FFF2-40B4-BE49-F238E27FC236}">
              <a16:creationId xmlns:a16="http://schemas.microsoft.com/office/drawing/2014/main" id="{0FB11480-87A5-441B-A858-0EE0E79CF4CB}"/>
            </a:ext>
          </a:extLst>
        </xdr:cNvPr>
        <xdr:cNvSpPr txBox="1"/>
      </xdr:nvSpPr>
      <xdr:spPr>
        <a:xfrm>
          <a:off x="847106" y="620857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30</xdr:row>
      <xdr:rowOff>117475</xdr:rowOff>
    </xdr:from>
    <xdr:to>
      <xdr:col>27</xdr:col>
      <xdr:colOff>73025</xdr:colOff>
      <xdr:row>30</xdr:row>
      <xdr:rowOff>117475</xdr:rowOff>
    </xdr:to>
    <xdr:cxnSp macro="">
      <xdr:nvCxnSpPr>
        <xdr:cNvPr id="58" name="直線コネクタ 57">
          <a:extLst>
            <a:ext uri="{FF2B5EF4-FFF2-40B4-BE49-F238E27FC236}">
              <a16:creationId xmlns:a16="http://schemas.microsoft.com/office/drawing/2014/main" id="{63133307-9208-4F29-98E0-07C403E8D636}"/>
            </a:ext>
          </a:extLst>
        </xdr:cNvPr>
        <xdr:cNvCxnSpPr/>
      </xdr:nvCxnSpPr>
      <xdr:spPr>
        <a:xfrm>
          <a:off x="1270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30</xdr:row>
      <xdr:rowOff>23674</xdr:rowOff>
    </xdr:from>
    <xdr:ext cx="359394" cy="225703"/>
    <xdr:sp macro="" textlink="">
      <xdr:nvSpPr>
        <xdr:cNvPr id="59" name="テキスト ボックス 58">
          <a:extLst>
            <a:ext uri="{FF2B5EF4-FFF2-40B4-BE49-F238E27FC236}">
              <a16:creationId xmlns:a16="http://schemas.microsoft.com/office/drawing/2014/main" id="{F3546E91-7A33-4476-98AC-D95381D922E0}"/>
            </a:ext>
          </a:extLst>
        </xdr:cNvPr>
        <xdr:cNvSpPr txBox="1"/>
      </xdr:nvSpPr>
      <xdr:spPr>
        <a:xfrm>
          <a:off x="847106" y="59386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19050</xdr:rowOff>
    </xdr:from>
    <xdr:to>
      <xdr:col>27</xdr:col>
      <xdr:colOff>73025</xdr:colOff>
      <xdr:row>29</xdr:row>
      <xdr:rowOff>19050</xdr:rowOff>
    </xdr:to>
    <xdr:cxnSp macro="">
      <xdr:nvCxnSpPr>
        <xdr:cNvPr id="60" name="直線コネクタ 59">
          <a:extLst>
            <a:ext uri="{FF2B5EF4-FFF2-40B4-BE49-F238E27FC236}">
              <a16:creationId xmlns:a16="http://schemas.microsoft.com/office/drawing/2014/main" id="{FF3AAAD9-B461-4740-B86D-0EF6FC6BD15B}"/>
            </a:ext>
          </a:extLst>
        </xdr:cNvPr>
        <xdr:cNvCxnSpPr/>
      </xdr:nvCxnSpPr>
      <xdr:spPr>
        <a:xfrm>
          <a:off x="1270000" y="576262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96699</xdr:rowOff>
    </xdr:from>
    <xdr:ext cx="359394" cy="225703"/>
    <xdr:sp macro="" textlink="">
      <xdr:nvSpPr>
        <xdr:cNvPr id="61" name="テキスト ボックス 60">
          <a:extLst>
            <a:ext uri="{FF2B5EF4-FFF2-40B4-BE49-F238E27FC236}">
              <a16:creationId xmlns:a16="http://schemas.microsoft.com/office/drawing/2014/main" id="{DE397832-D824-4C87-9EF7-A275CEE62E13}"/>
            </a:ext>
          </a:extLst>
        </xdr:cNvPr>
        <xdr:cNvSpPr txBox="1"/>
      </xdr:nvSpPr>
      <xdr:spPr>
        <a:xfrm>
          <a:off x="847106" y="566882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92075</xdr:rowOff>
    </xdr:from>
    <xdr:to>
      <xdr:col>27</xdr:col>
      <xdr:colOff>73025</xdr:colOff>
      <xdr:row>27</xdr:row>
      <xdr:rowOff>92075</xdr:rowOff>
    </xdr:to>
    <xdr:cxnSp macro="">
      <xdr:nvCxnSpPr>
        <xdr:cNvPr id="62" name="直線コネクタ 61">
          <a:extLst>
            <a:ext uri="{FF2B5EF4-FFF2-40B4-BE49-F238E27FC236}">
              <a16:creationId xmlns:a16="http://schemas.microsoft.com/office/drawing/2014/main" id="{F91B56D9-A5C0-434F-A8FB-65EB7BD1F328}"/>
            </a:ext>
          </a:extLst>
        </xdr:cNvPr>
        <xdr:cNvCxnSpPr/>
      </xdr:nvCxnSpPr>
      <xdr:spPr>
        <a:xfrm>
          <a:off x="1270000" y="549275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26</xdr:row>
      <xdr:rowOff>169724</xdr:rowOff>
    </xdr:from>
    <xdr:ext cx="359394" cy="225703"/>
    <xdr:sp macro="" textlink="">
      <xdr:nvSpPr>
        <xdr:cNvPr id="63" name="テキスト ボックス 62">
          <a:extLst>
            <a:ext uri="{FF2B5EF4-FFF2-40B4-BE49-F238E27FC236}">
              <a16:creationId xmlns:a16="http://schemas.microsoft.com/office/drawing/2014/main" id="{F46C9527-7BFA-4F74-A9C3-AA9A0548AA08}"/>
            </a:ext>
          </a:extLst>
        </xdr:cNvPr>
        <xdr:cNvSpPr txBox="1"/>
      </xdr:nvSpPr>
      <xdr:spPr>
        <a:xfrm>
          <a:off x="847106" y="539894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25</xdr:row>
      <xdr:rowOff>165100</xdr:rowOff>
    </xdr:from>
    <xdr:to>
      <xdr:col>27</xdr:col>
      <xdr:colOff>73025</xdr:colOff>
      <xdr:row>25</xdr:row>
      <xdr:rowOff>165100</xdr:rowOff>
    </xdr:to>
    <xdr:cxnSp macro="">
      <xdr:nvCxnSpPr>
        <xdr:cNvPr id="64" name="直線コネクタ 63">
          <a:extLst>
            <a:ext uri="{FF2B5EF4-FFF2-40B4-BE49-F238E27FC236}">
              <a16:creationId xmlns:a16="http://schemas.microsoft.com/office/drawing/2014/main" id="{3259C3D2-9D6A-47DF-8EB2-233352593565}"/>
            </a:ext>
          </a:extLst>
        </xdr:cNvPr>
        <xdr:cNvCxnSpPr/>
      </xdr:nvCxnSpPr>
      <xdr:spPr>
        <a:xfrm>
          <a:off x="1270000" y="522287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71299</xdr:rowOff>
    </xdr:from>
    <xdr:ext cx="359394" cy="225703"/>
    <xdr:sp macro="" textlink="">
      <xdr:nvSpPr>
        <xdr:cNvPr id="65" name="テキスト ボックス 64">
          <a:extLst>
            <a:ext uri="{FF2B5EF4-FFF2-40B4-BE49-F238E27FC236}">
              <a16:creationId xmlns:a16="http://schemas.microsoft.com/office/drawing/2014/main" id="{66B32F9E-7845-4F3F-8AE7-BFF5EE300D55}"/>
            </a:ext>
          </a:extLst>
        </xdr:cNvPr>
        <xdr:cNvSpPr txBox="1"/>
      </xdr:nvSpPr>
      <xdr:spPr>
        <a:xfrm>
          <a:off x="847106" y="512907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6" name="直線コネクタ 65">
          <a:extLst>
            <a:ext uri="{FF2B5EF4-FFF2-40B4-BE49-F238E27FC236}">
              <a16:creationId xmlns:a16="http://schemas.microsoft.com/office/drawing/2014/main" id="{D1A9BEE3-49E5-4F57-BE1B-9044D5D1DB28}"/>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67" name="テキスト ボックス 66">
          <a:extLst>
            <a:ext uri="{FF2B5EF4-FFF2-40B4-BE49-F238E27FC236}">
              <a16:creationId xmlns:a16="http://schemas.microsoft.com/office/drawing/2014/main" id="{5F72BA91-8DA4-4185-83C0-851C5F3F5C30}"/>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68" name="有形固定資産減価償却率グラフ枠">
          <a:extLst>
            <a:ext uri="{FF2B5EF4-FFF2-40B4-BE49-F238E27FC236}">
              <a16:creationId xmlns:a16="http://schemas.microsoft.com/office/drawing/2014/main" id="{EE76BB61-F3FD-4CDA-B45A-BA6349582227}"/>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106997</xdr:rowOff>
    </xdr:from>
    <xdr:to>
      <xdr:col>23</xdr:col>
      <xdr:colOff>85090</xdr:colOff>
      <xdr:row>34</xdr:row>
      <xdr:rowOff>63182</xdr:rowOff>
    </xdr:to>
    <xdr:cxnSp macro="">
      <xdr:nvCxnSpPr>
        <xdr:cNvPr id="69" name="直線コネクタ 68">
          <a:extLst>
            <a:ext uri="{FF2B5EF4-FFF2-40B4-BE49-F238E27FC236}">
              <a16:creationId xmlns:a16="http://schemas.microsoft.com/office/drawing/2014/main" id="{33BF4062-B868-48BE-BEF0-7CED36658585}"/>
            </a:ext>
          </a:extLst>
        </xdr:cNvPr>
        <xdr:cNvCxnSpPr/>
      </xdr:nvCxnSpPr>
      <xdr:spPr>
        <a:xfrm flipV="1">
          <a:off x="4760595" y="5336222"/>
          <a:ext cx="1270" cy="13277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34</xdr:row>
      <xdr:rowOff>67009</xdr:rowOff>
    </xdr:from>
    <xdr:ext cx="405111" cy="259045"/>
    <xdr:sp macro="" textlink="">
      <xdr:nvSpPr>
        <xdr:cNvPr id="70" name="有形固定資産減価償却率最小値テキスト">
          <a:extLst>
            <a:ext uri="{FF2B5EF4-FFF2-40B4-BE49-F238E27FC236}">
              <a16:creationId xmlns:a16="http://schemas.microsoft.com/office/drawing/2014/main" id="{3BD5FC4F-1A70-4BCA-A15A-C0DAF2D1B43A}"/>
            </a:ext>
          </a:extLst>
        </xdr:cNvPr>
        <xdr:cNvSpPr txBox="1"/>
      </xdr:nvSpPr>
      <xdr:spPr>
        <a:xfrm>
          <a:off x="4813300" y="66678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34</xdr:row>
      <xdr:rowOff>63182</xdr:rowOff>
    </xdr:from>
    <xdr:to>
      <xdr:col>23</xdr:col>
      <xdr:colOff>174625</xdr:colOff>
      <xdr:row>34</xdr:row>
      <xdr:rowOff>63182</xdr:rowOff>
    </xdr:to>
    <xdr:cxnSp macro="">
      <xdr:nvCxnSpPr>
        <xdr:cNvPr id="71" name="直線コネクタ 70">
          <a:extLst>
            <a:ext uri="{FF2B5EF4-FFF2-40B4-BE49-F238E27FC236}">
              <a16:creationId xmlns:a16="http://schemas.microsoft.com/office/drawing/2014/main" id="{833E21F4-2228-4FAB-B45B-379C7FBE0980}"/>
            </a:ext>
          </a:extLst>
        </xdr:cNvPr>
        <xdr:cNvCxnSpPr/>
      </xdr:nvCxnSpPr>
      <xdr:spPr>
        <a:xfrm>
          <a:off x="4673600" y="66640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53674</xdr:rowOff>
    </xdr:from>
    <xdr:ext cx="405111" cy="259045"/>
    <xdr:sp macro="" textlink="">
      <xdr:nvSpPr>
        <xdr:cNvPr id="72" name="有形固定資産減価償却率最大値テキスト">
          <a:extLst>
            <a:ext uri="{FF2B5EF4-FFF2-40B4-BE49-F238E27FC236}">
              <a16:creationId xmlns:a16="http://schemas.microsoft.com/office/drawing/2014/main" id="{24364171-3E47-48F9-B0DB-7DC73658FA4F}"/>
            </a:ext>
          </a:extLst>
        </xdr:cNvPr>
        <xdr:cNvSpPr txBox="1"/>
      </xdr:nvSpPr>
      <xdr:spPr>
        <a:xfrm>
          <a:off x="4813300" y="51114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106997</xdr:rowOff>
    </xdr:from>
    <xdr:to>
      <xdr:col>23</xdr:col>
      <xdr:colOff>174625</xdr:colOff>
      <xdr:row>26</xdr:row>
      <xdr:rowOff>106997</xdr:rowOff>
    </xdr:to>
    <xdr:cxnSp macro="">
      <xdr:nvCxnSpPr>
        <xdr:cNvPr id="73" name="直線コネクタ 72">
          <a:extLst>
            <a:ext uri="{FF2B5EF4-FFF2-40B4-BE49-F238E27FC236}">
              <a16:creationId xmlns:a16="http://schemas.microsoft.com/office/drawing/2014/main" id="{45BFE8A9-5E1B-4DC3-97FD-FA5319E60E9C}"/>
            </a:ext>
          </a:extLst>
        </xdr:cNvPr>
        <xdr:cNvCxnSpPr/>
      </xdr:nvCxnSpPr>
      <xdr:spPr>
        <a:xfrm>
          <a:off x="4673600" y="53362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31</xdr:row>
      <xdr:rowOff>13987</xdr:rowOff>
    </xdr:from>
    <xdr:ext cx="405111" cy="259045"/>
    <xdr:sp macro="" textlink="">
      <xdr:nvSpPr>
        <xdr:cNvPr id="74" name="有形固定資産減価償却率平均値テキスト">
          <a:extLst>
            <a:ext uri="{FF2B5EF4-FFF2-40B4-BE49-F238E27FC236}">
              <a16:creationId xmlns:a16="http://schemas.microsoft.com/office/drawing/2014/main" id="{3209C957-F556-4023-A90C-D26F4072AF2D}"/>
            </a:ext>
          </a:extLst>
        </xdr:cNvPr>
        <xdr:cNvSpPr txBox="1"/>
      </xdr:nvSpPr>
      <xdr:spPr>
        <a:xfrm>
          <a:off x="4813300" y="610046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31</xdr:row>
      <xdr:rowOff>35560</xdr:rowOff>
    </xdr:from>
    <xdr:to>
      <xdr:col>23</xdr:col>
      <xdr:colOff>136525</xdr:colOff>
      <xdr:row>31</xdr:row>
      <xdr:rowOff>137160</xdr:rowOff>
    </xdr:to>
    <xdr:sp macro="" textlink="">
      <xdr:nvSpPr>
        <xdr:cNvPr id="75" name="フローチャート: 判断 74">
          <a:extLst>
            <a:ext uri="{FF2B5EF4-FFF2-40B4-BE49-F238E27FC236}">
              <a16:creationId xmlns:a16="http://schemas.microsoft.com/office/drawing/2014/main" id="{9D11A410-315B-47A0-8215-69AF6912C70C}"/>
            </a:ext>
          </a:extLst>
        </xdr:cNvPr>
        <xdr:cNvSpPr/>
      </xdr:nvSpPr>
      <xdr:spPr>
        <a:xfrm>
          <a:off x="4711700" y="6122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31</xdr:row>
      <xdr:rowOff>13970</xdr:rowOff>
    </xdr:from>
    <xdr:to>
      <xdr:col>19</xdr:col>
      <xdr:colOff>187325</xdr:colOff>
      <xdr:row>31</xdr:row>
      <xdr:rowOff>115570</xdr:rowOff>
    </xdr:to>
    <xdr:sp macro="" textlink="">
      <xdr:nvSpPr>
        <xdr:cNvPr id="76" name="フローチャート: 判断 75">
          <a:extLst>
            <a:ext uri="{FF2B5EF4-FFF2-40B4-BE49-F238E27FC236}">
              <a16:creationId xmlns:a16="http://schemas.microsoft.com/office/drawing/2014/main" id="{FF681010-EB7D-49FA-8307-D32DF80820DA}"/>
            </a:ext>
          </a:extLst>
        </xdr:cNvPr>
        <xdr:cNvSpPr/>
      </xdr:nvSpPr>
      <xdr:spPr>
        <a:xfrm>
          <a:off x="4000500" y="6100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155734</xdr:rowOff>
    </xdr:from>
    <xdr:to>
      <xdr:col>15</xdr:col>
      <xdr:colOff>187325</xdr:colOff>
      <xdr:row>31</xdr:row>
      <xdr:rowOff>85884</xdr:rowOff>
    </xdr:to>
    <xdr:sp macro="" textlink="">
      <xdr:nvSpPr>
        <xdr:cNvPr id="77" name="フローチャート: 判断 76">
          <a:extLst>
            <a:ext uri="{FF2B5EF4-FFF2-40B4-BE49-F238E27FC236}">
              <a16:creationId xmlns:a16="http://schemas.microsoft.com/office/drawing/2014/main" id="{6F6E5109-C232-4CE4-A56F-7DC2FA3696AA}"/>
            </a:ext>
          </a:extLst>
        </xdr:cNvPr>
        <xdr:cNvSpPr/>
      </xdr:nvSpPr>
      <xdr:spPr>
        <a:xfrm>
          <a:off x="3238500" y="60707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30</xdr:row>
      <xdr:rowOff>144939</xdr:rowOff>
    </xdr:from>
    <xdr:to>
      <xdr:col>11</xdr:col>
      <xdr:colOff>187325</xdr:colOff>
      <xdr:row>31</xdr:row>
      <xdr:rowOff>75089</xdr:rowOff>
    </xdr:to>
    <xdr:sp macro="" textlink="">
      <xdr:nvSpPr>
        <xdr:cNvPr id="78" name="フローチャート: 判断 77">
          <a:extLst>
            <a:ext uri="{FF2B5EF4-FFF2-40B4-BE49-F238E27FC236}">
              <a16:creationId xmlns:a16="http://schemas.microsoft.com/office/drawing/2014/main" id="{0902E87B-6890-47E6-B213-0B4AB306421B}"/>
            </a:ext>
          </a:extLst>
        </xdr:cNvPr>
        <xdr:cNvSpPr/>
      </xdr:nvSpPr>
      <xdr:spPr>
        <a:xfrm>
          <a:off x="2476500" y="6059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30</xdr:row>
      <xdr:rowOff>120650</xdr:rowOff>
    </xdr:from>
    <xdr:to>
      <xdr:col>7</xdr:col>
      <xdr:colOff>187325</xdr:colOff>
      <xdr:row>31</xdr:row>
      <xdr:rowOff>50800</xdr:rowOff>
    </xdr:to>
    <xdr:sp macro="" textlink="">
      <xdr:nvSpPr>
        <xdr:cNvPr id="79" name="フローチャート: 判断 78">
          <a:extLst>
            <a:ext uri="{FF2B5EF4-FFF2-40B4-BE49-F238E27FC236}">
              <a16:creationId xmlns:a16="http://schemas.microsoft.com/office/drawing/2014/main" id="{67BAFA9C-DDB3-4E15-B4BD-F3A251E22BA8}"/>
            </a:ext>
          </a:extLst>
        </xdr:cNvPr>
        <xdr:cNvSpPr/>
      </xdr:nvSpPr>
      <xdr:spPr>
        <a:xfrm>
          <a:off x="1714500" y="6035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0" name="テキスト ボックス 79">
          <a:extLst>
            <a:ext uri="{FF2B5EF4-FFF2-40B4-BE49-F238E27FC236}">
              <a16:creationId xmlns:a16="http://schemas.microsoft.com/office/drawing/2014/main" id="{BB3574EB-3BAD-4F2F-B6D9-62367D996AA9}"/>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1" name="テキスト ボックス 80">
          <a:extLst>
            <a:ext uri="{FF2B5EF4-FFF2-40B4-BE49-F238E27FC236}">
              <a16:creationId xmlns:a16="http://schemas.microsoft.com/office/drawing/2014/main" id="{4CD5B270-A7E7-425F-9CF2-0D6EDDFF7599}"/>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2" name="テキスト ボックス 81">
          <a:extLst>
            <a:ext uri="{FF2B5EF4-FFF2-40B4-BE49-F238E27FC236}">
              <a16:creationId xmlns:a16="http://schemas.microsoft.com/office/drawing/2014/main" id="{823F347E-1A83-42B3-9546-64C86D596A37}"/>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3" name="テキスト ボックス 82">
          <a:extLst>
            <a:ext uri="{FF2B5EF4-FFF2-40B4-BE49-F238E27FC236}">
              <a16:creationId xmlns:a16="http://schemas.microsoft.com/office/drawing/2014/main" id="{CF7EB4FE-BAA2-45F5-BAAE-12D7AE1CC757}"/>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4" name="テキスト ボックス 83">
          <a:extLst>
            <a:ext uri="{FF2B5EF4-FFF2-40B4-BE49-F238E27FC236}">
              <a16:creationId xmlns:a16="http://schemas.microsoft.com/office/drawing/2014/main" id="{B7D5720B-EC28-4804-ADBF-00345AF47C79}"/>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55880</xdr:rowOff>
    </xdr:from>
    <xdr:to>
      <xdr:col>23</xdr:col>
      <xdr:colOff>136525</xdr:colOff>
      <xdr:row>30</xdr:row>
      <xdr:rowOff>157480</xdr:rowOff>
    </xdr:to>
    <xdr:sp macro="" textlink="">
      <xdr:nvSpPr>
        <xdr:cNvPr id="85" name="楕円 84">
          <a:extLst>
            <a:ext uri="{FF2B5EF4-FFF2-40B4-BE49-F238E27FC236}">
              <a16:creationId xmlns:a16="http://schemas.microsoft.com/office/drawing/2014/main" id="{EB4C13C1-B212-4B23-9956-41CF56621368}"/>
            </a:ext>
          </a:extLst>
        </xdr:cNvPr>
        <xdr:cNvSpPr/>
      </xdr:nvSpPr>
      <xdr:spPr>
        <a:xfrm>
          <a:off x="4711700" y="5970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29</xdr:row>
      <xdr:rowOff>78757</xdr:rowOff>
    </xdr:from>
    <xdr:ext cx="405111" cy="259045"/>
    <xdr:sp macro="" textlink="">
      <xdr:nvSpPr>
        <xdr:cNvPr id="86" name="有形固定資産減価償却率該当値テキスト">
          <a:extLst>
            <a:ext uri="{FF2B5EF4-FFF2-40B4-BE49-F238E27FC236}">
              <a16:creationId xmlns:a16="http://schemas.microsoft.com/office/drawing/2014/main" id="{6EEF651C-11FE-4713-A881-90FD110FCC61}"/>
            </a:ext>
          </a:extLst>
        </xdr:cNvPr>
        <xdr:cNvSpPr txBox="1"/>
      </xdr:nvSpPr>
      <xdr:spPr>
        <a:xfrm>
          <a:off x="4813300" y="58223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31</xdr:row>
      <xdr:rowOff>22066</xdr:rowOff>
    </xdr:from>
    <xdr:to>
      <xdr:col>19</xdr:col>
      <xdr:colOff>187325</xdr:colOff>
      <xdr:row>31</xdr:row>
      <xdr:rowOff>123666</xdr:rowOff>
    </xdr:to>
    <xdr:sp macro="" textlink="">
      <xdr:nvSpPr>
        <xdr:cNvPr id="87" name="楕円 86">
          <a:extLst>
            <a:ext uri="{FF2B5EF4-FFF2-40B4-BE49-F238E27FC236}">
              <a16:creationId xmlns:a16="http://schemas.microsoft.com/office/drawing/2014/main" id="{BE0A3B76-B1EA-41E0-9D9E-09AFBB790402}"/>
            </a:ext>
          </a:extLst>
        </xdr:cNvPr>
        <xdr:cNvSpPr/>
      </xdr:nvSpPr>
      <xdr:spPr>
        <a:xfrm>
          <a:off x="4000500" y="61085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30</xdr:row>
      <xdr:rowOff>106680</xdr:rowOff>
    </xdr:from>
    <xdr:to>
      <xdr:col>23</xdr:col>
      <xdr:colOff>85725</xdr:colOff>
      <xdr:row>31</xdr:row>
      <xdr:rowOff>72866</xdr:rowOff>
    </xdr:to>
    <xdr:cxnSp macro="">
      <xdr:nvCxnSpPr>
        <xdr:cNvPr id="88" name="直線コネクタ 87">
          <a:extLst>
            <a:ext uri="{FF2B5EF4-FFF2-40B4-BE49-F238E27FC236}">
              <a16:creationId xmlns:a16="http://schemas.microsoft.com/office/drawing/2014/main" id="{58AC5D47-93C8-422E-B8FA-B78B0FBB36C1}"/>
            </a:ext>
          </a:extLst>
        </xdr:cNvPr>
        <xdr:cNvCxnSpPr/>
      </xdr:nvCxnSpPr>
      <xdr:spPr>
        <a:xfrm flipV="1">
          <a:off x="4051300" y="6021705"/>
          <a:ext cx="711200" cy="1376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30</xdr:row>
      <xdr:rowOff>158433</xdr:rowOff>
    </xdr:from>
    <xdr:to>
      <xdr:col>15</xdr:col>
      <xdr:colOff>187325</xdr:colOff>
      <xdr:row>31</xdr:row>
      <xdr:rowOff>88583</xdr:rowOff>
    </xdr:to>
    <xdr:sp macro="" textlink="">
      <xdr:nvSpPr>
        <xdr:cNvPr id="89" name="楕円 88">
          <a:extLst>
            <a:ext uri="{FF2B5EF4-FFF2-40B4-BE49-F238E27FC236}">
              <a16:creationId xmlns:a16="http://schemas.microsoft.com/office/drawing/2014/main" id="{C21F9956-39C1-4A48-B110-7968FE0F863E}"/>
            </a:ext>
          </a:extLst>
        </xdr:cNvPr>
        <xdr:cNvSpPr/>
      </xdr:nvSpPr>
      <xdr:spPr>
        <a:xfrm>
          <a:off x="3238500" y="60734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31</xdr:row>
      <xdr:rowOff>37783</xdr:rowOff>
    </xdr:from>
    <xdr:to>
      <xdr:col>19</xdr:col>
      <xdr:colOff>136525</xdr:colOff>
      <xdr:row>31</xdr:row>
      <xdr:rowOff>72866</xdr:rowOff>
    </xdr:to>
    <xdr:cxnSp macro="">
      <xdr:nvCxnSpPr>
        <xdr:cNvPr id="90" name="直線コネクタ 89">
          <a:extLst>
            <a:ext uri="{FF2B5EF4-FFF2-40B4-BE49-F238E27FC236}">
              <a16:creationId xmlns:a16="http://schemas.microsoft.com/office/drawing/2014/main" id="{03AB48E1-A0BC-4C34-8631-3DFB7A59D08B}"/>
            </a:ext>
          </a:extLst>
        </xdr:cNvPr>
        <xdr:cNvCxnSpPr/>
      </xdr:nvCxnSpPr>
      <xdr:spPr>
        <a:xfrm>
          <a:off x="3289300" y="6124258"/>
          <a:ext cx="762000" cy="350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30</xdr:row>
      <xdr:rowOff>115253</xdr:rowOff>
    </xdr:from>
    <xdr:to>
      <xdr:col>11</xdr:col>
      <xdr:colOff>187325</xdr:colOff>
      <xdr:row>31</xdr:row>
      <xdr:rowOff>45403</xdr:rowOff>
    </xdr:to>
    <xdr:sp macro="" textlink="">
      <xdr:nvSpPr>
        <xdr:cNvPr id="91" name="楕円 90">
          <a:extLst>
            <a:ext uri="{FF2B5EF4-FFF2-40B4-BE49-F238E27FC236}">
              <a16:creationId xmlns:a16="http://schemas.microsoft.com/office/drawing/2014/main" id="{ACE4469C-1D5E-4075-85C6-00545393EAC1}"/>
            </a:ext>
          </a:extLst>
        </xdr:cNvPr>
        <xdr:cNvSpPr/>
      </xdr:nvSpPr>
      <xdr:spPr>
        <a:xfrm>
          <a:off x="2476500" y="60302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30</xdr:row>
      <xdr:rowOff>166053</xdr:rowOff>
    </xdr:from>
    <xdr:to>
      <xdr:col>15</xdr:col>
      <xdr:colOff>136525</xdr:colOff>
      <xdr:row>31</xdr:row>
      <xdr:rowOff>37783</xdr:rowOff>
    </xdr:to>
    <xdr:cxnSp macro="">
      <xdr:nvCxnSpPr>
        <xdr:cNvPr id="92" name="直線コネクタ 91">
          <a:extLst>
            <a:ext uri="{FF2B5EF4-FFF2-40B4-BE49-F238E27FC236}">
              <a16:creationId xmlns:a16="http://schemas.microsoft.com/office/drawing/2014/main" id="{ACD8E790-EC52-49AB-BAFC-255DC3504C90}"/>
            </a:ext>
          </a:extLst>
        </xdr:cNvPr>
        <xdr:cNvCxnSpPr/>
      </xdr:nvCxnSpPr>
      <xdr:spPr>
        <a:xfrm>
          <a:off x="2527300" y="6081078"/>
          <a:ext cx="762000" cy="43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30</xdr:row>
      <xdr:rowOff>74771</xdr:rowOff>
    </xdr:from>
    <xdr:to>
      <xdr:col>7</xdr:col>
      <xdr:colOff>187325</xdr:colOff>
      <xdr:row>31</xdr:row>
      <xdr:rowOff>4921</xdr:rowOff>
    </xdr:to>
    <xdr:sp macro="" textlink="">
      <xdr:nvSpPr>
        <xdr:cNvPr id="93" name="楕円 92">
          <a:extLst>
            <a:ext uri="{FF2B5EF4-FFF2-40B4-BE49-F238E27FC236}">
              <a16:creationId xmlns:a16="http://schemas.microsoft.com/office/drawing/2014/main" id="{AAA5CC4B-6DD6-4943-ADB8-F331A96450AF}"/>
            </a:ext>
          </a:extLst>
        </xdr:cNvPr>
        <xdr:cNvSpPr/>
      </xdr:nvSpPr>
      <xdr:spPr>
        <a:xfrm>
          <a:off x="1714500" y="5989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30</xdr:row>
      <xdr:rowOff>125571</xdr:rowOff>
    </xdr:from>
    <xdr:to>
      <xdr:col>11</xdr:col>
      <xdr:colOff>136525</xdr:colOff>
      <xdr:row>30</xdr:row>
      <xdr:rowOff>166053</xdr:rowOff>
    </xdr:to>
    <xdr:cxnSp macro="">
      <xdr:nvCxnSpPr>
        <xdr:cNvPr id="94" name="直線コネクタ 93">
          <a:extLst>
            <a:ext uri="{FF2B5EF4-FFF2-40B4-BE49-F238E27FC236}">
              <a16:creationId xmlns:a16="http://schemas.microsoft.com/office/drawing/2014/main" id="{10F11AA2-EEDE-4202-84DB-BFEFE2A32F22}"/>
            </a:ext>
          </a:extLst>
        </xdr:cNvPr>
        <xdr:cNvCxnSpPr/>
      </xdr:nvCxnSpPr>
      <xdr:spPr>
        <a:xfrm>
          <a:off x="1765300" y="6040596"/>
          <a:ext cx="762000" cy="404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29</xdr:row>
      <xdr:rowOff>132097</xdr:rowOff>
    </xdr:from>
    <xdr:ext cx="405111" cy="259045"/>
    <xdr:sp macro="" textlink="">
      <xdr:nvSpPr>
        <xdr:cNvPr id="95" name="n_1aveValue有形固定資産減価償却率">
          <a:extLst>
            <a:ext uri="{FF2B5EF4-FFF2-40B4-BE49-F238E27FC236}">
              <a16:creationId xmlns:a16="http://schemas.microsoft.com/office/drawing/2014/main" id="{EE9CDF5B-75F4-453C-A952-740DC0390698}"/>
            </a:ext>
          </a:extLst>
        </xdr:cNvPr>
        <xdr:cNvSpPr txBox="1"/>
      </xdr:nvSpPr>
      <xdr:spPr>
        <a:xfrm>
          <a:off x="3836044" y="58756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29</xdr:row>
      <xdr:rowOff>102411</xdr:rowOff>
    </xdr:from>
    <xdr:ext cx="405111" cy="259045"/>
    <xdr:sp macro="" textlink="">
      <xdr:nvSpPr>
        <xdr:cNvPr id="96" name="n_2aveValue有形固定資産減価償却率">
          <a:extLst>
            <a:ext uri="{FF2B5EF4-FFF2-40B4-BE49-F238E27FC236}">
              <a16:creationId xmlns:a16="http://schemas.microsoft.com/office/drawing/2014/main" id="{742E62FB-49EC-4E6B-A2D9-E03157717C37}"/>
            </a:ext>
          </a:extLst>
        </xdr:cNvPr>
        <xdr:cNvSpPr txBox="1"/>
      </xdr:nvSpPr>
      <xdr:spPr>
        <a:xfrm>
          <a:off x="3086744" y="58459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31</xdr:row>
      <xdr:rowOff>66216</xdr:rowOff>
    </xdr:from>
    <xdr:ext cx="405111" cy="259045"/>
    <xdr:sp macro="" textlink="">
      <xdr:nvSpPr>
        <xdr:cNvPr id="97" name="n_3aveValue有形固定資産減価償却率">
          <a:extLst>
            <a:ext uri="{FF2B5EF4-FFF2-40B4-BE49-F238E27FC236}">
              <a16:creationId xmlns:a16="http://schemas.microsoft.com/office/drawing/2014/main" id="{399A6A52-3609-4549-8438-260F4CC76B0D}"/>
            </a:ext>
          </a:extLst>
        </xdr:cNvPr>
        <xdr:cNvSpPr txBox="1"/>
      </xdr:nvSpPr>
      <xdr:spPr>
        <a:xfrm>
          <a:off x="2324744" y="61526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31</xdr:row>
      <xdr:rowOff>41927</xdr:rowOff>
    </xdr:from>
    <xdr:ext cx="405111" cy="259045"/>
    <xdr:sp macro="" textlink="">
      <xdr:nvSpPr>
        <xdr:cNvPr id="98" name="n_4aveValue有形固定資産減価償却率">
          <a:extLst>
            <a:ext uri="{FF2B5EF4-FFF2-40B4-BE49-F238E27FC236}">
              <a16:creationId xmlns:a16="http://schemas.microsoft.com/office/drawing/2014/main" id="{62EDBE09-2898-4E31-8E22-173AC746B886}"/>
            </a:ext>
          </a:extLst>
        </xdr:cNvPr>
        <xdr:cNvSpPr txBox="1"/>
      </xdr:nvSpPr>
      <xdr:spPr>
        <a:xfrm>
          <a:off x="1562744" y="61284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31</xdr:row>
      <xdr:rowOff>114793</xdr:rowOff>
    </xdr:from>
    <xdr:ext cx="405111" cy="259045"/>
    <xdr:sp macro="" textlink="">
      <xdr:nvSpPr>
        <xdr:cNvPr id="99" name="n_1mainValue有形固定資産減価償却率">
          <a:extLst>
            <a:ext uri="{FF2B5EF4-FFF2-40B4-BE49-F238E27FC236}">
              <a16:creationId xmlns:a16="http://schemas.microsoft.com/office/drawing/2014/main" id="{FC4D09E7-7C11-4B91-A9D2-E3358247F488}"/>
            </a:ext>
          </a:extLst>
        </xdr:cNvPr>
        <xdr:cNvSpPr txBox="1"/>
      </xdr:nvSpPr>
      <xdr:spPr>
        <a:xfrm>
          <a:off x="3836044" y="62012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31</xdr:row>
      <xdr:rowOff>79710</xdr:rowOff>
    </xdr:from>
    <xdr:ext cx="405111" cy="259045"/>
    <xdr:sp macro="" textlink="">
      <xdr:nvSpPr>
        <xdr:cNvPr id="100" name="n_2mainValue有形固定資産減価償却率">
          <a:extLst>
            <a:ext uri="{FF2B5EF4-FFF2-40B4-BE49-F238E27FC236}">
              <a16:creationId xmlns:a16="http://schemas.microsoft.com/office/drawing/2014/main" id="{760F0843-FDCE-49D9-A07D-C5AA565F4DE2}"/>
            </a:ext>
          </a:extLst>
        </xdr:cNvPr>
        <xdr:cNvSpPr txBox="1"/>
      </xdr:nvSpPr>
      <xdr:spPr>
        <a:xfrm>
          <a:off x="3086744" y="61661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29</xdr:row>
      <xdr:rowOff>61930</xdr:rowOff>
    </xdr:from>
    <xdr:ext cx="405111" cy="259045"/>
    <xdr:sp macro="" textlink="">
      <xdr:nvSpPr>
        <xdr:cNvPr id="101" name="n_3mainValue有形固定資産減価償却率">
          <a:extLst>
            <a:ext uri="{FF2B5EF4-FFF2-40B4-BE49-F238E27FC236}">
              <a16:creationId xmlns:a16="http://schemas.microsoft.com/office/drawing/2014/main" id="{087621D1-C443-4934-93AB-BBD7EF2F3FC4}"/>
            </a:ext>
          </a:extLst>
        </xdr:cNvPr>
        <xdr:cNvSpPr txBox="1"/>
      </xdr:nvSpPr>
      <xdr:spPr>
        <a:xfrm>
          <a:off x="2324744" y="58055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29</xdr:row>
      <xdr:rowOff>21448</xdr:rowOff>
    </xdr:from>
    <xdr:ext cx="405111" cy="259045"/>
    <xdr:sp macro="" textlink="">
      <xdr:nvSpPr>
        <xdr:cNvPr id="102" name="n_4mainValue有形固定資産減価償却率">
          <a:extLst>
            <a:ext uri="{FF2B5EF4-FFF2-40B4-BE49-F238E27FC236}">
              <a16:creationId xmlns:a16="http://schemas.microsoft.com/office/drawing/2014/main" id="{4147F373-3225-4680-9DFA-072F6A0E6C80}"/>
            </a:ext>
          </a:extLst>
        </xdr:cNvPr>
        <xdr:cNvSpPr txBox="1"/>
      </xdr:nvSpPr>
      <xdr:spPr>
        <a:xfrm>
          <a:off x="1562744" y="57650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3" name="正方形/長方形 102">
          <a:extLst>
            <a:ext uri="{FF2B5EF4-FFF2-40B4-BE49-F238E27FC236}">
              <a16:creationId xmlns:a16="http://schemas.microsoft.com/office/drawing/2014/main" id="{607800A8-9EE8-44B6-A4D5-1E14FA814618}"/>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4" name="正方形/長方形 103">
          <a:extLst>
            <a:ext uri="{FF2B5EF4-FFF2-40B4-BE49-F238E27FC236}">
              <a16:creationId xmlns:a16="http://schemas.microsoft.com/office/drawing/2014/main" id="{560AC19D-CE49-479A-B7DA-A8692A0FF612}"/>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05" name="正方形/長方形 104">
          <a:extLst>
            <a:ext uri="{FF2B5EF4-FFF2-40B4-BE49-F238E27FC236}">
              <a16:creationId xmlns:a16="http://schemas.microsoft.com/office/drawing/2014/main" id="{D4A45B9E-715B-41D5-8A68-AE73D0C92F7A}"/>
            </a:ext>
          </a:extLst>
        </xdr:cNvPr>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[ 855.5</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06" name="正方形/長方形 105">
          <a:extLst>
            <a:ext uri="{FF2B5EF4-FFF2-40B4-BE49-F238E27FC236}">
              <a16:creationId xmlns:a16="http://schemas.microsoft.com/office/drawing/2014/main" id="{C7DAE477-7653-489F-BE88-9F2F9B4C1B00}"/>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7" name="正方形/長方形 106">
          <a:extLst>
            <a:ext uri="{FF2B5EF4-FFF2-40B4-BE49-F238E27FC236}">
              <a16:creationId xmlns:a16="http://schemas.microsoft.com/office/drawing/2014/main" id="{0E9CC973-BA64-4F50-B37A-52DFC3191F75}"/>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08" name="正方形/長方形 107">
          <a:extLst>
            <a:ext uri="{FF2B5EF4-FFF2-40B4-BE49-F238E27FC236}">
              <a16:creationId xmlns:a16="http://schemas.microsoft.com/office/drawing/2014/main" id="{41A9A8FC-235B-440F-89AB-7771AF6078C3}"/>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09" name="正方形/長方形 108">
          <a:extLst>
            <a:ext uri="{FF2B5EF4-FFF2-40B4-BE49-F238E27FC236}">
              <a16:creationId xmlns:a16="http://schemas.microsoft.com/office/drawing/2014/main" id="{C8A9C62A-96C6-48BD-9DF6-603B87862D1F}"/>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0" name="正方形/長方形 109">
          <a:extLst>
            <a:ext uri="{FF2B5EF4-FFF2-40B4-BE49-F238E27FC236}">
              <a16:creationId xmlns:a16="http://schemas.microsoft.com/office/drawing/2014/main" id="{F77F886B-8E04-4DD1-873D-760FCE3F3EDD}"/>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1" name="正方形/長方形 110">
          <a:extLst>
            <a:ext uri="{FF2B5EF4-FFF2-40B4-BE49-F238E27FC236}">
              <a16:creationId xmlns:a16="http://schemas.microsoft.com/office/drawing/2014/main" id="{FF0A0456-13D9-4BCF-A401-094C72927B2F}"/>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2" name="正方形/長方形 111">
          <a:extLst>
            <a:ext uri="{FF2B5EF4-FFF2-40B4-BE49-F238E27FC236}">
              <a16:creationId xmlns:a16="http://schemas.microsoft.com/office/drawing/2014/main" id="{71F3DEF7-9E32-48C2-98BE-22C9236C395B}"/>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3" name="正方形/長方形 112">
          <a:extLst>
            <a:ext uri="{FF2B5EF4-FFF2-40B4-BE49-F238E27FC236}">
              <a16:creationId xmlns:a16="http://schemas.microsoft.com/office/drawing/2014/main" id="{7D514069-CB16-404D-B2F8-ECCD2D997A2D}"/>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4" name="正方形/長方形 113">
          <a:extLst>
            <a:ext uri="{FF2B5EF4-FFF2-40B4-BE49-F238E27FC236}">
              <a16:creationId xmlns:a16="http://schemas.microsoft.com/office/drawing/2014/main" id="{29470418-B795-4E93-B8A9-E4BD42D6351D}"/>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5" name="テキスト ボックス 114">
          <a:extLst>
            <a:ext uri="{FF2B5EF4-FFF2-40B4-BE49-F238E27FC236}">
              <a16:creationId xmlns:a16="http://schemas.microsoft.com/office/drawing/2014/main" id="{30347D64-06B0-4FCB-A2EA-70EC1BEE1784}"/>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　債務償還比率は、前年度比</a:t>
          </a: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83.9</a:t>
          </a: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ポイント増の</a:t>
          </a: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855.5</a:t>
          </a: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％となっており、類似団体平均を</a:t>
          </a: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431.4</a:t>
          </a: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ポイント上回っている。これは、充当可能基金残高の減等が要因となっている。</a:t>
          </a:r>
        </a:p>
        <a:p>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　令和６年度までの継続事業である統合小学校建設事業が完了し、地方債残高は本年度がピークとなっている。今後は、財政調整基金残高の回復等により、充当可能基金残高が増となり、債務償還比率が下降することが見込まれる。一方で、令和９年度に児童厚生施設建設を控えているため、引き続き充当可能基金の確保及び地方債の新規発行の抑制に努める必要がある。</a:t>
          </a:r>
        </a:p>
      </xdr:txBody>
    </xdr:sp>
    <xdr:clientData/>
  </xdr:twoCellAnchor>
  <xdr:oneCellAnchor>
    <xdr:from>
      <xdr:col>57</xdr:col>
      <xdr:colOff>111125</xdr:colOff>
      <xdr:row>23</xdr:row>
      <xdr:rowOff>47625</xdr:rowOff>
    </xdr:from>
    <xdr:ext cx="349839" cy="225703"/>
    <xdr:sp macro="" textlink="">
      <xdr:nvSpPr>
        <xdr:cNvPr id="116" name="テキスト ボックス 115">
          <a:extLst>
            <a:ext uri="{FF2B5EF4-FFF2-40B4-BE49-F238E27FC236}">
              <a16:creationId xmlns:a16="http://schemas.microsoft.com/office/drawing/2014/main" id="{0FCEC702-4856-4216-A47A-5F04EC38589A}"/>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7" name="直線コネクタ 116">
          <a:extLst>
            <a:ext uri="{FF2B5EF4-FFF2-40B4-BE49-F238E27FC236}">
              <a16:creationId xmlns:a16="http://schemas.microsoft.com/office/drawing/2014/main" id="{B97D0808-A2BB-47C4-AAA5-F60E68BF3B49}"/>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18" name="テキスト ボックス 117">
          <a:extLst>
            <a:ext uri="{FF2B5EF4-FFF2-40B4-BE49-F238E27FC236}">
              <a16:creationId xmlns:a16="http://schemas.microsoft.com/office/drawing/2014/main" id="{0483E7FC-6565-4461-9C49-B2223298EB0D}"/>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35</xdr:row>
      <xdr:rowOff>31297</xdr:rowOff>
    </xdr:from>
    <xdr:to>
      <xdr:col>80</xdr:col>
      <xdr:colOff>9525</xdr:colOff>
      <xdr:row>35</xdr:row>
      <xdr:rowOff>31297</xdr:rowOff>
    </xdr:to>
    <xdr:cxnSp macro="">
      <xdr:nvCxnSpPr>
        <xdr:cNvPr id="119" name="直線コネクタ 118">
          <a:extLst>
            <a:ext uri="{FF2B5EF4-FFF2-40B4-BE49-F238E27FC236}">
              <a16:creationId xmlns:a16="http://schemas.microsoft.com/office/drawing/2014/main" id="{2800161E-7A89-496B-A419-404A992A3136}"/>
            </a:ext>
          </a:extLst>
        </xdr:cNvPr>
        <xdr:cNvCxnSpPr/>
      </xdr:nvCxnSpPr>
      <xdr:spPr>
        <a:xfrm>
          <a:off x="11303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108946</xdr:rowOff>
    </xdr:from>
    <xdr:ext cx="482824" cy="225703"/>
    <xdr:sp macro="" textlink="">
      <xdr:nvSpPr>
        <xdr:cNvPr id="120" name="テキスト ボックス 119">
          <a:extLst>
            <a:ext uri="{FF2B5EF4-FFF2-40B4-BE49-F238E27FC236}">
              <a16:creationId xmlns:a16="http://schemas.microsoft.com/office/drawing/2014/main" id="{23CFB236-9928-4160-87EC-1CB2CF8FA43A}"/>
            </a:ext>
          </a:extLst>
        </xdr:cNvPr>
        <xdr:cNvSpPr txBox="1"/>
      </xdr:nvSpPr>
      <xdr:spPr>
        <a:xfrm>
          <a:off x="10756676" y="6709771"/>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21" name="直線コネクタ 120">
          <a:extLst>
            <a:ext uri="{FF2B5EF4-FFF2-40B4-BE49-F238E27FC236}">
              <a16:creationId xmlns:a16="http://schemas.microsoft.com/office/drawing/2014/main" id="{1CD348F3-D781-4E5D-937C-1B982BDD8BA9}"/>
            </a:ext>
          </a:extLst>
        </xdr:cNvPr>
        <xdr:cNvCxnSpPr/>
      </xdr:nvCxnSpPr>
      <xdr:spPr>
        <a:xfrm>
          <a:off x="11303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143417</xdr:rowOff>
    </xdr:from>
    <xdr:ext cx="410689" cy="225703"/>
    <xdr:sp macro="" textlink="">
      <xdr:nvSpPr>
        <xdr:cNvPr id="122" name="テキスト ボックス 121">
          <a:extLst>
            <a:ext uri="{FF2B5EF4-FFF2-40B4-BE49-F238E27FC236}">
              <a16:creationId xmlns:a16="http://schemas.microsoft.com/office/drawing/2014/main" id="{CCFE804F-5E8F-400C-9092-F1FC374178BC}"/>
            </a:ext>
          </a:extLst>
        </xdr:cNvPr>
        <xdr:cNvSpPr txBox="1"/>
      </xdr:nvSpPr>
      <xdr:spPr>
        <a:xfrm>
          <a:off x="10828811" y="640134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23" name="直線コネクタ 122">
          <a:extLst>
            <a:ext uri="{FF2B5EF4-FFF2-40B4-BE49-F238E27FC236}">
              <a16:creationId xmlns:a16="http://schemas.microsoft.com/office/drawing/2014/main" id="{E21D953E-DD36-40A8-880A-70A84639DDF2}"/>
            </a:ext>
          </a:extLst>
        </xdr:cNvPr>
        <xdr:cNvCxnSpPr/>
      </xdr:nvCxnSpPr>
      <xdr:spPr>
        <a:xfrm>
          <a:off x="11303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31</xdr:row>
      <xdr:rowOff>6438</xdr:rowOff>
    </xdr:from>
    <xdr:ext cx="410689" cy="225703"/>
    <xdr:sp macro="" textlink="">
      <xdr:nvSpPr>
        <xdr:cNvPr id="124" name="テキスト ボックス 123">
          <a:extLst>
            <a:ext uri="{FF2B5EF4-FFF2-40B4-BE49-F238E27FC236}">
              <a16:creationId xmlns:a16="http://schemas.microsoft.com/office/drawing/2014/main" id="{149B26C2-98E4-45C7-8D43-A4FA9E7E7A8C}"/>
            </a:ext>
          </a:extLst>
        </xdr:cNvPr>
        <xdr:cNvSpPr txBox="1"/>
      </xdr:nvSpPr>
      <xdr:spPr>
        <a:xfrm>
          <a:off x="10828811" y="6092913"/>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25" name="直線コネクタ 124">
          <a:extLst>
            <a:ext uri="{FF2B5EF4-FFF2-40B4-BE49-F238E27FC236}">
              <a16:creationId xmlns:a16="http://schemas.microsoft.com/office/drawing/2014/main" id="{849B7D49-FA13-43B2-A3DA-A419FE0E76D5}"/>
            </a:ext>
          </a:extLst>
        </xdr:cNvPr>
        <xdr:cNvCxnSpPr/>
      </xdr:nvCxnSpPr>
      <xdr:spPr>
        <a:xfrm>
          <a:off x="11303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29</xdr:row>
      <xdr:rowOff>40910</xdr:rowOff>
    </xdr:from>
    <xdr:ext cx="410689" cy="225703"/>
    <xdr:sp macro="" textlink="">
      <xdr:nvSpPr>
        <xdr:cNvPr id="126" name="テキスト ボックス 125">
          <a:extLst>
            <a:ext uri="{FF2B5EF4-FFF2-40B4-BE49-F238E27FC236}">
              <a16:creationId xmlns:a16="http://schemas.microsoft.com/office/drawing/2014/main" id="{CC1F6DA1-6029-4442-B21E-941AECCACADE}"/>
            </a:ext>
          </a:extLst>
        </xdr:cNvPr>
        <xdr:cNvSpPr txBox="1"/>
      </xdr:nvSpPr>
      <xdr:spPr>
        <a:xfrm>
          <a:off x="10828811" y="5784485"/>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27" name="直線コネクタ 126">
          <a:extLst>
            <a:ext uri="{FF2B5EF4-FFF2-40B4-BE49-F238E27FC236}">
              <a16:creationId xmlns:a16="http://schemas.microsoft.com/office/drawing/2014/main" id="{9C18DF08-4715-44B8-8419-C0B18E02165A}"/>
            </a:ext>
          </a:extLst>
        </xdr:cNvPr>
        <xdr:cNvCxnSpPr/>
      </xdr:nvCxnSpPr>
      <xdr:spPr>
        <a:xfrm>
          <a:off x="11303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27</xdr:row>
      <xdr:rowOff>75381</xdr:rowOff>
    </xdr:from>
    <xdr:ext cx="410689" cy="225703"/>
    <xdr:sp macro="" textlink="">
      <xdr:nvSpPr>
        <xdr:cNvPr id="128" name="テキスト ボックス 127">
          <a:extLst>
            <a:ext uri="{FF2B5EF4-FFF2-40B4-BE49-F238E27FC236}">
              <a16:creationId xmlns:a16="http://schemas.microsoft.com/office/drawing/2014/main" id="{4DE40585-85AC-42B8-9670-72E0F9E4F7D2}"/>
            </a:ext>
          </a:extLst>
        </xdr:cNvPr>
        <xdr:cNvSpPr txBox="1"/>
      </xdr:nvSpPr>
      <xdr:spPr>
        <a:xfrm>
          <a:off x="10828811" y="547605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29" name="直線コネクタ 128">
          <a:extLst>
            <a:ext uri="{FF2B5EF4-FFF2-40B4-BE49-F238E27FC236}">
              <a16:creationId xmlns:a16="http://schemas.microsoft.com/office/drawing/2014/main" id="{9BBB1CAE-EC69-4C48-B30F-692EA5BF2B1F}"/>
            </a:ext>
          </a:extLst>
        </xdr:cNvPr>
        <xdr:cNvCxnSpPr/>
      </xdr:nvCxnSpPr>
      <xdr:spPr>
        <a:xfrm>
          <a:off x="11303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109852</xdr:rowOff>
    </xdr:from>
    <xdr:ext cx="308097" cy="225703"/>
    <xdr:sp macro="" textlink="">
      <xdr:nvSpPr>
        <xdr:cNvPr id="130" name="テキスト ボックス 129">
          <a:extLst>
            <a:ext uri="{FF2B5EF4-FFF2-40B4-BE49-F238E27FC236}">
              <a16:creationId xmlns:a16="http://schemas.microsoft.com/office/drawing/2014/main" id="{8A1C30CE-ADD6-4F1B-80CD-CC9D9EFEA346}"/>
            </a:ext>
          </a:extLst>
        </xdr:cNvPr>
        <xdr:cNvSpPr txBox="1"/>
      </xdr:nvSpPr>
      <xdr:spPr>
        <a:xfrm>
          <a:off x="10931403" y="5167627"/>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1" name="直線コネクタ 130">
          <a:extLst>
            <a:ext uri="{FF2B5EF4-FFF2-40B4-BE49-F238E27FC236}">
              <a16:creationId xmlns:a16="http://schemas.microsoft.com/office/drawing/2014/main" id="{CCFC6F1F-F005-477D-A298-24D28E816B20}"/>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2" name="債務償還比率グラフ枠">
          <a:extLst>
            <a:ext uri="{FF2B5EF4-FFF2-40B4-BE49-F238E27FC236}">
              <a16:creationId xmlns:a16="http://schemas.microsoft.com/office/drawing/2014/main" id="{4199A95C-B057-42C8-9176-91825AC2ACAE}"/>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32203</xdr:rowOff>
    </xdr:from>
    <xdr:to>
      <xdr:col>76</xdr:col>
      <xdr:colOff>21589</xdr:colOff>
      <xdr:row>34</xdr:row>
      <xdr:rowOff>96184</xdr:rowOff>
    </xdr:to>
    <xdr:cxnSp macro="">
      <xdr:nvCxnSpPr>
        <xdr:cNvPr id="133" name="直線コネクタ 132">
          <a:extLst>
            <a:ext uri="{FF2B5EF4-FFF2-40B4-BE49-F238E27FC236}">
              <a16:creationId xmlns:a16="http://schemas.microsoft.com/office/drawing/2014/main" id="{EFA75C9A-8855-48FF-80AB-CDC82F58F605}"/>
            </a:ext>
          </a:extLst>
        </xdr:cNvPr>
        <xdr:cNvCxnSpPr/>
      </xdr:nvCxnSpPr>
      <xdr:spPr>
        <a:xfrm flipV="1">
          <a:off x="14793595" y="5261428"/>
          <a:ext cx="1269" cy="14355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100011</xdr:rowOff>
    </xdr:from>
    <xdr:ext cx="469744" cy="259045"/>
    <xdr:sp macro="" textlink="">
      <xdr:nvSpPr>
        <xdr:cNvPr id="134" name="債務償還比率最小値テキスト">
          <a:extLst>
            <a:ext uri="{FF2B5EF4-FFF2-40B4-BE49-F238E27FC236}">
              <a16:creationId xmlns:a16="http://schemas.microsoft.com/office/drawing/2014/main" id="{0E2D811A-D393-4730-995A-1C5F35E70091}"/>
            </a:ext>
          </a:extLst>
        </xdr:cNvPr>
        <xdr:cNvSpPr txBox="1"/>
      </xdr:nvSpPr>
      <xdr:spPr>
        <a:xfrm>
          <a:off x="14846300" y="67008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96184</xdr:rowOff>
    </xdr:from>
    <xdr:to>
      <xdr:col>76</xdr:col>
      <xdr:colOff>111125</xdr:colOff>
      <xdr:row>34</xdr:row>
      <xdr:rowOff>96184</xdr:rowOff>
    </xdr:to>
    <xdr:cxnSp macro="">
      <xdr:nvCxnSpPr>
        <xdr:cNvPr id="135" name="直線コネクタ 134">
          <a:extLst>
            <a:ext uri="{FF2B5EF4-FFF2-40B4-BE49-F238E27FC236}">
              <a16:creationId xmlns:a16="http://schemas.microsoft.com/office/drawing/2014/main" id="{A5EEF403-0074-4F44-869D-51D061C8441B}"/>
            </a:ext>
          </a:extLst>
        </xdr:cNvPr>
        <xdr:cNvCxnSpPr/>
      </xdr:nvCxnSpPr>
      <xdr:spPr>
        <a:xfrm>
          <a:off x="14706600" y="66970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24</xdr:row>
      <xdr:rowOff>150330</xdr:rowOff>
    </xdr:from>
    <xdr:ext cx="340478" cy="259045"/>
    <xdr:sp macro="" textlink="">
      <xdr:nvSpPr>
        <xdr:cNvPr id="136" name="債務償還比率最大値テキスト">
          <a:extLst>
            <a:ext uri="{FF2B5EF4-FFF2-40B4-BE49-F238E27FC236}">
              <a16:creationId xmlns:a16="http://schemas.microsoft.com/office/drawing/2014/main" id="{10A64788-C941-40E0-9D1E-0234E92992A8}"/>
            </a:ext>
          </a:extLst>
        </xdr:cNvPr>
        <xdr:cNvSpPr txBox="1"/>
      </xdr:nvSpPr>
      <xdr:spPr>
        <a:xfrm>
          <a:off x="14846300" y="503665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32203</xdr:rowOff>
    </xdr:from>
    <xdr:to>
      <xdr:col>76</xdr:col>
      <xdr:colOff>111125</xdr:colOff>
      <xdr:row>26</xdr:row>
      <xdr:rowOff>32203</xdr:rowOff>
    </xdr:to>
    <xdr:cxnSp macro="">
      <xdr:nvCxnSpPr>
        <xdr:cNvPr id="137" name="直線コネクタ 136">
          <a:extLst>
            <a:ext uri="{FF2B5EF4-FFF2-40B4-BE49-F238E27FC236}">
              <a16:creationId xmlns:a16="http://schemas.microsoft.com/office/drawing/2014/main" id="{9260C685-BA85-473E-8194-28083416E433}"/>
            </a:ext>
          </a:extLst>
        </xdr:cNvPr>
        <xdr:cNvCxnSpPr/>
      </xdr:nvCxnSpPr>
      <xdr:spPr>
        <a:xfrm>
          <a:off x="14706600" y="5261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28</xdr:row>
      <xdr:rowOff>143953</xdr:rowOff>
    </xdr:from>
    <xdr:ext cx="469744" cy="259045"/>
    <xdr:sp macro="" textlink="">
      <xdr:nvSpPr>
        <xdr:cNvPr id="138" name="債務償還比率平均値テキスト">
          <a:extLst>
            <a:ext uri="{FF2B5EF4-FFF2-40B4-BE49-F238E27FC236}">
              <a16:creationId xmlns:a16="http://schemas.microsoft.com/office/drawing/2014/main" id="{6B598AF9-5B93-4BC4-B2CF-1600ABE4E0DA}"/>
            </a:ext>
          </a:extLst>
        </xdr:cNvPr>
        <xdr:cNvSpPr txBox="1"/>
      </xdr:nvSpPr>
      <xdr:spPr>
        <a:xfrm>
          <a:off x="14846300" y="571607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29</xdr:row>
      <xdr:rowOff>121076</xdr:rowOff>
    </xdr:from>
    <xdr:to>
      <xdr:col>76</xdr:col>
      <xdr:colOff>73025</xdr:colOff>
      <xdr:row>30</xdr:row>
      <xdr:rowOff>51226</xdr:rowOff>
    </xdr:to>
    <xdr:sp macro="" textlink="">
      <xdr:nvSpPr>
        <xdr:cNvPr id="139" name="フローチャート: 判断 138">
          <a:extLst>
            <a:ext uri="{FF2B5EF4-FFF2-40B4-BE49-F238E27FC236}">
              <a16:creationId xmlns:a16="http://schemas.microsoft.com/office/drawing/2014/main" id="{8036CD5A-2E74-4E0F-8E68-29B76410E39F}"/>
            </a:ext>
          </a:extLst>
        </xdr:cNvPr>
        <xdr:cNvSpPr/>
      </xdr:nvSpPr>
      <xdr:spPr>
        <a:xfrm>
          <a:off x="14744700" y="58646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29</xdr:row>
      <xdr:rowOff>134956</xdr:rowOff>
    </xdr:from>
    <xdr:to>
      <xdr:col>72</xdr:col>
      <xdr:colOff>123825</xdr:colOff>
      <xdr:row>30</xdr:row>
      <xdr:rowOff>65106</xdr:rowOff>
    </xdr:to>
    <xdr:sp macro="" textlink="">
      <xdr:nvSpPr>
        <xdr:cNvPr id="140" name="フローチャート: 判断 139">
          <a:extLst>
            <a:ext uri="{FF2B5EF4-FFF2-40B4-BE49-F238E27FC236}">
              <a16:creationId xmlns:a16="http://schemas.microsoft.com/office/drawing/2014/main" id="{2C524D4A-55DB-4605-84DF-FA1DED0884B5}"/>
            </a:ext>
          </a:extLst>
        </xdr:cNvPr>
        <xdr:cNvSpPr/>
      </xdr:nvSpPr>
      <xdr:spPr>
        <a:xfrm>
          <a:off x="14033500" y="58785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29</xdr:row>
      <xdr:rowOff>120768</xdr:rowOff>
    </xdr:from>
    <xdr:to>
      <xdr:col>68</xdr:col>
      <xdr:colOff>123825</xdr:colOff>
      <xdr:row>30</xdr:row>
      <xdr:rowOff>50918</xdr:rowOff>
    </xdr:to>
    <xdr:sp macro="" textlink="">
      <xdr:nvSpPr>
        <xdr:cNvPr id="141" name="フローチャート: 判断 140">
          <a:extLst>
            <a:ext uri="{FF2B5EF4-FFF2-40B4-BE49-F238E27FC236}">
              <a16:creationId xmlns:a16="http://schemas.microsoft.com/office/drawing/2014/main" id="{310199AB-B7B8-4624-8A20-4BE7F805E6B4}"/>
            </a:ext>
          </a:extLst>
        </xdr:cNvPr>
        <xdr:cNvSpPr/>
      </xdr:nvSpPr>
      <xdr:spPr>
        <a:xfrm>
          <a:off x="13271500" y="58643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29</xdr:row>
      <xdr:rowOff>113828</xdr:rowOff>
    </xdr:from>
    <xdr:to>
      <xdr:col>64</xdr:col>
      <xdr:colOff>123825</xdr:colOff>
      <xdr:row>30</xdr:row>
      <xdr:rowOff>43978</xdr:rowOff>
    </xdr:to>
    <xdr:sp macro="" textlink="">
      <xdr:nvSpPr>
        <xdr:cNvPr id="142" name="フローチャート: 判断 141">
          <a:extLst>
            <a:ext uri="{FF2B5EF4-FFF2-40B4-BE49-F238E27FC236}">
              <a16:creationId xmlns:a16="http://schemas.microsoft.com/office/drawing/2014/main" id="{77742804-79B8-434D-84D6-A1E6F697AEED}"/>
            </a:ext>
          </a:extLst>
        </xdr:cNvPr>
        <xdr:cNvSpPr/>
      </xdr:nvSpPr>
      <xdr:spPr>
        <a:xfrm>
          <a:off x="12509500" y="58574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30</xdr:row>
      <xdr:rowOff>146712</xdr:rowOff>
    </xdr:from>
    <xdr:to>
      <xdr:col>60</xdr:col>
      <xdr:colOff>123825</xdr:colOff>
      <xdr:row>31</xdr:row>
      <xdr:rowOff>76862</xdr:rowOff>
    </xdr:to>
    <xdr:sp macro="" textlink="">
      <xdr:nvSpPr>
        <xdr:cNvPr id="143" name="フローチャート: 判断 142">
          <a:extLst>
            <a:ext uri="{FF2B5EF4-FFF2-40B4-BE49-F238E27FC236}">
              <a16:creationId xmlns:a16="http://schemas.microsoft.com/office/drawing/2014/main" id="{14A204C0-654C-4691-841E-E04846F04E09}"/>
            </a:ext>
          </a:extLst>
        </xdr:cNvPr>
        <xdr:cNvSpPr/>
      </xdr:nvSpPr>
      <xdr:spPr>
        <a:xfrm>
          <a:off x="11747500" y="60617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4" name="テキスト ボックス 143">
          <a:extLst>
            <a:ext uri="{FF2B5EF4-FFF2-40B4-BE49-F238E27FC236}">
              <a16:creationId xmlns:a16="http://schemas.microsoft.com/office/drawing/2014/main" id="{83BD1A34-8FA8-483D-AD00-5FCBB4689C33}"/>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5" name="テキスト ボックス 144">
          <a:extLst>
            <a:ext uri="{FF2B5EF4-FFF2-40B4-BE49-F238E27FC236}">
              <a16:creationId xmlns:a16="http://schemas.microsoft.com/office/drawing/2014/main" id="{798051F7-75FA-4003-AF47-D2F47352914B}"/>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46" name="テキスト ボックス 145">
          <a:extLst>
            <a:ext uri="{FF2B5EF4-FFF2-40B4-BE49-F238E27FC236}">
              <a16:creationId xmlns:a16="http://schemas.microsoft.com/office/drawing/2014/main" id="{99D5D7E6-DDC6-4E2B-9DC1-ECCEA06EDE15}"/>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47" name="テキスト ボックス 146">
          <a:extLst>
            <a:ext uri="{FF2B5EF4-FFF2-40B4-BE49-F238E27FC236}">
              <a16:creationId xmlns:a16="http://schemas.microsoft.com/office/drawing/2014/main" id="{CC639BEF-70FB-4E7C-B2CB-8CB81623059D}"/>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48" name="テキスト ボックス 147">
          <a:extLst>
            <a:ext uri="{FF2B5EF4-FFF2-40B4-BE49-F238E27FC236}">
              <a16:creationId xmlns:a16="http://schemas.microsoft.com/office/drawing/2014/main" id="{EBEA1980-981B-4DFE-9627-24C55CE5851A}"/>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33</xdr:row>
      <xdr:rowOff>100557</xdr:rowOff>
    </xdr:from>
    <xdr:to>
      <xdr:col>76</xdr:col>
      <xdr:colOff>73025</xdr:colOff>
      <xdr:row>34</xdr:row>
      <xdr:rowOff>30707</xdr:rowOff>
    </xdr:to>
    <xdr:sp macro="" textlink="">
      <xdr:nvSpPr>
        <xdr:cNvPr id="149" name="楕円 148">
          <a:extLst>
            <a:ext uri="{FF2B5EF4-FFF2-40B4-BE49-F238E27FC236}">
              <a16:creationId xmlns:a16="http://schemas.microsoft.com/office/drawing/2014/main" id="{03927366-F6E7-47A6-88EF-9A590CC3C0C0}"/>
            </a:ext>
          </a:extLst>
        </xdr:cNvPr>
        <xdr:cNvSpPr/>
      </xdr:nvSpPr>
      <xdr:spPr>
        <a:xfrm>
          <a:off x="14744700" y="65299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33</xdr:row>
      <xdr:rowOff>15484</xdr:rowOff>
    </xdr:from>
    <xdr:ext cx="469744" cy="259045"/>
    <xdr:sp macro="" textlink="">
      <xdr:nvSpPr>
        <xdr:cNvPr id="150" name="債務償還比率該当値テキスト">
          <a:extLst>
            <a:ext uri="{FF2B5EF4-FFF2-40B4-BE49-F238E27FC236}">
              <a16:creationId xmlns:a16="http://schemas.microsoft.com/office/drawing/2014/main" id="{004561BC-76AE-42B5-82A7-BC7B4E415042}"/>
            </a:ext>
          </a:extLst>
        </xdr:cNvPr>
        <xdr:cNvSpPr txBox="1"/>
      </xdr:nvSpPr>
      <xdr:spPr>
        <a:xfrm>
          <a:off x="14846300" y="64448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32</xdr:row>
      <xdr:rowOff>142621</xdr:rowOff>
    </xdr:from>
    <xdr:to>
      <xdr:col>72</xdr:col>
      <xdr:colOff>123825</xdr:colOff>
      <xdr:row>33</xdr:row>
      <xdr:rowOff>72771</xdr:rowOff>
    </xdr:to>
    <xdr:sp macro="" textlink="">
      <xdr:nvSpPr>
        <xdr:cNvPr id="151" name="楕円 150">
          <a:extLst>
            <a:ext uri="{FF2B5EF4-FFF2-40B4-BE49-F238E27FC236}">
              <a16:creationId xmlns:a16="http://schemas.microsoft.com/office/drawing/2014/main" id="{F1953BBB-F847-482F-8776-0503450C2606}"/>
            </a:ext>
          </a:extLst>
        </xdr:cNvPr>
        <xdr:cNvSpPr/>
      </xdr:nvSpPr>
      <xdr:spPr>
        <a:xfrm>
          <a:off x="14033500" y="6400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33</xdr:row>
      <xdr:rowOff>21971</xdr:rowOff>
    </xdr:from>
    <xdr:to>
      <xdr:col>76</xdr:col>
      <xdr:colOff>22225</xdr:colOff>
      <xdr:row>33</xdr:row>
      <xdr:rowOff>151357</xdr:rowOff>
    </xdr:to>
    <xdr:cxnSp macro="">
      <xdr:nvCxnSpPr>
        <xdr:cNvPr id="152" name="直線コネクタ 151">
          <a:extLst>
            <a:ext uri="{FF2B5EF4-FFF2-40B4-BE49-F238E27FC236}">
              <a16:creationId xmlns:a16="http://schemas.microsoft.com/office/drawing/2014/main" id="{6583DACC-3CC2-42B0-B19A-EF14A450FD70}"/>
            </a:ext>
          </a:extLst>
        </xdr:cNvPr>
        <xdr:cNvCxnSpPr/>
      </xdr:nvCxnSpPr>
      <xdr:spPr>
        <a:xfrm>
          <a:off x="14084300" y="6451346"/>
          <a:ext cx="711200" cy="1293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31</xdr:row>
      <xdr:rowOff>170652</xdr:rowOff>
    </xdr:from>
    <xdr:to>
      <xdr:col>68</xdr:col>
      <xdr:colOff>123825</xdr:colOff>
      <xdr:row>32</xdr:row>
      <xdr:rowOff>100802</xdr:rowOff>
    </xdr:to>
    <xdr:sp macro="" textlink="">
      <xdr:nvSpPr>
        <xdr:cNvPr id="153" name="楕円 152">
          <a:extLst>
            <a:ext uri="{FF2B5EF4-FFF2-40B4-BE49-F238E27FC236}">
              <a16:creationId xmlns:a16="http://schemas.microsoft.com/office/drawing/2014/main" id="{5A4B38A7-801C-4F97-88E2-C4D4CA868C14}"/>
            </a:ext>
          </a:extLst>
        </xdr:cNvPr>
        <xdr:cNvSpPr/>
      </xdr:nvSpPr>
      <xdr:spPr>
        <a:xfrm>
          <a:off x="13271500" y="62571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32</xdr:row>
      <xdr:rowOff>50002</xdr:rowOff>
    </xdr:from>
    <xdr:to>
      <xdr:col>72</xdr:col>
      <xdr:colOff>73025</xdr:colOff>
      <xdr:row>33</xdr:row>
      <xdr:rowOff>21971</xdr:rowOff>
    </xdr:to>
    <xdr:cxnSp macro="">
      <xdr:nvCxnSpPr>
        <xdr:cNvPr id="154" name="直線コネクタ 153">
          <a:extLst>
            <a:ext uri="{FF2B5EF4-FFF2-40B4-BE49-F238E27FC236}">
              <a16:creationId xmlns:a16="http://schemas.microsoft.com/office/drawing/2014/main" id="{7A079557-DE18-4D69-941F-013F40A2755D}"/>
            </a:ext>
          </a:extLst>
        </xdr:cNvPr>
        <xdr:cNvCxnSpPr/>
      </xdr:nvCxnSpPr>
      <xdr:spPr>
        <a:xfrm>
          <a:off x="13322300" y="6307927"/>
          <a:ext cx="762000" cy="1434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30</xdr:row>
      <xdr:rowOff>167686</xdr:rowOff>
    </xdr:from>
    <xdr:to>
      <xdr:col>64</xdr:col>
      <xdr:colOff>123825</xdr:colOff>
      <xdr:row>31</xdr:row>
      <xdr:rowOff>97836</xdr:rowOff>
    </xdr:to>
    <xdr:sp macro="" textlink="">
      <xdr:nvSpPr>
        <xdr:cNvPr id="155" name="楕円 154">
          <a:extLst>
            <a:ext uri="{FF2B5EF4-FFF2-40B4-BE49-F238E27FC236}">
              <a16:creationId xmlns:a16="http://schemas.microsoft.com/office/drawing/2014/main" id="{CE9AA98C-3910-4F50-A251-B4B920A698E7}"/>
            </a:ext>
          </a:extLst>
        </xdr:cNvPr>
        <xdr:cNvSpPr/>
      </xdr:nvSpPr>
      <xdr:spPr>
        <a:xfrm>
          <a:off x="12509500" y="60827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31</xdr:row>
      <xdr:rowOff>47036</xdr:rowOff>
    </xdr:from>
    <xdr:to>
      <xdr:col>68</xdr:col>
      <xdr:colOff>73025</xdr:colOff>
      <xdr:row>32</xdr:row>
      <xdr:rowOff>50002</xdr:rowOff>
    </xdr:to>
    <xdr:cxnSp macro="">
      <xdr:nvCxnSpPr>
        <xdr:cNvPr id="156" name="直線コネクタ 155">
          <a:extLst>
            <a:ext uri="{FF2B5EF4-FFF2-40B4-BE49-F238E27FC236}">
              <a16:creationId xmlns:a16="http://schemas.microsoft.com/office/drawing/2014/main" id="{2D52447F-0226-4584-A08C-B113C2D18380}"/>
            </a:ext>
          </a:extLst>
        </xdr:cNvPr>
        <xdr:cNvCxnSpPr/>
      </xdr:nvCxnSpPr>
      <xdr:spPr>
        <a:xfrm>
          <a:off x="12560300" y="6133511"/>
          <a:ext cx="762000" cy="1744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34</xdr:row>
      <xdr:rowOff>69441</xdr:rowOff>
    </xdr:from>
    <xdr:to>
      <xdr:col>60</xdr:col>
      <xdr:colOff>123825</xdr:colOff>
      <xdr:row>34</xdr:row>
      <xdr:rowOff>171041</xdr:rowOff>
    </xdr:to>
    <xdr:sp macro="" textlink="">
      <xdr:nvSpPr>
        <xdr:cNvPr id="157" name="楕円 156">
          <a:extLst>
            <a:ext uri="{FF2B5EF4-FFF2-40B4-BE49-F238E27FC236}">
              <a16:creationId xmlns:a16="http://schemas.microsoft.com/office/drawing/2014/main" id="{77B0440C-6B21-44D2-A3A7-DC2B4AC4DB59}"/>
            </a:ext>
          </a:extLst>
        </xdr:cNvPr>
        <xdr:cNvSpPr/>
      </xdr:nvSpPr>
      <xdr:spPr>
        <a:xfrm>
          <a:off x="11747500" y="6670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31</xdr:row>
      <xdr:rowOff>47036</xdr:rowOff>
    </xdr:from>
    <xdr:to>
      <xdr:col>64</xdr:col>
      <xdr:colOff>73025</xdr:colOff>
      <xdr:row>34</xdr:row>
      <xdr:rowOff>120241</xdr:rowOff>
    </xdr:to>
    <xdr:cxnSp macro="">
      <xdr:nvCxnSpPr>
        <xdr:cNvPr id="158" name="直線コネクタ 157">
          <a:extLst>
            <a:ext uri="{FF2B5EF4-FFF2-40B4-BE49-F238E27FC236}">
              <a16:creationId xmlns:a16="http://schemas.microsoft.com/office/drawing/2014/main" id="{6BE794CE-0156-433E-B108-24F1F6E17571}"/>
            </a:ext>
          </a:extLst>
        </xdr:cNvPr>
        <xdr:cNvCxnSpPr/>
      </xdr:nvCxnSpPr>
      <xdr:spPr>
        <a:xfrm flipV="1">
          <a:off x="11798300" y="6133511"/>
          <a:ext cx="762000" cy="5875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28</xdr:row>
      <xdr:rowOff>81633</xdr:rowOff>
    </xdr:from>
    <xdr:ext cx="469744" cy="259045"/>
    <xdr:sp macro="" textlink="">
      <xdr:nvSpPr>
        <xdr:cNvPr id="159" name="n_1aveValue債務償還比率">
          <a:extLst>
            <a:ext uri="{FF2B5EF4-FFF2-40B4-BE49-F238E27FC236}">
              <a16:creationId xmlns:a16="http://schemas.microsoft.com/office/drawing/2014/main" id="{BFD251BF-25F6-4B65-9B22-BB9773F7E19E}"/>
            </a:ext>
          </a:extLst>
        </xdr:cNvPr>
        <xdr:cNvSpPr txBox="1"/>
      </xdr:nvSpPr>
      <xdr:spPr>
        <a:xfrm>
          <a:off x="13836727" y="56537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28</xdr:row>
      <xdr:rowOff>67445</xdr:rowOff>
    </xdr:from>
    <xdr:ext cx="469744" cy="259045"/>
    <xdr:sp macro="" textlink="">
      <xdr:nvSpPr>
        <xdr:cNvPr id="160" name="n_2aveValue債務償還比率">
          <a:extLst>
            <a:ext uri="{FF2B5EF4-FFF2-40B4-BE49-F238E27FC236}">
              <a16:creationId xmlns:a16="http://schemas.microsoft.com/office/drawing/2014/main" id="{92E1A459-B182-43E4-9E22-C26726AECA70}"/>
            </a:ext>
          </a:extLst>
        </xdr:cNvPr>
        <xdr:cNvSpPr txBox="1"/>
      </xdr:nvSpPr>
      <xdr:spPr>
        <a:xfrm>
          <a:off x="13087427" y="56395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28</xdr:row>
      <xdr:rowOff>60505</xdr:rowOff>
    </xdr:from>
    <xdr:ext cx="469744" cy="259045"/>
    <xdr:sp macro="" textlink="">
      <xdr:nvSpPr>
        <xdr:cNvPr id="161" name="n_3aveValue債務償還比率">
          <a:extLst>
            <a:ext uri="{FF2B5EF4-FFF2-40B4-BE49-F238E27FC236}">
              <a16:creationId xmlns:a16="http://schemas.microsoft.com/office/drawing/2014/main" id="{110FB042-A4BC-4D76-847D-4FA6A63876A0}"/>
            </a:ext>
          </a:extLst>
        </xdr:cNvPr>
        <xdr:cNvSpPr txBox="1"/>
      </xdr:nvSpPr>
      <xdr:spPr>
        <a:xfrm>
          <a:off x="12325427" y="56326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29</xdr:row>
      <xdr:rowOff>93389</xdr:rowOff>
    </xdr:from>
    <xdr:ext cx="469744" cy="259045"/>
    <xdr:sp macro="" textlink="">
      <xdr:nvSpPr>
        <xdr:cNvPr id="162" name="n_4aveValue債務償還比率">
          <a:extLst>
            <a:ext uri="{FF2B5EF4-FFF2-40B4-BE49-F238E27FC236}">
              <a16:creationId xmlns:a16="http://schemas.microsoft.com/office/drawing/2014/main" id="{420CA564-A3A1-4639-87BA-27EBBB20E4C7}"/>
            </a:ext>
          </a:extLst>
        </xdr:cNvPr>
        <xdr:cNvSpPr txBox="1"/>
      </xdr:nvSpPr>
      <xdr:spPr>
        <a:xfrm>
          <a:off x="11563427" y="58369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33</xdr:row>
      <xdr:rowOff>63898</xdr:rowOff>
    </xdr:from>
    <xdr:ext cx="469744" cy="259045"/>
    <xdr:sp macro="" textlink="">
      <xdr:nvSpPr>
        <xdr:cNvPr id="163" name="n_1mainValue債務償還比率">
          <a:extLst>
            <a:ext uri="{FF2B5EF4-FFF2-40B4-BE49-F238E27FC236}">
              <a16:creationId xmlns:a16="http://schemas.microsoft.com/office/drawing/2014/main" id="{E60130CD-76EF-4467-9E4A-56AFCE35DDA6}"/>
            </a:ext>
          </a:extLst>
        </xdr:cNvPr>
        <xdr:cNvSpPr txBox="1"/>
      </xdr:nvSpPr>
      <xdr:spPr>
        <a:xfrm>
          <a:off x="13836727" y="64932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32</xdr:row>
      <xdr:rowOff>91929</xdr:rowOff>
    </xdr:from>
    <xdr:ext cx="469744" cy="259045"/>
    <xdr:sp macro="" textlink="">
      <xdr:nvSpPr>
        <xdr:cNvPr id="164" name="n_2mainValue債務償還比率">
          <a:extLst>
            <a:ext uri="{FF2B5EF4-FFF2-40B4-BE49-F238E27FC236}">
              <a16:creationId xmlns:a16="http://schemas.microsoft.com/office/drawing/2014/main" id="{5B7A2F3B-31FC-4924-A2CB-3455CD7008B0}"/>
            </a:ext>
          </a:extLst>
        </xdr:cNvPr>
        <xdr:cNvSpPr txBox="1"/>
      </xdr:nvSpPr>
      <xdr:spPr>
        <a:xfrm>
          <a:off x="13087427" y="63498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31</xdr:row>
      <xdr:rowOff>88963</xdr:rowOff>
    </xdr:from>
    <xdr:ext cx="469744" cy="259045"/>
    <xdr:sp macro="" textlink="">
      <xdr:nvSpPr>
        <xdr:cNvPr id="165" name="n_3mainValue債務償還比率">
          <a:extLst>
            <a:ext uri="{FF2B5EF4-FFF2-40B4-BE49-F238E27FC236}">
              <a16:creationId xmlns:a16="http://schemas.microsoft.com/office/drawing/2014/main" id="{8F9FDFD9-C49D-4DC6-BA30-F8EB034F0067}"/>
            </a:ext>
          </a:extLst>
        </xdr:cNvPr>
        <xdr:cNvSpPr txBox="1"/>
      </xdr:nvSpPr>
      <xdr:spPr>
        <a:xfrm>
          <a:off x="12325427" y="61754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34</xdr:row>
      <xdr:rowOff>162168</xdr:rowOff>
    </xdr:from>
    <xdr:ext cx="469744" cy="259045"/>
    <xdr:sp macro="" textlink="">
      <xdr:nvSpPr>
        <xdr:cNvPr id="166" name="n_4mainValue債務償還比率">
          <a:extLst>
            <a:ext uri="{FF2B5EF4-FFF2-40B4-BE49-F238E27FC236}">
              <a16:creationId xmlns:a16="http://schemas.microsoft.com/office/drawing/2014/main" id="{340F1708-B3BE-44B3-8051-6341D5B76C7B}"/>
            </a:ext>
          </a:extLst>
        </xdr:cNvPr>
        <xdr:cNvSpPr txBox="1"/>
      </xdr:nvSpPr>
      <xdr:spPr>
        <a:xfrm>
          <a:off x="11563427" y="67629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67" name="正方形/長方形 166">
          <a:extLst>
            <a:ext uri="{FF2B5EF4-FFF2-40B4-BE49-F238E27FC236}">
              <a16:creationId xmlns:a16="http://schemas.microsoft.com/office/drawing/2014/main" id="{7D4872F5-C9C5-4B8D-B5ED-C42AFD60E30C}"/>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68" name="正方形/長方形 167">
          <a:extLst>
            <a:ext uri="{FF2B5EF4-FFF2-40B4-BE49-F238E27FC236}">
              <a16:creationId xmlns:a16="http://schemas.microsoft.com/office/drawing/2014/main" id="{3D3E0128-DE29-44D0-857A-CF5FB3CBCD2E}"/>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69" name="テキスト ボックス 168">
          <a:extLst>
            <a:ext uri="{FF2B5EF4-FFF2-40B4-BE49-F238E27FC236}">
              <a16:creationId xmlns:a16="http://schemas.microsoft.com/office/drawing/2014/main" id="{2B66671B-63A9-4150-8370-CA1A125E776E}"/>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70" name="テキスト ボックス 169">
          <a:extLst>
            <a:ext uri="{FF2B5EF4-FFF2-40B4-BE49-F238E27FC236}">
              <a16:creationId xmlns:a16="http://schemas.microsoft.com/office/drawing/2014/main" id="{00D41E13-4213-4D29-989E-6414A71C2D92}"/>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71" name="テキスト ボックス 170">
          <a:extLst>
            <a:ext uri="{FF2B5EF4-FFF2-40B4-BE49-F238E27FC236}">
              <a16:creationId xmlns:a16="http://schemas.microsoft.com/office/drawing/2014/main" id="{5CF4EC70-1CC6-4421-836D-2527CD55DA74}"/>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72" name="テキスト ボックス 171">
          <a:extLst>
            <a:ext uri="{FF2B5EF4-FFF2-40B4-BE49-F238E27FC236}">
              <a16:creationId xmlns:a16="http://schemas.microsoft.com/office/drawing/2014/main" id="{BA30B148-9F34-4ECD-BA5C-7757A0C3499A}"/>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A3E07DEF-8FF6-459E-AF2B-4A9B37B0097D}"/>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4B408343-047C-43DD-A448-3E99C0D16601}"/>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60FF8071-865D-41AA-9327-D29EC86878A9}"/>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DACFED3C-D70F-40EB-9CDE-10AFA4A78A7B}"/>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茨城県美浦村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898E89A1-1960-43AC-9764-CE43E09BBB46}"/>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7D5EE72D-0EBD-4589-BC63-63E533F21F65}"/>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99E64885-F008-4DEF-A087-334323F3D5BE}"/>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1D646F02-096C-4409-9C41-0C3D96BA7963}"/>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B5FB8034-1BA1-4C86-A695-6FECDB086BE5}"/>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3CE46ED6-5B1E-4FB5-9322-04B5A9FB6123}"/>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14,156
13,576
66.61
9,614,590
9,026,704
556,340
4,774,463
8,457,671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9A1A7119-29DA-4A7D-A002-1AF4F56B4E39}"/>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F21BC8F6-DA83-4B9A-9EC5-F4B80B5A7EFE}"/>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724BF52B-BDA3-429A-B8FB-2353FDD719E1}"/>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7.8
73.2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88B62539-F95A-450D-A46E-80DEB48B0C0B}"/>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AFFBC6C1-9FAC-4051-A650-60906F7150D4}"/>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F9E645D2-DE9E-4B05-8BAC-36BE3CD2A038}"/>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386EF9D3-C228-4942-843E-BC767E97D873}"/>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7A42A93E-592D-47C6-84C9-5C080D9F017B}"/>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E1C7E85C-B099-47C9-881A-3680491795A8}"/>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958A8DE5-66F7-4D81-9452-7A9C1D29DD4F}"/>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3B9DDB3C-5523-408C-97E3-23897FF2A80D}"/>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E64FC111-C4AB-4F68-A519-24EB9870E5EE}"/>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94FE36A6-A48A-4C1D-B17F-E10588CAEFC9}"/>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D9B35667-966B-420A-A27A-F8A4192F47F0}"/>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89ED985A-FE4C-4724-8B63-03EE62E704F1}"/>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426D619A-6649-46D8-A69A-79B7A3FB19E8}"/>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3A73BDEB-1E40-4CEB-9F8B-AD28F7BB6AC8}"/>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E0A185B8-F206-4CC2-98C1-4C98FAD984CF}"/>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28D96CC1-A08D-494A-9320-5A690B968519}"/>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C0D5AD2D-F746-46C0-8716-985B8CEDB606}"/>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2EDBDDFD-6413-4EB1-B552-075A39CA8FFC}"/>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4A8C93F4-E841-47A8-90A7-3CC6706F2E23}"/>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F4FB31DD-1EC8-4CBB-A0A4-A5B381B45CDE}"/>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EAC8C7F6-6351-4003-AA08-C1FF4B6AFE5E}"/>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85904FEE-D4E4-472A-B7E1-11EE62B3500D}"/>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CC66C8D6-1A63-4520-8096-4CFB442C71AA}"/>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9D579579-6A74-44F7-8C2B-D7135891FBDA}"/>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014FA2A2-A35D-4EA7-A897-FB48C8B18462}"/>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D74A2D1A-9C85-4D0D-94A7-4B3ED2C497FF}"/>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FA9BB447-4C24-4C87-8CB1-17695F2F3A0F}"/>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09D0719A-8E8A-4205-B5C9-4F485DBD77F1}"/>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E35F2FE9-C0BA-433E-92AE-0B33A48E311E}"/>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133350</xdr:rowOff>
    </xdr:from>
    <xdr:to>
      <xdr:col>28</xdr:col>
      <xdr:colOff>114300</xdr:colOff>
      <xdr:row>41</xdr:row>
      <xdr:rowOff>133350</xdr:rowOff>
    </xdr:to>
    <xdr:cxnSp macro="">
      <xdr:nvCxnSpPr>
        <xdr:cNvPr id="44" name="直線コネクタ 43">
          <a:extLst>
            <a:ext uri="{FF2B5EF4-FFF2-40B4-BE49-F238E27FC236}">
              <a16:creationId xmlns:a16="http://schemas.microsoft.com/office/drawing/2014/main" id="{D753F83B-7C5A-464B-A11E-247909CF6CFF}"/>
            </a:ext>
          </a:extLst>
        </xdr:cNvPr>
        <xdr:cNvCxnSpPr/>
      </xdr:nvCxnSpPr>
      <xdr:spPr>
        <a:xfrm>
          <a:off x="762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162577</xdr:rowOff>
    </xdr:from>
    <xdr:ext cx="467179" cy="259045"/>
    <xdr:sp macro="" textlink="">
      <xdr:nvSpPr>
        <xdr:cNvPr id="45" name="テキスト ボックス 44">
          <a:extLst>
            <a:ext uri="{FF2B5EF4-FFF2-40B4-BE49-F238E27FC236}">
              <a16:creationId xmlns:a16="http://schemas.microsoft.com/office/drawing/2014/main" id="{574FA528-75E1-479F-BFCB-D002CEAA6019}"/>
            </a:ext>
          </a:extLst>
        </xdr:cNvPr>
        <xdr:cNvSpPr txBox="1"/>
      </xdr:nvSpPr>
      <xdr:spPr>
        <a:xfrm>
          <a:off x="294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19050</xdr:rowOff>
    </xdr:from>
    <xdr:to>
      <xdr:col>28</xdr:col>
      <xdr:colOff>114300</xdr:colOff>
      <xdr:row>39</xdr:row>
      <xdr:rowOff>19050</xdr:rowOff>
    </xdr:to>
    <xdr:cxnSp macro="">
      <xdr:nvCxnSpPr>
        <xdr:cNvPr id="46" name="直線コネクタ 45">
          <a:extLst>
            <a:ext uri="{FF2B5EF4-FFF2-40B4-BE49-F238E27FC236}">
              <a16:creationId xmlns:a16="http://schemas.microsoft.com/office/drawing/2014/main" id="{EA55C088-CD6A-4483-AF13-96A90EAED83E}"/>
            </a:ext>
          </a:extLst>
        </xdr:cNvPr>
        <xdr:cNvCxnSpPr/>
      </xdr:nvCxnSpPr>
      <xdr:spPr>
        <a:xfrm>
          <a:off x="762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38</xdr:row>
      <xdr:rowOff>48277</xdr:rowOff>
    </xdr:from>
    <xdr:ext cx="403059" cy="259045"/>
    <xdr:sp macro="" textlink="">
      <xdr:nvSpPr>
        <xdr:cNvPr id="47" name="テキスト ボックス 46">
          <a:extLst>
            <a:ext uri="{FF2B5EF4-FFF2-40B4-BE49-F238E27FC236}">
              <a16:creationId xmlns:a16="http://schemas.microsoft.com/office/drawing/2014/main" id="{2BFC35DB-8A7E-41C5-8BC0-920CC3A353E8}"/>
            </a:ext>
          </a:extLst>
        </xdr:cNvPr>
        <xdr:cNvSpPr txBox="1"/>
      </xdr:nvSpPr>
      <xdr:spPr>
        <a:xfrm>
          <a:off x="358941" y="656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76200</xdr:rowOff>
    </xdr:from>
    <xdr:to>
      <xdr:col>28</xdr:col>
      <xdr:colOff>114300</xdr:colOff>
      <xdr:row>36</xdr:row>
      <xdr:rowOff>76200</xdr:rowOff>
    </xdr:to>
    <xdr:cxnSp macro="">
      <xdr:nvCxnSpPr>
        <xdr:cNvPr id="48" name="直線コネクタ 47">
          <a:extLst>
            <a:ext uri="{FF2B5EF4-FFF2-40B4-BE49-F238E27FC236}">
              <a16:creationId xmlns:a16="http://schemas.microsoft.com/office/drawing/2014/main" id="{A2BE8D52-2A3E-4331-9C14-1ABD44FF991F}"/>
            </a:ext>
          </a:extLst>
        </xdr:cNvPr>
        <xdr:cNvCxnSpPr/>
      </xdr:nvCxnSpPr>
      <xdr:spPr>
        <a:xfrm>
          <a:off x="762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105427</xdr:rowOff>
    </xdr:from>
    <xdr:ext cx="403059" cy="259045"/>
    <xdr:sp macro="" textlink="">
      <xdr:nvSpPr>
        <xdr:cNvPr id="49" name="テキスト ボックス 48">
          <a:extLst>
            <a:ext uri="{FF2B5EF4-FFF2-40B4-BE49-F238E27FC236}">
              <a16:creationId xmlns:a16="http://schemas.microsoft.com/office/drawing/2014/main" id="{446A0D96-5C3D-41E8-953C-BDDC1DD82E0F}"/>
            </a:ext>
          </a:extLst>
        </xdr:cNvPr>
        <xdr:cNvSpPr txBox="1"/>
      </xdr:nvSpPr>
      <xdr:spPr>
        <a:xfrm>
          <a:off x="358941" y="610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133350</xdr:rowOff>
    </xdr:from>
    <xdr:to>
      <xdr:col>28</xdr:col>
      <xdr:colOff>114300</xdr:colOff>
      <xdr:row>33</xdr:row>
      <xdr:rowOff>133350</xdr:rowOff>
    </xdr:to>
    <xdr:cxnSp macro="">
      <xdr:nvCxnSpPr>
        <xdr:cNvPr id="50" name="直線コネクタ 49">
          <a:extLst>
            <a:ext uri="{FF2B5EF4-FFF2-40B4-BE49-F238E27FC236}">
              <a16:creationId xmlns:a16="http://schemas.microsoft.com/office/drawing/2014/main" id="{29E7EE60-DA41-49CF-B6B5-E547E0A7C82D}"/>
            </a:ext>
          </a:extLst>
        </xdr:cNvPr>
        <xdr:cNvCxnSpPr/>
      </xdr:nvCxnSpPr>
      <xdr:spPr>
        <a:xfrm>
          <a:off x="762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162577</xdr:rowOff>
    </xdr:from>
    <xdr:ext cx="403059" cy="259045"/>
    <xdr:sp macro="" textlink="">
      <xdr:nvSpPr>
        <xdr:cNvPr id="51" name="テキスト ボックス 50">
          <a:extLst>
            <a:ext uri="{FF2B5EF4-FFF2-40B4-BE49-F238E27FC236}">
              <a16:creationId xmlns:a16="http://schemas.microsoft.com/office/drawing/2014/main" id="{D766073D-5805-4636-8C84-6C7BB31B4962}"/>
            </a:ext>
          </a:extLst>
        </xdr:cNvPr>
        <xdr:cNvSpPr txBox="1"/>
      </xdr:nvSpPr>
      <xdr:spPr>
        <a:xfrm>
          <a:off x="358941" y="564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2" name="直線コネクタ 51">
          <a:extLst>
            <a:ext uri="{FF2B5EF4-FFF2-40B4-BE49-F238E27FC236}">
              <a16:creationId xmlns:a16="http://schemas.microsoft.com/office/drawing/2014/main" id="{AE16E97D-E740-4353-B3CF-C732D5F56525}"/>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30</xdr:row>
      <xdr:rowOff>48277</xdr:rowOff>
    </xdr:from>
    <xdr:ext cx="403059" cy="259045"/>
    <xdr:sp macro="" textlink="">
      <xdr:nvSpPr>
        <xdr:cNvPr id="53" name="テキスト ボックス 52">
          <a:extLst>
            <a:ext uri="{FF2B5EF4-FFF2-40B4-BE49-F238E27FC236}">
              <a16:creationId xmlns:a16="http://schemas.microsoft.com/office/drawing/2014/main" id="{81011B7C-300B-49F2-A524-87F14F18DD82}"/>
            </a:ext>
          </a:extLst>
        </xdr:cNvPr>
        <xdr:cNvSpPr txBox="1"/>
      </xdr:nvSpPr>
      <xdr:spPr>
        <a:xfrm>
          <a:off x="358941" y="519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4" name="【道路】&#10;有形固定資産減価償却率グラフ枠">
          <a:extLst>
            <a:ext uri="{FF2B5EF4-FFF2-40B4-BE49-F238E27FC236}">
              <a16:creationId xmlns:a16="http://schemas.microsoft.com/office/drawing/2014/main" id="{3C394ED6-63AD-4B49-9D12-B2E388103B2D}"/>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131064</xdr:rowOff>
    </xdr:from>
    <xdr:to>
      <xdr:col>24</xdr:col>
      <xdr:colOff>62865</xdr:colOff>
      <xdr:row>41</xdr:row>
      <xdr:rowOff>51054</xdr:rowOff>
    </xdr:to>
    <xdr:cxnSp macro="">
      <xdr:nvCxnSpPr>
        <xdr:cNvPr id="55" name="直線コネクタ 54">
          <a:extLst>
            <a:ext uri="{FF2B5EF4-FFF2-40B4-BE49-F238E27FC236}">
              <a16:creationId xmlns:a16="http://schemas.microsoft.com/office/drawing/2014/main" id="{0166010D-2497-472C-8E3E-1825BA38BB52}"/>
            </a:ext>
          </a:extLst>
        </xdr:cNvPr>
        <xdr:cNvCxnSpPr/>
      </xdr:nvCxnSpPr>
      <xdr:spPr>
        <a:xfrm flipV="1">
          <a:off x="4634865" y="5788914"/>
          <a:ext cx="0" cy="12915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54881</xdr:rowOff>
    </xdr:from>
    <xdr:ext cx="405111" cy="259045"/>
    <xdr:sp macro="" textlink="">
      <xdr:nvSpPr>
        <xdr:cNvPr id="56" name="【道路】&#10;有形固定資産減価償却率最小値テキスト">
          <a:extLst>
            <a:ext uri="{FF2B5EF4-FFF2-40B4-BE49-F238E27FC236}">
              <a16:creationId xmlns:a16="http://schemas.microsoft.com/office/drawing/2014/main" id="{2271E855-00B4-416E-A46E-1B0CE769C0C8}"/>
            </a:ext>
          </a:extLst>
        </xdr:cNvPr>
        <xdr:cNvSpPr txBox="1"/>
      </xdr:nvSpPr>
      <xdr:spPr>
        <a:xfrm>
          <a:off x="4673600" y="70843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51054</xdr:rowOff>
    </xdr:from>
    <xdr:to>
      <xdr:col>24</xdr:col>
      <xdr:colOff>152400</xdr:colOff>
      <xdr:row>41</xdr:row>
      <xdr:rowOff>51054</xdr:rowOff>
    </xdr:to>
    <xdr:cxnSp macro="">
      <xdr:nvCxnSpPr>
        <xdr:cNvPr id="57" name="直線コネクタ 56">
          <a:extLst>
            <a:ext uri="{FF2B5EF4-FFF2-40B4-BE49-F238E27FC236}">
              <a16:creationId xmlns:a16="http://schemas.microsoft.com/office/drawing/2014/main" id="{8D933C67-F952-4AFF-98A6-D5330E4116E3}"/>
            </a:ext>
          </a:extLst>
        </xdr:cNvPr>
        <xdr:cNvCxnSpPr/>
      </xdr:nvCxnSpPr>
      <xdr:spPr>
        <a:xfrm>
          <a:off x="4546600" y="70805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77741</xdr:rowOff>
    </xdr:from>
    <xdr:ext cx="405111" cy="259045"/>
    <xdr:sp macro="" textlink="">
      <xdr:nvSpPr>
        <xdr:cNvPr id="58" name="【道路】&#10;有形固定資産減価償却率最大値テキスト">
          <a:extLst>
            <a:ext uri="{FF2B5EF4-FFF2-40B4-BE49-F238E27FC236}">
              <a16:creationId xmlns:a16="http://schemas.microsoft.com/office/drawing/2014/main" id="{60F9C1FA-9FDB-4738-AF7B-744A5F34FA90}"/>
            </a:ext>
          </a:extLst>
        </xdr:cNvPr>
        <xdr:cNvSpPr txBox="1"/>
      </xdr:nvSpPr>
      <xdr:spPr>
        <a:xfrm>
          <a:off x="4673600" y="55641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131064</xdr:rowOff>
    </xdr:from>
    <xdr:to>
      <xdr:col>24</xdr:col>
      <xdr:colOff>152400</xdr:colOff>
      <xdr:row>33</xdr:row>
      <xdr:rowOff>131064</xdr:rowOff>
    </xdr:to>
    <xdr:cxnSp macro="">
      <xdr:nvCxnSpPr>
        <xdr:cNvPr id="59" name="直線コネクタ 58">
          <a:extLst>
            <a:ext uri="{FF2B5EF4-FFF2-40B4-BE49-F238E27FC236}">
              <a16:creationId xmlns:a16="http://schemas.microsoft.com/office/drawing/2014/main" id="{D2A2D74F-70C1-48E2-9910-DD10D19BF3B3}"/>
            </a:ext>
          </a:extLst>
        </xdr:cNvPr>
        <xdr:cNvCxnSpPr/>
      </xdr:nvCxnSpPr>
      <xdr:spPr>
        <a:xfrm>
          <a:off x="4546600" y="57889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37</xdr:row>
      <xdr:rowOff>58691</xdr:rowOff>
    </xdr:from>
    <xdr:ext cx="405111" cy="259045"/>
    <xdr:sp macro="" textlink="">
      <xdr:nvSpPr>
        <xdr:cNvPr id="60" name="【道路】&#10;有形固定資産減価償却率平均値テキスト">
          <a:extLst>
            <a:ext uri="{FF2B5EF4-FFF2-40B4-BE49-F238E27FC236}">
              <a16:creationId xmlns:a16="http://schemas.microsoft.com/office/drawing/2014/main" id="{6A30C752-2910-4B8C-A104-7E68ED988FB2}"/>
            </a:ext>
          </a:extLst>
        </xdr:cNvPr>
        <xdr:cNvSpPr txBox="1"/>
      </xdr:nvSpPr>
      <xdr:spPr>
        <a:xfrm>
          <a:off x="4673600" y="640234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80264</xdr:rowOff>
    </xdr:from>
    <xdr:to>
      <xdr:col>24</xdr:col>
      <xdr:colOff>114300</xdr:colOff>
      <xdr:row>38</xdr:row>
      <xdr:rowOff>10414</xdr:rowOff>
    </xdr:to>
    <xdr:sp macro="" textlink="">
      <xdr:nvSpPr>
        <xdr:cNvPr id="61" name="フローチャート: 判断 60">
          <a:extLst>
            <a:ext uri="{FF2B5EF4-FFF2-40B4-BE49-F238E27FC236}">
              <a16:creationId xmlns:a16="http://schemas.microsoft.com/office/drawing/2014/main" id="{A4C1DB85-A725-4F2A-9C56-05E2E1C26012}"/>
            </a:ext>
          </a:extLst>
        </xdr:cNvPr>
        <xdr:cNvSpPr/>
      </xdr:nvSpPr>
      <xdr:spPr>
        <a:xfrm>
          <a:off x="4584700" y="6423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37</xdr:row>
      <xdr:rowOff>50546</xdr:rowOff>
    </xdr:from>
    <xdr:to>
      <xdr:col>20</xdr:col>
      <xdr:colOff>38100</xdr:colOff>
      <xdr:row>37</xdr:row>
      <xdr:rowOff>152146</xdr:rowOff>
    </xdr:to>
    <xdr:sp macro="" textlink="">
      <xdr:nvSpPr>
        <xdr:cNvPr id="62" name="フローチャート: 判断 61">
          <a:extLst>
            <a:ext uri="{FF2B5EF4-FFF2-40B4-BE49-F238E27FC236}">
              <a16:creationId xmlns:a16="http://schemas.microsoft.com/office/drawing/2014/main" id="{BDA3D412-C509-4E9F-979A-59A04FBA3482}"/>
            </a:ext>
          </a:extLst>
        </xdr:cNvPr>
        <xdr:cNvSpPr/>
      </xdr:nvSpPr>
      <xdr:spPr>
        <a:xfrm>
          <a:off x="3746500" y="6394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37</xdr:row>
      <xdr:rowOff>9398</xdr:rowOff>
    </xdr:from>
    <xdr:to>
      <xdr:col>15</xdr:col>
      <xdr:colOff>101600</xdr:colOff>
      <xdr:row>37</xdr:row>
      <xdr:rowOff>110998</xdr:rowOff>
    </xdr:to>
    <xdr:sp macro="" textlink="">
      <xdr:nvSpPr>
        <xdr:cNvPr id="63" name="フローチャート: 判断 62">
          <a:extLst>
            <a:ext uri="{FF2B5EF4-FFF2-40B4-BE49-F238E27FC236}">
              <a16:creationId xmlns:a16="http://schemas.microsoft.com/office/drawing/2014/main" id="{86760539-B2A7-4898-B76A-1AA1DB26AB40}"/>
            </a:ext>
          </a:extLst>
        </xdr:cNvPr>
        <xdr:cNvSpPr/>
      </xdr:nvSpPr>
      <xdr:spPr>
        <a:xfrm>
          <a:off x="2857500" y="63530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164846</xdr:rowOff>
    </xdr:from>
    <xdr:to>
      <xdr:col>10</xdr:col>
      <xdr:colOff>165100</xdr:colOff>
      <xdr:row>37</xdr:row>
      <xdr:rowOff>94996</xdr:rowOff>
    </xdr:to>
    <xdr:sp macro="" textlink="">
      <xdr:nvSpPr>
        <xdr:cNvPr id="64" name="フローチャート: 判断 63">
          <a:extLst>
            <a:ext uri="{FF2B5EF4-FFF2-40B4-BE49-F238E27FC236}">
              <a16:creationId xmlns:a16="http://schemas.microsoft.com/office/drawing/2014/main" id="{400410CC-BFD0-4E93-9579-8F920B28DBDF}"/>
            </a:ext>
          </a:extLst>
        </xdr:cNvPr>
        <xdr:cNvSpPr/>
      </xdr:nvSpPr>
      <xdr:spPr>
        <a:xfrm>
          <a:off x="1968500" y="63370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36</xdr:row>
      <xdr:rowOff>128270</xdr:rowOff>
    </xdr:from>
    <xdr:to>
      <xdr:col>6</xdr:col>
      <xdr:colOff>38100</xdr:colOff>
      <xdr:row>37</xdr:row>
      <xdr:rowOff>58420</xdr:rowOff>
    </xdr:to>
    <xdr:sp macro="" textlink="">
      <xdr:nvSpPr>
        <xdr:cNvPr id="65" name="フローチャート: 判断 64">
          <a:extLst>
            <a:ext uri="{FF2B5EF4-FFF2-40B4-BE49-F238E27FC236}">
              <a16:creationId xmlns:a16="http://schemas.microsoft.com/office/drawing/2014/main" id="{DE5BE6F1-AE6B-4A8B-809D-A750EC4E1100}"/>
            </a:ext>
          </a:extLst>
        </xdr:cNvPr>
        <xdr:cNvSpPr/>
      </xdr:nvSpPr>
      <xdr:spPr>
        <a:xfrm>
          <a:off x="1079500" y="6300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6" name="テキスト ボックス 65">
          <a:extLst>
            <a:ext uri="{FF2B5EF4-FFF2-40B4-BE49-F238E27FC236}">
              <a16:creationId xmlns:a16="http://schemas.microsoft.com/office/drawing/2014/main" id="{A3240CA4-EBA9-4622-9C34-AD4AE7921C99}"/>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7" name="テキスト ボックス 66">
          <a:extLst>
            <a:ext uri="{FF2B5EF4-FFF2-40B4-BE49-F238E27FC236}">
              <a16:creationId xmlns:a16="http://schemas.microsoft.com/office/drawing/2014/main" id="{7754144D-496B-41F3-8217-7864D5B7454F}"/>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FBD42C57-A7CF-484C-8116-35189B96C03A}"/>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BA78628F-7B2D-4B6C-9A83-29B4C671B041}"/>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22A2CC28-F872-482E-AC8E-8AB08FC37930}"/>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75692</xdr:rowOff>
    </xdr:from>
    <xdr:to>
      <xdr:col>24</xdr:col>
      <xdr:colOff>114300</xdr:colOff>
      <xdr:row>37</xdr:row>
      <xdr:rowOff>5842</xdr:rowOff>
    </xdr:to>
    <xdr:sp macro="" textlink="">
      <xdr:nvSpPr>
        <xdr:cNvPr id="71" name="楕円 70">
          <a:extLst>
            <a:ext uri="{FF2B5EF4-FFF2-40B4-BE49-F238E27FC236}">
              <a16:creationId xmlns:a16="http://schemas.microsoft.com/office/drawing/2014/main" id="{B3857D4D-1BD2-468D-82BB-2E36A876F8C0}"/>
            </a:ext>
          </a:extLst>
        </xdr:cNvPr>
        <xdr:cNvSpPr/>
      </xdr:nvSpPr>
      <xdr:spPr>
        <a:xfrm>
          <a:off x="4584700" y="6247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35</xdr:row>
      <xdr:rowOff>98569</xdr:rowOff>
    </xdr:from>
    <xdr:ext cx="405111" cy="259045"/>
    <xdr:sp macro="" textlink="">
      <xdr:nvSpPr>
        <xdr:cNvPr id="72" name="【道路】&#10;有形固定資産減価償却率該当値テキスト">
          <a:extLst>
            <a:ext uri="{FF2B5EF4-FFF2-40B4-BE49-F238E27FC236}">
              <a16:creationId xmlns:a16="http://schemas.microsoft.com/office/drawing/2014/main" id="{E398AD87-CDB7-419B-BABE-3666271CC70F}"/>
            </a:ext>
          </a:extLst>
        </xdr:cNvPr>
        <xdr:cNvSpPr txBox="1"/>
      </xdr:nvSpPr>
      <xdr:spPr>
        <a:xfrm>
          <a:off x="4673600" y="60993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39116</xdr:rowOff>
    </xdr:from>
    <xdr:to>
      <xdr:col>20</xdr:col>
      <xdr:colOff>38100</xdr:colOff>
      <xdr:row>36</xdr:row>
      <xdr:rowOff>140716</xdr:rowOff>
    </xdr:to>
    <xdr:sp macro="" textlink="">
      <xdr:nvSpPr>
        <xdr:cNvPr id="73" name="楕円 72">
          <a:extLst>
            <a:ext uri="{FF2B5EF4-FFF2-40B4-BE49-F238E27FC236}">
              <a16:creationId xmlns:a16="http://schemas.microsoft.com/office/drawing/2014/main" id="{93992485-168E-48C0-8D22-5B0F03BD8856}"/>
            </a:ext>
          </a:extLst>
        </xdr:cNvPr>
        <xdr:cNvSpPr/>
      </xdr:nvSpPr>
      <xdr:spPr>
        <a:xfrm>
          <a:off x="3746500" y="62113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36</xdr:row>
      <xdr:rowOff>89916</xdr:rowOff>
    </xdr:from>
    <xdr:to>
      <xdr:col>24</xdr:col>
      <xdr:colOff>63500</xdr:colOff>
      <xdr:row>36</xdr:row>
      <xdr:rowOff>126492</xdr:rowOff>
    </xdr:to>
    <xdr:cxnSp macro="">
      <xdr:nvCxnSpPr>
        <xdr:cNvPr id="74" name="直線コネクタ 73">
          <a:extLst>
            <a:ext uri="{FF2B5EF4-FFF2-40B4-BE49-F238E27FC236}">
              <a16:creationId xmlns:a16="http://schemas.microsoft.com/office/drawing/2014/main" id="{3694B07B-5145-498A-B4FA-C2E614A122CC}"/>
            </a:ext>
          </a:extLst>
        </xdr:cNvPr>
        <xdr:cNvCxnSpPr/>
      </xdr:nvCxnSpPr>
      <xdr:spPr>
        <a:xfrm>
          <a:off x="3797300" y="6262116"/>
          <a:ext cx="8382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254</xdr:rowOff>
    </xdr:from>
    <xdr:to>
      <xdr:col>15</xdr:col>
      <xdr:colOff>101600</xdr:colOff>
      <xdr:row>36</xdr:row>
      <xdr:rowOff>101854</xdr:rowOff>
    </xdr:to>
    <xdr:sp macro="" textlink="">
      <xdr:nvSpPr>
        <xdr:cNvPr id="75" name="楕円 74">
          <a:extLst>
            <a:ext uri="{FF2B5EF4-FFF2-40B4-BE49-F238E27FC236}">
              <a16:creationId xmlns:a16="http://schemas.microsoft.com/office/drawing/2014/main" id="{0C601FAA-5E10-425A-B4D7-48F0377C1749}"/>
            </a:ext>
          </a:extLst>
        </xdr:cNvPr>
        <xdr:cNvSpPr/>
      </xdr:nvSpPr>
      <xdr:spPr>
        <a:xfrm>
          <a:off x="2857500" y="61724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51054</xdr:rowOff>
    </xdr:from>
    <xdr:to>
      <xdr:col>19</xdr:col>
      <xdr:colOff>177800</xdr:colOff>
      <xdr:row>36</xdr:row>
      <xdr:rowOff>89916</xdr:rowOff>
    </xdr:to>
    <xdr:cxnSp macro="">
      <xdr:nvCxnSpPr>
        <xdr:cNvPr id="76" name="直線コネクタ 75">
          <a:extLst>
            <a:ext uri="{FF2B5EF4-FFF2-40B4-BE49-F238E27FC236}">
              <a16:creationId xmlns:a16="http://schemas.microsoft.com/office/drawing/2014/main" id="{203FB61A-2CAC-473C-9629-93065E1807B7}"/>
            </a:ext>
          </a:extLst>
        </xdr:cNvPr>
        <xdr:cNvCxnSpPr/>
      </xdr:nvCxnSpPr>
      <xdr:spPr>
        <a:xfrm>
          <a:off x="2908300" y="6223254"/>
          <a:ext cx="889000" cy="388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132842</xdr:rowOff>
    </xdr:from>
    <xdr:to>
      <xdr:col>10</xdr:col>
      <xdr:colOff>165100</xdr:colOff>
      <xdr:row>36</xdr:row>
      <xdr:rowOff>62992</xdr:rowOff>
    </xdr:to>
    <xdr:sp macro="" textlink="">
      <xdr:nvSpPr>
        <xdr:cNvPr id="77" name="楕円 76">
          <a:extLst>
            <a:ext uri="{FF2B5EF4-FFF2-40B4-BE49-F238E27FC236}">
              <a16:creationId xmlns:a16="http://schemas.microsoft.com/office/drawing/2014/main" id="{39AD7EC5-F054-4659-8514-5A98339E7CAA}"/>
            </a:ext>
          </a:extLst>
        </xdr:cNvPr>
        <xdr:cNvSpPr/>
      </xdr:nvSpPr>
      <xdr:spPr>
        <a:xfrm>
          <a:off x="1968500" y="6133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36</xdr:row>
      <xdr:rowOff>12192</xdr:rowOff>
    </xdr:from>
    <xdr:to>
      <xdr:col>15</xdr:col>
      <xdr:colOff>50800</xdr:colOff>
      <xdr:row>36</xdr:row>
      <xdr:rowOff>51054</xdr:rowOff>
    </xdr:to>
    <xdr:cxnSp macro="">
      <xdr:nvCxnSpPr>
        <xdr:cNvPr id="78" name="直線コネクタ 77">
          <a:extLst>
            <a:ext uri="{FF2B5EF4-FFF2-40B4-BE49-F238E27FC236}">
              <a16:creationId xmlns:a16="http://schemas.microsoft.com/office/drawing/2014/main" id="{CCBBA3D7-3662-4559-86E9-583271A39246}"/>
            </a:ext>
          </a:extLst>
        </xdr:cNvPr>
        <xdr:cNvCxnSpPr/>
      </xdr:nvCxnSpPr>
      <xdr:spPr>
        <a:xfrm>
          <a:off x="2019300" y="6184392"/>
          <a:ext cx="889000" cy="388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35</xdr:row>
      <xdr:rowOff>91694</xdr:rowOff>
    </xdr:from>
    <xdr:to>
      <xdr:col>6</xdr:col>
      <xdr:colOff>38100</xdr:colOff>
      <xdr:row>36</xdr:row>
      <xdr:rowOff>21844</xdr:rowOff>
    </xdr:to>
    <xdr:sp macro="" textlink="">
      <xdr:nvSpPr>
        <xdr:cNvPr id="79" name="楕円 78">
          <a:extLst>
            <a:ext uri="{FF2B5EF4-FFF2-40B4-BE49-F238E27FC236}">
              <a16:creationId xmlns:a16="http://schemas.microsoft.com/office/drawing/2014/main" id="{3BB610F4-1203-415B-B801-B9DF346A3691}"/>
            </a:ext>
          </a:extLst>
        </xdr:cNvPr>
        <xdr:cNvSpPr/>
      </xdr:nvSpPr>
      <xdr:spPr>
        <a:xfrm>
          <a:off x="1079500" y="60924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35</xdr:row>
      <xdr:rowOff>142494</xdr:rowOff>
    </xdr:from>
    <xdr:to>
      <xdr:col>10</xdr:col>
      <xdr:colOff>114300</xdr:colOff>
      <xdr:row>36</xdr:row>
      <xdr:rowOff>12192</xdr:rowOff>
    </xdr:to>
    <xdr:cxnSp macro="">
      <xdr:nvCxnSpPr>
        <xdr:cNvPr id="80" name="直線コネクタ 79">
          <a:extLst>
            <a:ext uri="{FF2B5EF4-FFF2-40B4-BE49-F238E27FC236}">
              <a16:creationId xmlns:a16="http://schemas.microsoft.com/office/drawing/2014/main" id="{6EA2A661-C36A-480E-829E-2EF0DB926B09}"/>
            </a:ext>
          </a:extLst>
        </xdr:cNvPr>
        <xdr:cNvCxnSpPr/>
      </xdr:nvCxnSpPr>
      <xdr:spPr>
        <a:xfrm>
          <a:off x="1130300" y="6143244"/>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37</xdr:row>
      <xdr:rowOff>143273</xdr:rowOff>
    </xdr:from>
    <xdr:ext cx="405111" cy="259045"/>
    <xdr:sp macro="" textlink="">
      <xdr:nvSpPr>
        <xdr:cNvPr id="81" name="n_1aveValue【道路】&#10;有形固定資産減価償却率">
          <a:extLst>
            <a:ext uri="{FF2B5EF4-FFF2-40B4-BE49-F238E27FC236}">
              <a16:creationId xmlns:a16="http://schemas.microsoft.com/office/drawing/2014/main" id="{F61B98DD-4C87-4C72-99FA-9E3D0524BC12}"/>
            </a:ext>
          </a:extLst>
        </xdr:cNvPr>
        <xdr:cNvSpPr txBox="1"/>
      </xdr:nvSpPr>
      <xdr:spPr>
        <a:xfrm>
          <a:off x="3582044" y="64869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102125</xdr:rowOff>
    </xdr:from>
    <xdr:ext cx="405111" cy="259045"/>
    <xdr:sp macro="" textlink="">
      <xdr:nvSpPr>
        <xdr:cNvPr id="82" name="n_2aveValue【道路】&#10;有形固定資産減価償却率">
          <a:extLst>
            <a:ext uri="{FF2B5EF4-FFF2-40B4-BE49-F238E27FC236}">
              <a16:creationId xmlns:a16="http://schemas.microsoft.com/office/drawing/2014/main" id="{35A87F18-B596-4972-8656-D83656935F10}"/>
            </a:ext>
          </a:extLst>
        </xdr:cNvPr>
        <xdr:cNvSpPr txBox="1"/>
      </xdr:nvSpPr>
      <xdr:spPr>
        <a:xfrm>
          <a:off x="2705744" y="64457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37</xdr:row>
      <xdr:rowOff>86123</xdr:rowOff>
    </xdr:from>
    <xdr:ext cx="405111" cy="259045"/>
    <xdr:sp macro="" textlink="">
      <xdr:nvSpPr>
        <xdr:cNvPr id="83" name="n_3aveValue【道路】&#10;有形固定資産減価償却率">
          <a:extLst>
            <a:ext uri="{FF2B5EF4-FFF2-40B4-BE49-F238E27FC236}">
              <a16:creationId xmlns:a16="http://schemas.microsoft.com/office/drawing/2014/main" id="{A102D7E7-F7C9-48CC-8AF3-AFD9EED93FD0}"/>
            </a:ext>
          </a:extLst>
        </xdr:cNvPr>
        <xdr:cNvSpPr txBox="1"/>
      </xdr:nvSpPr>
      <xdr:spPr>
        <a:xfrm>
          <a:off x="1816744" y="64297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37</xdr:row>
      <xdr:rowOff>49547</xdr:rowOff>
    </xdr:from>
    <xdr:ext cx="405111" cy="259045"/>
    <xdr:sp macro="" textlink="">
      <xdr:nvSpPr>
        <xdr:cNvPr id="84" name="n_4aveValue【道路】&#10;有形固定資産減価償却率">
          <a:extLst>
            <a:ext uri="{FF2B5EF4-FFF2-40B4-BE49-F238E27FC236}">
              <a16:creationId xmlns:a16="http://schemas.microsoft.com/office/drawing/2014/main" id="{802B2D46-9B4A-4595-B9C8-67F3F20AF3C0}"/>
            </a:ext>
          </a:extLst>
        </xdr:cNvPr>
        <xdr:cNvSpPr txBox="1"/>
      </xdr:nvSpPr>
      <xdr:spPr>
        <a:xfrm>
          <a:off x="927744" y="6393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34</xdr:row>
      <xdr:rowOff>157243</xdr:rowOff>
    </xdr:from>
    <xdr:ext cx="405111" cy="259045"/>
    <xdr:sp macro="" textlink="">
      <xdr:nvSpPr>
        <xdr:cNvPr id="85" name="n_1mainValue【道路】&#10;有形固定資産減価償却率">
          <a:extLst>
            <a:ext uri="{FF2B5EF4-FFF2-40B4-BE49-F238E27FC236}">
              <a16:creationId xmlns:a16="http://schemas.microsoft.com/office/drawing/2014/main" id="{938CACA4-E405-4C2A-8044-5910002DAA68}"/>
            </a:ext>
          </a:extLst>
        </xdr:cNvPr>
        <xdr:cNvSpPr txBox="1"/>
      </xdr:nvSpPr>
      <xdr:spPr>
        <a:xfrm>
          <a:off x="3582044" y="59865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34</xdr:row>
      <xdr:rowOff>118381</xdr:rowOff>
    </xdr:from>
    <xdr:ext cx="405111" cy="259045"/>
    <xdr:sp macro="" textlink="">
      <xdr:nvSpPr>
        <xdr:cNvPr id="86" name="n_2mainValue【道路】&#10;有形固定資産減価償却率">
          <a:extLst>
            <a:ext uri="{FF2B5EF4-FFF2-40B4-BE49-F238E27FC236}">
              <a16:creationId xmlns:a16="http://schemas.microsoft.com/office/drawing/2014/main" id="{EFBC583C-6F30-4AE0-88BE-19D50C89823E}"/>
            </a:ext>
          </a:extLst>
        </xdr:cNvPr>
        <xdr:cNvSpPr txBox="1"/>
      </xdr:nvSpPr>
      <xdr:spPr>
        <a:xfrm>
          <a:off x="2705744" y="59476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34</xdr:row>
      <xdr:rowOff>79519</xdr:rowOff>
    </xdr:from>
    <xdr:ext cx="405111" cy="259045"/>
    <xdr:sp macro="" textlink="">
      <xdr:nvSpPr>
        <xdr:cNvPr id="87" name="n_3mainValue【道路】&#10;有形固定資産減価償却率">
          <a:extLst>
            <a:ext uri="{FF2B5EF4-FFF2-40B4-BE49-F238E27FC236}">
              <a16:creationId xmlns:a16="http://schemas.microsoft.com/office/drawing/2014/main" id="{1C105C0A-169C-456F-B9AC-1E3985A561C8}"/>
            </a:ext>
          </a:extLst>
        </xdr:cNvPr>
        <xdr:cNvSpPr txBox="1"/>
      </xdr:nvSpPr>
      <xdr:spPr>
        <a:xfrm>
          <a:off x="1816744" y="59088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34</xdr:row>
      <xdr:rowOff>38371</xdr:rowOff>
    </xdr:from>
    <xdr:ext cx="405111" cy="259045"/>
    <xdr:sp macro="" textlink="">
      <xdr:nvSpPr>
        <xdr:cNvPr id="88" name="n_4mainValue【道路】&#10;有形固定資産減価償却率">
          <a:extLst>
            <a:ext uri="{FF2B5EF4-FFF2-40B4-BE49-F238E27FC236}">
              <a16:creationId xmlns:a16="http://schemas.microsoft.com/office/drawing/2014/main" id="{238D3DAD-6E60-4C1E-B706-92C5194C7749}"/>
            </a:ext>
          </a:extLst>
        </xdr:cNvPr>
        <xdr:cNvSpPr txBox="1"/>
      </xdr:nvSpPr>
      <xdr:spPr>
        <a:xfrm>
          <a:off x="927744" y="58676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9" name="正方形/長方形 88">
          <a:extLst>
            <a:ext uri="{FF2B5EF4-FFF2-40B4-BE49-F238E27FC236}">
              <a16:creationId xmlns:a16="http://schemas.microsoft.com/office/drawing/2014/main" id="{54E1FBAF-2A04-469F-8885-7C6860EDCCC8}"/>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0" name="正方形/長方形 89">
          <a:extLst>
            <a:ext uri="{FF2B5EF4-FFF2-40B4-BE49-F238E27FC236}">
              <a16:creationId xmlns:a16="http://schemas.microsoft.com/office/drawing/2014/main" id="{73824891-BE0F-4616-85D5-33F332FA51B7}"/>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1" name="正方形/長方形 90">
          <a:extLst>
            <a:ext uri="{FF2B5EF4-FFF2-40B4-BE49-F238E27FC236}">
              <a16:creationId xmlns:a16="http://schemas.microsoft.com/office/drawing/2014/main" id="{D9860D21-6DCA-450F-B555-1E0126110E82}"/>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2" name="正方形/長方形 91">
          <a:extLst>
            <a:ext uri="{FF2B5EF4-FFF2-40B4-BE49-F238E27FC236}">
              <a16:creationId xmlns:a16="http://schemas.microsoft.com/office/drawing/2014/main" id="{E7B07469-0F61-4AD4-A4BB-167AE2C4B170}"/>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3" name="正方形/長方形 92">
          <a:extLst>
            <a:ext uri="{FF2B5EF4-FFF2-40B4-BE49-F238E27FC236}">
              <a16:creationId xmlns:a16="http://schemas.microsoft.com/office/drawing/2014/main" id="{8D4563B9-9FEA-47B1-8879-F5B80ACF14C4}"/>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4" name="正方形/長方形 93">
          <a:extLst>
            <a:ext uri="{FF2B5EF4-FFF2-40B4-BE49-F238E27FC236}">
              <a16:creationId xmlns:a16="http://schemas.microsoft.com/office/drawing/2014/main" id="{E6E895CA-964B-4260-9B93-2E45AB36931E}"/>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5" name="正方形/長方形 94">
          <a:extLst>
            <a:ext uri="{FF2B5EF4-FFF2-40B4-BE49-F238E27FC236}">
              <a16:creationId xmlns:a16="http://schemas.microsoft.com/office/drawing/2014/main" id="{5CB07B79-E1DD-4EB4-A3DF-01D0697EAF04}"/>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17.235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6" name="正方形/長方形 95">
          <a:extLst>
            <a:ext uri="{FF2B5EF4-FFF2-40B4-BE49-F238E27FC236}">
              <a16:creationId xmlns:a16="http://schemas.microsoft.com/office/drawing/2014/main" id="{E3B89538-C0EB-4336-BD35-922F3E4B38AC}"/>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7" name="テキスト ボックス 96">
          <a:extLst>
            <a:ext uri="{FF2B5EF4-FFF2-40B4-BE49-F238E27FC236}">
              <a16:creationId xmlns:a16="http://schemas.microsoft.com/office/drawing/2014/main" id="{B43FEAB6-D76A-484F-A88C-D20C77FAB8C8}"/>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8" name="直線コネクタ 97">
          <a:extLst>
            <a:ext uri="{FF2B5EF4-FFF2-40B4-BE49-F238E27FC236}">
              <a16:creationId xmlns:a16="http://schemas.microsoft.com/office/drawing/2014/main" id="{166A4A0C-2219-47A0-8672-0E8239510AD7}"/>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99" name="直線コネクタ 98">
          <a:extLst>
            <a:ext uri="{FF2B5EF4-FFF2-40B4-BE49-F238E27FC236}">
              <a16:creationId xmlns:a16="http://schemas.microsoft.com/office/drawing/2014/main" id="{82D5F714-7EA4-4248-9613-237D549A9D45}"/>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0" name="テキスト ボックス 99">
          <a:extLst>
            <a:ext uri="{FF2B5EF4-FFF2-40B4-BE49-F238E27FC236}">
              <a16:creationId xmlns:a16="http://schemas.microsoft.com/office/drawing/2014/main" id="{36335451-C368-47AF-8DCC-82F05E10DC6E}"/>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1" name="直線コネクタ 100">
          <a:extLst>
            <a:ext uri="{FF2B5EF4-FFF2-40B4-BE49-F238E27FC236}">
              <a16:creationId xmlns:a16="http://schemas.microsoft.com/office/drawing/2014/main" id="{85D2572C-9EEE-4179-9E3E-4D392EA40999}"/>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39</xdr:row>
      <xdr:rowOff>29227</xdr:rowOff>
    </xdr:from>
    <xdr:ext cx="531299" cy="259045"/>
    <xdr:sp macro="" textlink="">
      <xdr:nvSpPr>
        <xdr:cNvPr id="102" name="テキスト ボックス 101">
          <a:extLst>
            <a:ext uri="{FF2B5EF4-FFF2-40B4-BE49-F238E27FC236}">
              <a16:creationId xmlns:a16="http://schemas.microsoft.com/office/drawing/2014/main" id="{F46AD515-D407-46C9-8044-D26743D18D77}"/>
            </a:ext>
          </a:extLst>
        </xdr:cNvPr>
        <xdr:cNvSpPr txBox="1"/>
      </xdr:nvSpPr>
      <xdr:spPr>
        <a:xfrm>
          <a:off x="6072701" y="671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3" name="直線コネクタ 102">
          <a:extLst>
            <a:ext uri="{FF2B5EF4-FFF2-40B4-BE49-F238E27FC236}">
              <a16:creationId xmlns:a16="http://schemas.microsoft.com/office/drawing/2014/main" id="{CDE9286D-658E-4E5C-823E-1F8DE9EA304C}"/>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162577</xdr:rowOff>
    </xdr:from>
    <xdr:ext cx="531299" cy="259045"/>
    <xdr:sp macro="" textlink="">
      <xdr:nvSpPr>
        <xdr:cNvPr id="104" name="テキスト ボックス 103">
          <a:extLst>
            <a:ext uri="{FF2B5EF4-FFF2-40B4-BE49-F238E27FC236}">
              <a16:creationId xmlns:a16="http://schemas.microsoft.com/office/drawing/2014/main" id="{C7DA61DB-2BBA-48AE-AC9C-BE8B170ACB5F}"/>
            </a:ext>
          </a:extLst>
        </xdr:cNvPr>
        <xdr:cNvSpPr txBox="1"/>
      </xdr:nvSpPr>
      <xdr:spPr>
        <a:xfrm>
          <a:off x="6072701" y="633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5" name="直線コネクタ 104">
          <a:extLst>
            <a:ext uri="{FF2B5EF4-FFF2-40B4-BE49-F238E27FC236}">
              <a16:creationId xmlns:a16="http://schemas.microsoft.com/office/drawing/2014/main" id="{0C56DBC6-EE33-48C1-8D4E-28552CFE708C}"/>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124477</xdr:rowOff>
    </xdr:from>
    <xdr:ext cx="531299" cy="259045"/>
    <xdr:sp macro="" textlink="">
      <xdr:nvSpPr>
        <xdr:cNvPr id="106" name="テキスト ボックス 105">
          <a:extLst>
            <a:ext uri="{FF2B5EF4-FFF2-40B4-BE49-F238E27FC236}">
              <a16:creationId xmlns:a16="http://schemas.microsoft.com/office/drawing/2014/main" id="{0809C3A1-1908-46EE-9944-440381FD2E13}"/>
            </a:ext>
          </a:extLst>
        </xdr:cNvPr>
        <xdr:cNvSpPr txBox="1"/>
      </xdr:nvSpPr>
      <xdr:spPr>
        <a:xfrm>
          <a:off x="6072701" y="595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7" name="直線コネクタ 106">
          <a:extLst>
            <a:ext uri="{FF2B5EF4-FFF2-40B4-BE49-F238E27FC236}">
              <a16:creationId xmlns:a16="http://schemas.microsoft.com/office/drawing/2014/main" id="{0342A31D-EE8B-4E48-91A3-91E820ADA6CE}"/>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32</xdr:row>
      <xdr:rowOff>86377</xdr:rowOff>
    </xdr:from>
    <xdr:ext cx="531299" cy="259045"/>
    <xdr:sp macro="" textlink="">
      <xdr:nvSpPr>
        <xdr:cNvPr id="108" name="テキスト ボックス 107">
          <a:extLst>
            <a:ext uri="{FF2B5EF4-FFF2-40B4-BE49-F238E27FC236}">
              <a16:creationId xmlns:a16="http://schemas.microsoft.com/office/drawing/2014/main" id="{2C991D26-20FD-4703-A0AA-59A0C8827B2B}"/>
            </a:ext>
          </a:extLst>
        </xdr:cNvPr>
        <xdr:cNvSpPr txBox="1"/>
      </xdr:nvSpPr>
      <xdr:spPr>
        <a:xfrm>
          <a:off x="6072701" y="557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9" name="直線コネクタ 108">
          <a:extLst>
            <a:ext uri="{FF2B5EF4-FFF2-40B4-BE49-F238E27FC236}">
              <a16:creationId xmlns:a16="http://schemas.microsoft.com/office/drawing/2014/main" id="{A46E2541-25CB-4717-8C98-3A1836521F86}"/>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48277</xdr:rowOff>
    </xdr:from>
    <xdr:ext cx="595419" cy="259045"/>
    <xdr:sp macro="" textlink="">
      <xdr:nvSpPr>
        <xdr:cNvPr id="110" name="テキスト ボックス 109">
          <a:extLst>
            <a:ext uri="{FF2B5EF4-FFF2-40B4-BE49-F238E27FC236}">
              <a16:creationId xmlns:a16="http://schemas.microsoft.com/office/drawing/2014/main" id="{2CF4B3EC-6413-4D33-BA07-332F89D98EA2}"/>
            </a:ext>
          </a:extLst>
        </xdr:cNvPr>
        <xdr:cNvSpPr txBox="1"/>
      </xdr:nvSpPr>
      <xdr:spPr>
        <a:xfrm>
          <a:off x="6008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1" name="【道路】&#10;一人当たり延長グラフ枠">
          <a:extLst>
            <a:ext uri="{FF2B5EF4-FFF2-40B4-BE49-F238E27FC236}">
              <a16:creationId xmlns:a16="http://schemas.microsoft.com/office/drawing/2014/main" id="{65D8850C-FDC8-4CE1-9BC6-FAC6E132FE41}"/>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34880</xdr:rowOff>
    </xdr:from>
    <xdr:to>
      <xdr:col>54</xdr:col>
      <xdr:colOff>189865</xdr:colOff>
      <xdr:row>41</xdr:row>
      <xdr:rowOff>145599</xdr:rowOff>
    </xdr:to>
    <xdr:cxnSp macro="">
      <xdr:nvCxnSpPr>
        <xdr:cNvPr id="112" name="直線コネクタ 111">
          <a:extLst>
            <a:ext uri="{FF2B5EF4-FFF2-40B4-BE49-F238E27FC236}">
              <a16:creationId xmlns:a16="http://schemas.microsoft.com/office/drawing/2014/main" id="{2590C3B7-D9A6-4BB0-A166-CC2276CD8CEF}"/>
            </a:ext>
          </a:extLst>
        </xdr:cNvPr>
        <xdr:cNvCxnSpPr/>
      </xdr:nvCxnSpPr>
      <xdr:spPr>
        <a:xfrm flipV="1">
          <a:off x="10476865" y="5864180"/>
          <a:ext cx="0" cy="13108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149426</xdr:rowOff>
    </xdr:from>
    <xdr:ext cx="469744" cy="259045"/>
    <xdr:sp macro="" textlink="">
      <xdr:nvSpPr>
        <xdr:cNvPr id="113" name="【道路】&#10;一人当たり延長最小値テキスト">
          <a:extLst>
            <a:ext uri="{FF2B5EF4-FFF2-40B4-BE49-F238E27FC236}">
              <a16:creationId xmlns:a16="http://schemas.microsoft.com/office/drawing/2014/main" id="{0F129191-E4F5-43B0-B8C8-A18D2D1A8626}"/>
            </a:ext>
          </a:extLst>
        </xdr:cNvPr>
        <xdr:cNvSpPr txBox="1"/>
      </xdr:nvSpPr>
      <xdr:spPr>
        <a:xfrm>
          <a:off x="10515600" y="71788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145599</xdr:rowOff>
    </xdr:from>
    <xdr:to>
      <xdr:col>55</xdr:col>
      <xdr:colOff>88900</xdr:colOff>
      <xdr:row>41</xdr:row>
      <xdr:rowOff>145599</xdr:rowOff>
    </xdr:to>
    <xdr:cxnSp macro="">
      <xdr:nvCxnSpPr>
        <xdr:cNvPr id="114" name="直線コネクタ 113">
          <a:extLst>
            <a:ext uri="{FF2B5EF4-FFF2-40B4-BE49-F238E27FC236}">
              <a16:creationId xmlns:a16="http://schemas.microsoft.com/office/drawing/2014/main" id="{B5626BD4-5647-43E6-A90A-070ED444F2A7}"/>
            </a:ext>
          </a:extLst>
        </xdr:cNvPr>
        <xdr:cNvCxnSpPr/>
      </xdr:nvCxnSpPr>
      <xdr:spPr>
        <a:xfrm>
          <a:off x="10388600" y="71750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153007</xdr:rowOff>
    </xdr:from>
    <xdr:ext cx="534377" cy="259045"/>
    <xdr:sp macro="" textlink="">
      <xdr:nvSpPr>
        <xdr:cNvPr id="115" name="【道路】&#10;一人当たり延長最大値テキスト">
          <a:extLst>
            <a:ext uri="{FF2B5EF4-FFF2-40B4-BE49-F238E27FC236}">
              <a16:creationId xmlns:a16="http://schemas.microsoft.com/office/drawing/2014/main" id="{6A8D63EC-E499-4551-8338-3D2FF3424E54}"/>
            </a:ext>
          </a:extLst>
        </xdr:cNvPr>
        <xdr:cNvSpPr txBox="1"/>
      </xdr:nvSpPr>
      <xdr:spPr>
        <a:xfrm>
          <a:off x="10515600" y="56394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72.169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34880</xdr:rowOff>
    </xdr:from>
    <xdr:to>
      <xdr:col>55</xdr:col>
      <xdr:colOff>88900</xdr:colOff>
      <xdr:row>34</xdr:row>
      <xdr:rowOff>34880</xdr:rowOff>
    </xdr:to>
    <xdr:cxnSp macro="">
      <xdr:nvCxnSpPr>
        <xdr:cNvPr id="116" name="直線コネクタ 115">
          <a:extLst>
            <a:ext uri="{FF2B5EF4-FFF2-40B4-BE49-F238E27FC236}">
              <a16:creationId xmlns:a16="http://schemas.microsoft.com/office/drawing/2014/main" id="{7B8DC5DF-0B8F-4193-9AD4-EABEAAB3310B}"/>
            </a:ext>
          </a:extLst>
        </xdr:cNvPr>
        <xdr:cNvCxnSpPr/>
      </xdr:nvCxnSpPr>
      <xdr:spPr>
        <a:xfrm>
          <a:off x="10388600" y="58641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39</xdr:row>
      <xdr:rowOff>56557</xdr:rowOff>
    </xdr:from>
    <xdr:ext cx="534377" cy="259045"/>
    <xdr:sp macro="" textlink="">
      <xdr:nvSpPr>
        <xdr:cNvPr id="117" name="【道路】&#10;一人当たり延長平均値テキスト">
          <a:extLst>
            <a:ext uri="{FF2B5EF4-FFF2-40B4-BE49-F238E27FC236}">
              <a16:creationId xmlns:a16="http://schemas.microsoft.com/office/drawing/2014/main" id="{96C77C81-C9CF-423D-9367-6C7CF860654E}"/>
            </a:ext>
          </a:extLst>
        </xdr:cNvPr>
        <xdr:cNvSpPr txBox="1"/>
      </xdr:nvSpPr>
      <xdr:spPr>
        <a:xfrm>
          <a:off x="10515600" y="674310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78130</xdr:rowOff>
    </xdr:from>
    <xdr:to>
      <xdr:col>55</xdr:col>
      <xdr:colOff>50800</xdr:colOff>
      <xdr:row>40</xdr:row>
      <xdr:rowOff>8280</xdr:rowOff>
    </xdr:to>
    <xdr:sp macro="" textlink="">
      <xdr:nvSpPr>
        <xdr:cNvPr id="118" name="フローチャート: 判断 117">
          <a:extLst>
            <a:ext uri="{FF2B5EF4-FFF2-40B4-BE49-F238E27FC236}">
              <a16:creationId xmlns:a16="http://schemas.microsoft.com/office/drawing/2014/main" id="{2C20FF5D-FA6A-4875-A296-B87A1DBE53F0}"/>
            </a:ext>
          </a:extLst>
        </xdr:cNvPr>
        <xdr:cNvSpPr/>
      </xdr:nvSpPr>
      <xdr:spPr>
        <a:xfrm>
          <a:off x="10426700" y="6764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39</xdr:row>
      <xdr:rowOff>82455</xdr:rowOff>
    </xdr:from>
    <xdr:to>
      <xdr:col>50</xdr:col>
      <xdr:colOff>165100</xdr:colOff>
      <xdr:row>40</xdr:row>
      <xdr:rowOff>12605</xdr:rowOff>
    </xdr:to>
    <xdr:sp macro="" textlink="">
      <xdr:nvSpPr>
        <xdr:cNvPr id="119" name="フローチャート: 判断 118">
          <a:extLst>
            <a:ext uri="{FF2B5EF4-FFF2-40B4-BE49-F238E27FC236}">
              <a16:creationId xmlns:a16="http://schemas.microsoft.com/office/drawing/2014/main" id="{FB71D119-11B5-43F8-A96A-8EBB23B3CA72}"/>
            </a:ext>
          </a:extLst>
        </xdr:cNvPr>
        <xdr:cNvSpPr/>
      </xdr:nvSpPr>
      <xdr:spPr>
        <a:xfrm>
          <a:off x="9588500" y="6769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39</xdr:row>
      <xdr:rowOff>79178</xdr:rowOff>
    </xdr:from>
    <xdr:to>
      <xdr:col>46</xdr:col>
      <xdr:colOff>38100</xdr:colOff>
      <xdr:row>40</xdr:row>
      <xdr:rowOff>9328</xdr:rowOff>
    </xdr:to>
    <xdr:sp macro="" textlink="">
      <xdr:nvSpPr>
        <xdr:cNvPr id="120" name="フローチャート: 判断 119">
          <a:extLst>
            <a:ext uri="{FF2B5EF4-FFF2-40B4-BE49-F238E27FC236}">
              <a16:creationId xmlns:a16="http://schemas.microsoft.com/office/drawing/2014/main" id="{FF7229D5-DF14-4FC8-B34D-6195435A7EFE}"/>
            </a:ext>
          </a:extLst>
        </xdr:cNvPr>
        <xdr:cNvSpPr/>
      </xdr:nvSpPr>
      <xdr:spPr>
        <a:xfrm>
          <a:off x="8699500" y="6765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39</xdr:row>
      <xdr:rowOff>88912</xdr:rowOff>
    </xdr:from>
    <xdr:to>
      <xdr:col>41</xdr:col>
      <xdr:colOff>101600</xdr:colOff>
      <xdr:row>40</xdr:row>
      <xdr:rowOff>19062</xdr:rowOff>
    </xdr:to>
    <xdr:sp macro="" textlink="">
      <xdr:nvSpPr>
        <xdr:cNvPr id="121" name="フローチャート: 判断 120">
          <a:extLst>
            <a:ext uri="{FF2B5EF4-FFF2-40B4-BE49-F238E27FC236}">
              <a16:creationId xmlns:a16="http://schemas.microsoft.com/office/drawing/2014/main" id="{7409DB0F-E906-401B-9484-3A2B2206BF58}"/>
            </a:ext>
          </a:extLst>
        </xdr:cNvPr>
        <xdr:cNvSpPr/>
      </xdr:nvSpPr>
      <xdr:spPr>
        <a:xfrm>
          <a:off x="7810500" y="67754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39</xdr:row>
      <xdr:rowOff>98952</xdr:rowOff>
    </xdr:from>
    <xdr:to>
      <xdr:col>36</xdr:col>
      <xdr:colOff>165100</xdr:colOff>
      <xdr:row>40</xdr:row>
      <xdr:rowOff>29102</xdr:rowOff>
    </xdr:to>
    <xdr:sp macro="" textlink="">
      <xdr:nvSpPr>
        <xdr:cNvPr id="122" name="フローチャート: 判断 121">
          <a:extLst>
            <a:ext uri="{FF2B5EF4-FFF2-40B4-BE49-F238E27FC236}">
              <a16:creationId xmlns:a16="http://schemas.microsoft.com/office/drawing/2014/main" id="{EBF76F4C-16C7-427A-B6FE-87D1E7452DB2}"/>
            </a:ext>
          </a:extLst>
        </xdr:cNvPr>
        <xdr:cNvSpPr/>
      </xdr:nvSpPr>
      <xdr:spPr>
        <a:xfrm>
          <a:off x="6921500" y="67855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3" name="テキスト ボックス 122">
          <a:extLst>
            <a:ext uri="{FF2B5EF4-FFF2-40B4-BE49-F238E27FC236}">
              <a16:creationId xmlns:a16="http://schemas.microsoft.com/office/drawing/2014/main" id="{2B754FE2-8AD9-4AD2-B6E9-F7DB71545F9B}"/>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4" name="テキスト ボックス 123">
          <a:extLst>
            <a:ext uri="{FF2B5EF4-FFF2-40B4-BE49-F238E27FC236}">
              <a16:creationId xmlns:a16="http://schemas.microsoft.com/office/drawing/2014/main" id="{4277D935-D96B-4C05-A77A-09D2EB1DD359}"/>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6AAD56DE-9B36-4D24-9896-BC1C1B521732}"/>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D1C4C5DA-F761-4269-AF6B-BC4CADB9D5B4}"/>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5CA918FA-5FA4-413A-99F1-9DE636307742}"/>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90418</xdr:rowOff>
    </xdr:from>
    <xdr:to>
      <xdr:col>55</xdr:col>
      <xdr:colOff>50800</xdr:colOff>
      <xdr:row>39</xdr:row>
      <xdr:rowOff>20568</xdr:rowOff>
    </xdr:to>
    <xdr:sp macro="" textlink="">
      <xdr:nvSpPr>
        <xdr:cNvPr id="128" name="楕円 127">
          <a:extLst>
            <a:ext uri="{FF2B5EF4-FFF2-40B4-BE49-F238E27FC236}">
              <a16:creationId xmlns:a16="http://schemas.microsoft.com/office/drawing/2014/main" id="{811B412B-D184-49F5-8B12-A85BC366BB42}"/>
            </a:ext>
          </a:extLst>
        </xdr:cNvPr>
        <xdr:cNvSpPr/>
      </xdr:nvSpPr>
      <xdr:spPr>
        <a:xfrm>
          <a:off x="10426700" y="66055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37</xdr:row>
      <xdr:rowOff>113295</xdr:rowOff>
    </xdr:from>
    <xdr:ext cx="534377" cy="259045"/>
    <xdr:sp macro="" textlink="">
      <xdr:nvSpPr>
        <xdr:cNvPr id="129" name="【道路】&#10;一人当たり延長該当値テキスト">
          <a:extLst>
            <a:ext uri="{FF2B5EF4-FFF2-40B4-BE49-F238E27FC236}">
              <a16:creationId xmlns:a16="http://schemas.microsoft.com/office/drawing/2014/main" id="{394933F3-7FEB-454F-A79F-7CEB91165B85}"/>
            </a:ext>
          </a:extLst>
        </xdr:cNvPr>
        <xdr:cNvSpPr txBox="1"/>
      </xdr:nvSpPr>
      <xdr:spPr>
        <a:xfrm>
          <a:off x="10515600" y="64569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30.587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99047</xdr:rowOff>
    </xdr:from>
    <xdr:to>
      <xdr:col>50</xdr:col>
      <xdr:colOff>165100</xdr:colOff>
      <xdr:row>39</xdr:row>
      <xdr:rowOff>29197</xdr:rowOff>
    </xdr:to>
    <xdr:sp macro="" textlink="">
      <xdr:nvSpPr>
        <xdr:cNvPr id="130" name="楕円 129">
          <a:extLst>
            <a:ext uri="{FF2B5EF4-FFF2-40B4-BE49-F238E27FC236}">
              <a16:creationId xmlns:a16="http://schemas.microsoft.com/office/drawing/2014/main" id="{98C491A2-6F51-45BA-828E-6A2EA42DC52A}"/>
            </a:ext>
          </a:extLst>
        </xdr:cNvPr>
        <xdr:cNvSpPr/>
      </xdr:nvSpPr>
      <xdr:spPr>
        <a:xfrm>
          <a:off x="9588500" y="66141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38</xdr:row>
      <xdr:rowOff>141218</xdr:rowOff>
    </xdr:from>
    <xdr:to>
      <xdr:col>55</xdr:col>
      <xdr:colOff>0</xdr:colOff>
      <xdr:row>38</xdr:row>
      <xdr:rowOff>149847</xdr:rowOff>
    </xdr:to>
    <xdr:cxnSp macro="">
      <xdr:nvCxnSpPr>
        <xdr:cNvPr id="131" name="直線コネクタ 130">
          <a:extLst>
            <a:ext uri="{FF2B5EF4-FFF2-40B4-BE49-F238E27FC236}">
              <a16:creationId xmlns:a16="http://schemas.microsoft.com/office/drawing/2014/main" id="{CC91E22B-3908-4563-8840-80DF3EB6B0D0}"/>
            </a:ext>
          </a:extLst>
        </xdr:cNvPr>
        <xdr:cNvCxnSpPr/>
      </xdr:nvCxnSpPr>
      <xdr:spPr>
        <a:xfrm flipV="1">
          <a:off x="9639300" y="6656318"/>
          <a:ext cx="838200" cy="86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39</xdr:row>
      <xdr:rowOff>1778</xdr:rowOff>
    </xdr:from>
    <xdr:to>
      <xdr:col>46</xdr:col>
      <xdr:colOff>38100</xdr:colOff>
      <xdr:row>39</xdr:row>
      <xdr:rowOff>103378</xdr:rowOff>
    </xdr:to>
    <xdr:sp macro="" textlink="">
      <xdr:nvSpPr>
        <xdr:cNvPr id="132" name="楕円 131">
          <a:extLst>
            <a:ext uri="{FF2B5EF4-FFF2-40B4-BE49-F238E27FC236}">
              <a16:creationId xmlns:a16="http://schemas.microsoft.com/office/drawing/2014/main" id="{B6F301FE-39F8-402A-92D8-BEF76543E63E}"/>
            </a:ext>
          </a:extLst>
        </xdr:cNvPr>
        <xdr:cNvSpPr/>
      </xdr:nvSpPr>
      <xdr:spPr>
        <a:xfrm>
          <a:off x="8699500" y="6688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149847</xdr:rowOff>
    </xdr:from>
    <xdr:to>
      <xdr:col>50</xdr:col>
      <xdr:colOff>114300</xdr:colOff>
      <xdr:row>39</xdr:row>
      <xdr:rowOff>52578</xdr:rowOff>
    </xdr:to>
    <xdr:cxnSp macro="">
      <xdr:nvCxnSpPr>
        <xdr:cNvPr id="133" name="直線コネクタ 132">
          <a:extLst>
            <a:ext uri="{FF2B5EF4-FFF2-40B4-BE49-F238E27FC236}">
              <a16:creationId xmlns:a16="http://schemas.microsoft.com/office/drawing/2014/main" id="{41AAC893-0291-4BEB-BB4E-2797578BF13A}"/>
            </a:ext>
          </a:extLst>
        </xdr:cNvPr>
        <xdr:cNvCxnSpPr/>
      </xdr:nvCxnSpPr>
      <xdr:spPr>
        <a:xfrm flipV="1">
          <a:off x="8750300" y="6664947"/>
          <a:ext cx="889000" cy="741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40</xdr:row>
      <xdr:rowOff>5379</xdr:rowOff>
    </xdr:from>
    <xdr:to>
      <xdr:col>41</xdr:col>
      <xdr:colOff>101600</xdr:colOff>
      <xdr:row>40</xdr:row>
      <xdr:rowOff>106979</xdr:rowOff>
    </xdr:to>
    <xdr:sp macro="" textlink="">
      <xdr:nvSpPr>
        <xdr:cNvPr id="134" name="楕円 133">
          <a:extLst>
            <a:ext uri="{FF2B5EF4-FFF2-40B4-BE49-F238E27FC236}">
              <a16:creationId xmlns:a16="http://schemas.microsoft.com/office/drawing/2014/main" id="{9153AFA0-68DD-4EF2-B895-E3E5290279C1}"/>
            </a:ext>
          </a:extLst>
        </xdr:cNvPr>
        <xdr:cNvSpPr/>
      </xdr:nvSpPr>
      <xdr:spPr>
        <a:xfrm>
          <a:off x="7810500" y="68633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39</xdr:row>
      <xdr:rowOff>52578</xdr:rowOff>
    </xdr:from>
    <xdr:to>
      <xdr:col>45</xdr:col>
      <xdr:colOff>177800</xdr:colOff>
      <xdr:row>40</xdr:row>
      <xdr:rowOff>56179</xdr:rowOff>
    </xdr:to>
    <xdr:cxnSp macro="">
      <xdr:nvCxnSpPr>
        <xdr:cNvPr id="135" name="直線コネクタ 134">
          <a:extLst>
            <a:ext uri="{FF2B5EF4-FFF2-40B4-BE49-F238E27FC236}">
              <a16:creationId xmlns:a16="http://schemas.microsoft.com/office/drawing/2014/main" id="{8390E66E-D7E5-4F0D-AB46-1DBBB9961A2B}"/>
            </a:ext>
          </a:extLst>
        </xdr:cNvPr>
        <xdr:cNvCxnSpPr/>
      </xdr:nvCxnSpPr>
      <xdr:spPr>
        <a:xfrm flipV="1">
          <a:off x="7861300" y="6739128"/>
          <a:ext cx="889000" cy="1750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40</xdr:row>
      <xdr:rowOff>10788</xdr:rowOff>
    </xdr:from>
    <xdr:to>
      <xdr:col>36</xdr:col>
      <xdr:colOff>165100</xdr:colOff>
      <xdr:row>40</xdr:row>
      <xdr:rowOff>112388</xdr:rowOff>
    </xdr:to>
    <xdr:sp macro="" textlink="">
      <xdr:nvSpPr>
        <xdr:cNvPr id="136" name="楕円 135">
          <a:extLst>
            <a:ext uri="{FF2B5EF4-FFF2-40B4-BE49-F238E27FC236}">
              <a16:creationId xmlns:a16="http://schemas.microsoft.com/office/drawing/2014/main" id="{7F9B7E3C-D9E9-4FF4-AA29-013E686E3DEF}"/>
            </a:ext>
          </a:extLst>
        </xdr:cNvPr>
        <xdr:cNvSpPr/>
      </xdr:nvSpPr>
      <xdr:spPr>
        <a:xfrm>
          <a:off x="6921500" y="68687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40</xdr:row>
      <xdr:rowOff>56179</xdr:rowOff>
    </xdr:from>
    <xdr:to>
      <xdr:col>41</xdr:col>
      <xdr:colOff>50800</xdr:colOff>
      <xdr:row>40</xdr:row>
      <xdr:rowOff>61588</xdr:rowOff>
    </xdr:to>
    <xdr:cxnSp macro="">
      <xdr:nvCxnSpPr>
        <xdr:cNvPr id="137" name="直線コネクタ 136">
          <a:extLst>
            <a:ext uri="{FF2B5EF4-FFF2-40B4-BE49-F238E27FC236}">
              <a16:creationId xmlns:a16="http://schemas.microsoft.com/office/drawing/2014/main" id="{1C419D72-717C-4C9E-8BB1-177E27BE4B10}"/>
            </a:ext>
          </a:extLst>
        </xdr:cNvPr>
        <xdr:cNvCxnSpPr/>
      </xdr:nvCxnSpPr>
      <xdr:spPr>
        <a:xfrm flipV="1">
          <a:off x="6972300" y="6914179"/>
          <a:ext cx="889000" cy="54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40</xdr:row>
      <xdr:rowOff>3732</xdr:rowOff>
    </xdr:from>
    <xdr:ext cx="534377" cy="259045"/>
    <xdr:sp macro="" textlink="">
      <xdr:nvSpPr>
        <xdr:cNvPr id="138" name="n_1aveValue【道路】&#10;一人当たり延長">
          <a:extLst>
            <a:ext uri="{FF2B5EF4-FFF2-40B4-BE49-F238E27FC236}">
              <a16:creationId xmlns:a16="http://schemas.microsoft.com/office/drawing/2014/main" id="{0C1E04D6-682C-4095-8D89-77F0EB8920A3}"/>
            </a:ext>
          </a:extLst>
        </xdr:cNvPr>
        <xdr:cNvSpPr txBox="1"/>
      </xdr:nvSpPr>
      <xdr:spPr>
        <a:xfrm>
          <a:off x="9359411" y="68617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22.005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40</xdr:row>
      <xdr:rowOff>455</xdr:rowOff>
    </xdr:from>
    <xdr:ext cx="534377" cy="259045"/>
    <xdr:sp macro="" textlink="">
      <xdr:nvSpPr>
        <xdr:cNvPr id="139" name="n_2aveValue【道路】&#10;一人当たり延長">
          <a:extLst>
            <a:ext uri="{FF2B5EF4-FFF2-40B4-BE49-F238E27FC236}">
              <a16:creationId xmlns:a16="http://schemas.microsoft.com/office/drawing/2014/main" id="{AED55F37-7881-4A7A-BB85-1E69EDA4A061}"/>
            </a:ext>
          </a:extLst>
        </xdr:cNvPr>
        <xdr:cNvSpPr txBox="1"/>
      </xdr:nvSpPr>
      <xdr:spPr>
        <a:xfrm>
          <a:off x="8483111" y="68584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38</xdr:row>
      <xdr:rowOff>35589</xdr:rowOff>
    </xdr:from>
    <xdr:ext cx="534377" cy="259045"/>
    <xdr:sp macro="" textlink="">
      <xdr:nvSpPr>
        <xdr:cNvPr id="140" name="n_3aveValue【道路】&#10;一人当たり延長">
          <a:extLst>
            <a:ext uri="{FF2B5EF4-FFF2-40B4-BE49-F238E27FC236}">
              <a16:creationId xmlns:a16="http://schemas.microsoft.com/office/drawing/2014/main" id="{C4EF667A-4027-45D1-BD19-D8B025CEE0F9}"/>
            </a:ext>
          </a:extLst>
        </xdr:cNvPr>
        <xdr:cNvSpPr txBox="1"/>
      </xdr:nvSpPr>
      <xdr:spPr>
        <a:xfrm>
          <a:off x="7594111" y="65506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38</xdr:row>
      <xdr:rowOff>45629</xdr:rowOff>
    </xdr:from>
    <xdr:ext cx="534377" cy="259045"/>
    <xdr:sp macro="" textlink="">
      <xdr:nvSpPr>
        <xdr:cNvPr id="141" name="n_4aveValue【道路】&#10;一人当たり延長">
          <a:extLst>
            <a:ext uri="{FF2B5EF4-FFF2-40B4-BE49-F238E27FC236}">
              <a16:creationId xmlns:a16="http://schemas.microsoft.com/office/drawing/2014/main" id="{FA77392F-127E-41F5-9A3D-278F0B193C85}"/>
            </a:ext>
          </a:extLst>
        </xdr:cNvPr>
        <xdr:cNvSpPr txBox="1"/>
      </xdr:nvSpPr>
      <xdr:spPr>
        <a:xfrm>
          <a:off x="6705111" y="65607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37</xdr:row>
      <xdr:rowOff>45724</xdr:rowOff>
    </xdr:from>
    <xdr:ext cx="534377" cy="259045"/>
    <xdr:sp macro="" textlink="">
      <xdr:nvSpPr>
        <xdr:cNvPr id="142" name="n_1mainValue【道路】&#10;一人当たり延長">
          <a:extLst>
            <a:ext uri="{FF2B5EF4-FFF2-40B4-BE49-F238E27FC236}">
              <a16:creationId xmlns:a16="http://schemas.microsoft.com/office/drawing/2014/main" id="{993286AA-4934-4932-A4C6-7A94F0E2C9FF}"/>
            </a:ext>
          </a:extLst>
        </xdr:cNvPr>
        <xdr:cNvSpPr txBox="1"/>
      </xdr:nvSpPr>
      <xdr:spPr>
        <a:xfrm>
          <a:off x="9359411" y="63893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37</xdr:row>
      <xdr:rowOff>119905</xdr:rowOff>
    </xdr:from>
    <xdr:ext cx="534377" cy="259045"/>
    <xdr:sp macro="" textlink="">
      <xdr:nvSpPr>
        <xdr:cNvPr id="143" name="n_2mainValue【道路】&#10;一人当たり延長">
          <a:extLst>
            <a:ext uri="{FF2B5EF4-FFF2-40B4-BE49-F238E27FC236}">
              <a16:creationId xmlns:a16="http://schemas.microsoft.com/office/drawing/2014/main" id="{88E3E71C-75F4-40D7-B8F3-FD086FCA5CF8}"/>
            </a:ext>
          </a:extLst>
        </xdr:cNvPr>
        <xdr:cNvSpPr txBox="1"/>
      </xdr:nvSpPr>
      <xdr:spPr>
        <a:xfrm>
          <a:off x="8483111" y="64635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40</xdr:row>
      <xdr:rowOff>98106</xdr:rowOff>
    </xdr:from>
    <xdr:ext cx="534377" cy="259045"/>
    <xdr:sp macro="" textlink="">
      <xdr:nvSpPr>
        <xdr:cNvPr id="144" name="n_3mainValue【道路】&#10;一人当たり延長">
          <a:extLst>
            <a:ext uri="{FF2B5EF4-FFF2-40B4-BE49-F238E27FC236}">
              <a16:creationId xmlns:a16="http://schemas.microsoft.com/office/drawing/2014/main" id="{79FA9C93-2923-4316-A781-83DA7EC194AE}"/>
            </a:ext>
          </a:extLst>
        </xdr:cNvPr>
        <xdr:cNvSpPr txBox="1"/>
      </xdr:nvSpPr>
      <xdr:spPr>
        <a:xfrm>
          <a:off x="7594111" y="69561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40</xdr:row>
      <xdr:rowOff>103515</xdr:rowOff>
    </xdr:from>
    <xdr:ext cx="534377" cy="259045"/>
    <xdr:sp macro="" textlink="">
      <xdr:nvSpPr>
        <xdr:cNvPr id="145" name="n_4mainValue【道路】&#10;一人当たり延長">
          <a:extLst>
            <a:ext uri="{FF2B5EF4-FFF2-40B4-BE49-F238E27FC236}">
              <a16:creationId xmlns:a16="http://schemas.microsoft.com/office/drawing/2014/main" id="{822BAADB-484E-4294-BEE9-B986DD9E456F}"/>
            </a:ext>
          </a:extLst>
        </xdr:cNvPr>
        <xdr:cNvSpPr txBox="1"/>
      </xdr:nvSpPr>
      <xdr:spPr>
        <a:xfrm>
          <a:off x="6705111" y="69615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16.767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6" name="正方形/長方形 145">
          <a:extLst>
            <a:ext uri="{FF2B5EF4-FFF2-40B4-BE49-F238E27FC236}">
              <a16:creationId xmlns:a16="http://schemas.microsoft.com/office/drawing/2014/main" id="{2E1C4127-328A-4CC4-A8FA-F9658EFD4AF9}"/>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7" name="正方形/長方形 146">
          <a:extLst>
            <a:ext uri="{FF2B5EF4-FFF2-40B4-BE49-F238E27FC236}">
              <a16:creationId xmlns:a16="http://schemas.microsoft.com/office/drawing/2014/main" id="{F48E8201-5788-4978-BE99-2D8410535617}"/>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8" name="正方形/長方形 147">
          <a:extLst>
            <a:ext uri="{FF2B5EF4-FFF2-40B4-BE49-F238E27FC236}">
              <a16:creationId xmlns:a16="http://schemas.microsoft.com/office/drawing/2014/main" id="{35D8E7A5-D1C3-4716-B72E-80DFC0921C55}"/>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9" name="正方形/長方形 148">
          <a:extLst>
            <a:ext uri="{FF2B5EF4-FFF2-40B4-BE49-F238E27FC236}">
              <a16:creationId xmlns:a16="http://schemas.microsoft.com/office/drawing/2014/main" id="{2A74B71E-8318-4F80-9F23-E7FC450188D7}"/>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0" name="正方形/長方形 149">
          <a:extLst>
            <a:ext uri="{FF2B5EF4-FFF2-40B4-BE49-F238E27FC236}">
              <a16:creationId xmlns:a16="http://schemas.microsoft.com/office/drawing/2014/main" id="{60E46276-686B-4296-83F5-88B6DA8E724A}"/>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1" name="正方形/長方形 150">
          <a:extLst>
            <a:ext uri="{FF2B5EF4-FFF2-40B4-BE49-F238E27FC236}">
              <a16:creationId xmlns:a16="http://schemas.microsoft.com/office/drawing/2014/main" id="{C761F67A-3D24-4D08-970A-7E7482542531}"/>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2" name="正方形/長方形 151">
          <a:extLst>
            <a:ext uri="{FF2B5EF4-FFF2-40B4-BE49-F238E27FC236}">
              <a16:creationId xmlns:a16="http://schemas.microsoft.com/office/drawing/2014/main" id="{8A0A359B-DD0B-41A9-A7E7-877399DB0FB4}"/>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3" name="正方形/長方形 152">
          <a:extLst>
            <a:ext uri="{FF2B5EF4-FFF2-40B4-BE49-F238E27FC236}">
              <a16:creationId xmlns:a16="http://schemas.microsoft.com/office/drawing/2014/main" id="{D218EB3A-69EE-4757-8516-9824BD2F0F35}"/>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4" name="テキスト ボックス 153">
          <a:extLst>
            <a:ext uri="{FF2B5EF4-FFF2-40B4-BE49-F238E27FC236}">
              <a16:creationId xmlns:a16="http://schemas.microsoft.com/office/drawing/2014/main" id="{11B2310A-0509-4812-B1C5-23505ACEAB24}"/>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5" name="直線コネクタ 154">
          <a:extLst>
            <a:ext uri="{FF2B5EF4-FFF2-40B4-BE49-F238E27FC236}">
              <a16:creationId xmlns:a16="http://schemas.microsoft.com/office/drawing/2014/main" id="{F4FEC0A0-91DF-45CC-AC19-89C686257F50}"/>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6" name="テキスト ボックス 155">
          <a:extLst>
            <a:ext uri="{FF2B5EF4-FFF2-40B4-BE49-F238E27FC236}">
              <a16:creationId xmlns:a16="http://schemas.microsoft.com/office/drawing/2014/main" id="{C98C3589-EB42-4AEB-B590-E24C3A2D7DF6}"/>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57" name="直線コネクタ 156">
          <a:extLst>
            <a:ext uri="{FF2B5EF4-FFF2-40B4-BE49-F238E27FC236}">
              <a16:creationId xmlns:a16="http://schemas.microsoft.com/office/drawing/2014/main" id="{6E6B0027-0D7B-498B-906C-41841FC77119}"/>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58" name="テキスト ボックス 157">
          <a:extLst>
            <a:ext uri="{FF2B5EF4-FFF2-40B4-BE49-F238E27FC236}">
              <a16:creationId xmlns:a16="http://schemas.microsoft.com/office/drawing/2014/main" id="{777BB382-6905-4C38-9803-51AE1944A78E}"/>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59" name="直線コネクタ 158">
          <a:extLst>
            <a:ext uri="{FF2B5EF4-FFF2-40B4-BE49-F238E27FC236}">
              <a16:creationId xmlns:a16="http://schemas.microsoft.com/office/drawing/2014/main" id="{5239FD5C-E182-47FC-A41D-35D6F005B2E2}"/>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0" name="テキスト ボックス 159">
          <a:extLst>
            <a:ext uri="{FF2B5EF4-FFF2-40B4-BE49-F238E27FC236}">
              <a16:creationId xmlns:a16="http://schemas.microsoft.com/office/drawing/2014/main" id="{0D37363A-16FE-4C5E-A878-E1FF77B28F10}"/>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1" name="直線コネクタ 160">
          <a:extLst>
            <a:ext uri="{FF2B5EF4-FFF2-40B4-BE49-F238E27FC236}">
              <a16:creationId xmlns:a16="http://schemas.microsoft.com/office/drawing/2014/main" id="{4431D505-1BEC-40E6-B4C0-38DB1425D410}"/>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2" name="テキスト ボックス 161">
          <a:extLst>
            <a:ext uri="{FF2B5EF4-FFF2-40B4-BE49-F238E27FC236}">
              <a16:creationId xmlns:a16="http://schemas.microsoft.com/office/drawing/2014/main" id="{7AD142E6-167D-4310-9474-87F0E5EB3EDF}"/>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3" name="直線コネクタ 162">
          <a:extLst>
            <a:ext uri="{FF2B5EF4-FFF2-40B4-BE49-F238E27FC236}">
              <a16:creationId xmlns:a16="http://schemas.microsoft.com/office/drawing/2014/main" id="{4588DC83-A004-48BA-B891-5BB58E736107}"/>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4" name="テキスト ボックス 163">
          <a:extLst>
            <a:ext uri="{FF2B5EF4-FFF2-40B4-BE49-F238E27FC236}">
              <a16:creationId xmlns:a16="http://schemas.microsoft.com/office/drawing/2014/main" id="{E1FC3EAF-6206-4DC6-997C-FED911A06E73}"/>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5" name="直線コネクタ 164">
          <a:extLst>
            <a:ext uri="{FF2B5EF4-FFF2-40B4-BE49-F238E27FC236}">
              <a16:creationId xmlns:a16="http://schemas.microsoft.com/office/drawing/2014/main" id="{9B22ABA2-8AA7-4389-9EA8-047EAF70BDEC}"/>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6" name="テキスト ボックス 165">
          <a:extLst>
            <a:ext uri="{FF2B5EF4-FFF2-40B4-BE49-F238E27FC236}">
              <a16:creationId xmlns:a16="http://schemas.microsoft.com/office/drawing/2014/main" id="{5CE9BB41-7377-4675-8DBF-9DCB6E73ECB4}"/>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67" name="直線コネクタ 166">
          <a:extLst>
            <a:ext uri="{FF2B5EF4-FFF2-40B4-BE49-F238E27FC236}">
              <a16:creationId xmlns:a16="http://schemas.microsoft.com/office/drawing/2014/main" id="{18B91415-A3C6-45D8-A129-2E4BFDF6ECD7}"/>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68" name="テキスト ボックス 167">
          <a:extLst>
            <a:ext uri="{FF2B5EF4-FFF2-40B4-BE49-F238E27FC236}">
              <a16:creationId xmlns:a16="http://schemas.microsoft.com/office/drawing/2014/main" id="{83D0FDDC-FC6D-458D-BFA6-E81D223C3C4B}"/>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9" name="直線コネクタ 168">
          <a:extLst>
            <a:ext uri="{FF2B5EF4-FFF2-40B4-BE49-F238E27FC236}">
              <a16:creationId xmlns:a16="http://schemas.microsoft.com/office/drawing/2014/main" id="{749DCED5-8C90-437B-986C-D0FD7B0FD6F3}"/>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0" name="【橋りょう・トンネル】&#10;有形固定資産減価償却率グラフ枠">
          <a:extLst>
            <a:ext uri="{FF2B5EF4-FFF2-40B4-BE49-F238E27FC236}">
              <a16:creationId xmlns:a16="http://schemas.microsoft.com/office/drawing/2014/main" id="{F82D49C8-DD3E-47AF-88EF-D56AC0D62D85}"/>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145324</xdr:rowOff>
    </xdr:from>
    <xdr:to>
      <xdr:col>24</xdr:col>
      <xdr:colOff>62865</xdr:colOff>
      <xdr:row>64</xdr:row>
      <xdr:rowOff>130628</xdr:rowOff>
    </xdr:to>
    <xdr:cxnSp macro="">
      <xdr:nvCxnSpPr>
        <xdr:cNvPr id="171" name="直線コネクタ 170">
          <a:extLst>
            <a:ext uri="{FF2B5EF4-FFF2-40B4-BE49-F238E27FC236}">
              <a16:creationId xmlns:a16="http://schemas.microsoft.com/office/drawing/2014/main" id="{F2BB5596-8827-419A-A365-92C50914D279}"/>
            </a:ext>
          </a:extLst>
        </xdr:cNvPr>
        <xdr:cNvCxnSpPr/>
      </xdr:nvCxnSpPr>
      <xdr:spPr>
        <a:xfrm flipV="1">
          <a:off x="4634865" y="9575074"/>
          <a:ext cx="0" cy="15283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134455</xdr:rowOff>
    </xdr:from>
    <xdr:ext cx="469744" cy="259045"/>
    <xdr:sp macro="" textlink="">
      <xdr:nvSpPr>
        <xdr:cNvPr id="172" name="【橋りょう・トンネル】&#10;有形固定資産減価償却率最小値テキスト">
          <a:extLst>
            <a:ext uri="{FF2B5EF4-FFF2-40B4-BE49-F238E27FC236}">
              <a16:creationId xmlns:a16="http://schemas.microsoft.com/office/drawing/2014/main" id="{2C27F98B-8CE7-4B5E-B224-E91CA6CAEC2B}"/>
            </a:ext>
          </a:extLst>
        </xdr:cNvPr>
        <xdr:cNvSpPr txBox="1"/>
      </xdr:nvSpPr>
      <xdr:spPr>
        <a:xfrm>
          <a:off x="4673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130628</xdr:rowOff>
    </xdr:from>
    <xdr:to>
      <xdr:col>24</xdr:col>
      <xdr:colOff>152400</xdr:colOff>
      <xdr:row>64</xdr:row>
      <xdr:rowOff>130628</xdr:rowOff>
    </xdr:to>
    <xdr:cxnSp macro="">
      <xdr:nvCxnSpPr>
        <xdr:cNvPr id="173" name="直線コネクタ 172">
          <a:extLst>
            <a:ext uri="{FF2B5EF4-FFF2-40B4-BE49-F238E27FC236}">
              <a16:creationId xmlns:a16="http://schemas.microsoft.com/office/drawing/2014/main" id="{39257B7B-851F-480A-A4D1-807F1603B67E}"/>
            </a:ext>
          </a:extLst>
        </xdr:cNvPr>
        <xdr:cNvCxnSpPr/>
      </xdr:nvCxnSpPr>
      <xdr:spPr>
        <a:xfrm>
          <a:off x="4546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92001</xdr:rowOff>
    </xdr:from>
    <xdr:ext cx="340478" cy="259045"/>
    <xdr:sp macro="" textlink="">
      <xdr:nvSpPr>
        <xdr:cNvPr id="174" name="【橋りょう・トンネル】&#10;有形固定資産減価償却率最大値テキスト">
          <a:extLst>
            <a:ext uri="{FF2B5EF4-FFF2-40B4-BE49-F238E27FC236}">
              <a16:creationId xmlns:a16="http://schemas.microsoft.com/office/drawing/2014/main" id="{C4321D0C-BCB5-4B02-B5CA-4FF693030A60}"/>
            </a:ext>
          </a:extLst>
        </xdr:cNvPr>
        <xdr:cNvSpPr txBox="1"/>
      </xdr:nvSpPr>
      <xdr:spPr>
        <a:xfrm>
          <a:off x="4673600" y="935030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145324</xdr:rowOff>
    </xdr:from>
    <xdr:to>
      <xdr:col>24</xdr:col>
      <xdr:colOff>152400</xdr:colOff>
      <xdr:row>55</xdr:row>
      <xdr:rowOff>145324</xdr:rowOff>
    </xdr:to>
    <xdr:cxnSp macro="">
      <xdr:nvCxnSpPr>
        <xdr:cNvPr id="175" name="直線コネクタ 174">
          <a:extLst>
            <a:ext uri="{FF2B5EF4-FFF2-40B4-BE49-F238E27FC236}">
              <a16:creationId xmlns:a16="http://schemas.microsoft.com/office/drawing/2014/main" id="{A7406A66-2BC1-4E33-8E07-6930A8346897}"/>
            </a:ext>
          </a:extLst>
        </xdr:cNvPr>
        <xdr:cNvCxnSpPr/>
      </xdr:nvCxnSpPr>
      <xdr:spPr>
        <a:xfrm>
          <a:off x="4546600" y="95750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143164</xdr:rowOff>
    </xdr:from>
    <xdr:ext cx="405111" cy="259045"/>
    <xdr:sp macro="" textlink="">
      <xdr:nvSpPr>
        <xdr:cNvPr id="176" name="【橋りょう・トンネル】&#10;有形固定資産減価償却率平均値テキスト">
          <a:extLst>
            <a:ext uri="{FF2B5EF4-FFF2-40B4-BE49-F238E27FC236}">
              <a16:creationId xmlns:a16="http://schemas.microsoft.com/office/drawing/2014/main" id="{62828AEB-0957-4E50-A6F3-32B233E5BDB2}"/>
            </a:ext>
          </a:extLst>
        </xdr:cNvPr>
        <xdr:cNvSpPr txBox="1"/>
      </xdr:nvSpPr>
      <xdr:spPr>
        <a:xfrm>
          <a:off x="4673600" y="1043016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164737</xdr:rowOff>
    </xdr:from>
    <xdr:to>
      <xdr:col>24</xdr:col>
      <xdr:colOff>114300</xdr:colOff>
      <xdr:row>61</xdr:row>
      <xdr:rowOff>94887</xdr:rowOff>
    </xdr:to>
    <xdr:sp macro="" textlink="">
      <xdr:nvSpPr>
        <xdr:cNvPr id="177" name="フローチャート: 判断 176">
          <a:extLst>
            <a:ext uri="{FF2B5EF4-FFF2-40B4-BE49-F238E27FC236}">
              <a16:creationId xmlns:a16="http://schemas.microsoft.com/office/drawing/2014/main" id="{066E5030-66D0-489E-B49E-45C80A4E2FB4}"/>
            </a:ext>
          </a:extLst>
        </xdr:cNvPr>
        <xdr:cNvSpPr/>
      </xdr:nvSpPr>
      <xdr:spPr>
        <a:xfrm>
          <a:off x="4584700" y="104517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141877</xdr:rowOff>
    </xdr:from>
    <xdr:to>
      <xdr:col>20</xdr:col>
      <xdr:colOff>38100</xdr:colOff>
      <xdr:row>61</xdr:row>
      <xdr:rowOff>72027</xdr:rowOff>
    </xdr:to>
    <xdr:sp macro="" textlink="">
      <xdr:nvSpPr>
        <xdr:cNvPr id="178" name="フローチャート: 判断 177">
          <a:extLst>
            <a:ext uri="{FF2B5EF4-FFF2-40B4-BE49-F238E27FC236}">
              <a16:creationId xmlns:a16="http://schemas.microsoft.com/office/drawing/2014/main" id="{1362D799-356C-4D31-8332-CF899FD77C17}"/>
            </a:ext>
          </a:extLst>
        </xdr:cNvPr>
        <xdr:cNvSpPr/>
      </xdr:nvSpPr>
      <xdr:spPr>
        <a:xfrm>
          <a:off x="3746500" y="104288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151674</xdr:rowOff>
    </xdr:from>
    <xdr:to>
      <xdr:col>15</xdr:col>
      <xdr:colOff>101600</xdr:colOff>
      <xdr:row>61</xdr:row>
      <xdr:rowOff>81824</xdr:rowOff>
    </xdr:to>
    <xdr:sp macro="" textlink="">
      <xdr:nvSpPr>
        <xdr:cNvPr id="179" name="フローチャート: 判断 178">
          <a:extLst>
            <a:ext uri="{FF2B5EF4-FFF2-40B4-BE49-F238E27FC236}">
              <a16:creationId xmlns:a16="http://schemas.microsoft.com/office/drawing/2014/main" id="{EE42E770-E9FE-4237-BF69-BFC71C7C15FF}"/>
            </a:ext>
          </a:extLst>
        </xdr:cNvPr>
        <xdr:cNvSpPr/>
      </xdr:nvSpPr>
      <xdr:spPr>
        <a:xfrm>
          <a:off x="2857500" y="104386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135346</xdr:rowOff>
    </xdr:from>
    <xdr:to>
      <xdr:col>10</xdr:col>
      <xdr:colOff>165100</xdr:colOff>
      <xdr:row>61</xdr:row>
      <xdr:rowOff>65496</xdr:rowOff>
    </xdr:to>
    <xdr:sp macro="" textlink="">
      <xdr:nvSpPr>
        <xdr:cNvPr id="180" name="フローチャート: 判断 179">
          <a:extLst>
            <a:ext uri="{FF2B5EF4-FFF2-40B4-BE49-F238E27FC236}">
              <a16:creationId xmlns:a16="http://schemas.microsoft.com/office/drawing/2014/main" id="{0BAF418C-F1DA-4995-9F76-29F89F28EFF2}"/>
            </a:ext>
          </a:extLst>
        </xdr:cNvPr>
        <xdr:cNvSpPr/>
      </xdr:nvSpPr>
      <xdr:spPr>
        <a:xfrm>
          <a:off x="1968500" y="10422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97790</xdr:rowOff>
    </xdr:from>
    <xdr:to>
      <xdr:col>6</xdr:col>
      <xdr:colOff>38100</xdr:colOff>
      <xdr:row>61</xdr:row>
      <xdr:rowOff>27940</xdr:rowOff>
    </xdr:to>
    <xdr:sp macro="" textlink="">
      <xdr:nvSpPr>
        <xdr:cNvPr id="181" name="フローチャート: 判断 180">
          <a:extLst>
            <a:ext uri="{FF2B5EF4-FFF2-40B4-BE49-F238E27FC236}">
              <a16:creationId xmlns:a16="http://schemas.microsoft.com/office/drawing/2014/main" id="{1F5F868B-F1E0-4673-886E-83BA41B9FEE1}"/>
            </a:ext>
          </a:extLst>
        </xdr:cNvPr>
        <xdr:cNvSpPr/>
      </xdr:nvSpPr>
      <xdr:spPr>
        <a:xfrm>
          <a:off x="1079500" y="10384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2" name="テキスト ボックス 181">
          <a:extLst>
            <a:ext uri="{FF2B5EF4-FFF2-40B4-BE49-F238E27FC236}">
              <a16:creationId xmlns:a16="http://schemas.microsoft.com/office/drawing/2014/main" id="{2BE84D8A-CB5A-41DF-A374-879FC28E5652}"/>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11229D5C-B89F-46B7-A062-ED5EB499A2BD}"/>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0313439F-CA9E-49EE-A884-C7AF33E4E9CB}"/>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E36A952B-98C8-4A79-BF4E-AD3F767DA05C}"/>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09C7FEA7-B8EA-4FDB-8BC1-BB9FCBA2A498}"/>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48804</xdr:rowOff>
    </xdr:from>
    <xdr:to>
      <xdr:col>24</xdr:col>
      <xdr:colOff>114300</xdr:colOff>
      <xdr:row>58</xdr:row>
      <xdr:rowOff>150404</xdr:rowOff>
    </xdr:to>
    <xdr:sp macro="" textlink="">
      <xdr:nvSpPr>
        <xdr:cNvPr id="187" name="楕円 186">
          <a:extLst>
            <a:ext uri="{FF2B5EF4-FFF2-40B4-BE49-F238E27FC236}">
              <a16:creationId xmlns:a16="http://schemas.microsoft.com/office/drawing/2014/main" id="{18B2B2F0-FAD6-449B-BA4C-5B68B2F867AF}"/>
            </a:ext>
          </a:extLst>
        </xdr:cNvPr>
        <xdr:cNvSpPr/>
      </xdr:nvSpPr>
      <xdr:spPr>
        <a:xfrm>
          <a:off x="4584700" y="99929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57</xdr:row>
      <xdr:rowOff>71681</xdr:rowOff>
    </xdr:from>
    <xdr:ext cx="405111" cy="259045"/>
    <xdr:sp macro="" textlink="">
      <xdr:nvSpPr>
        <xdr:cNvPr id="188" name="【橋りょう・トンネル】&#10;有形固定資産減価償却率該当値テキスト">
          <a:extLst>
            <a:ext uri="{FF2B5EF4-FFF2-40B4-BE49-F238E27FC236}">
              <a16:creationId xmlns:a16="http://schemas.microsoft.com/office/drawing/2014/main" id="{C01B1E94-290F-4B07-9358-E32A254EB152}"/>
            </a:ext>
          </a:extLst>
        </xdr:cNvPr>
        <xdr:cNvSpPr txBox="1"/>
      </xdr:nvSpPr>
      <xdr:spPr>
        <a:xfrm>
          <a:off x="4673600" y="98443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45538</xdr:rowOff>
    </xdr:from>
    <xdr:to>
      <xdr:col>20</xdr:col>
      <xdr:colOff>38100</xdr:colOff>
      <xdr:row>58</xdr:row>
      <xdr:rowOff>147138</xdr:rowOff>
    </xdr:to>
    <xdr:sp macro="" textlink="">
      <xdr:nvSpPr>
        <xdr:cNvPr id="189" name="楕円 188">
          <a:extLst>
            <a:ext uri="{FF2B5EF4-FFF2-40B4-BE49-F238E27FC236}">
              <a16:creationId xmlns:a16="http://schemas.microsoft.com/office/drawing/2014/main" id="{7E061151-6F00-4CE0-AFDA-192031D4E9C4}"/>
            </a:ext>
          </a:extLst>
        </xdr:cNvPr>
        <xdr:cNvSpPr/>
      </xdr:nvSpPr>
      <xdr:spPr>
        <a:xfrm>
          <a:off x="3746500" y="99896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58</xdr:row>
      <xdr:rowOff>96338</xdr:rowOff>
    </xdr:from>
    <xdr:to>
      <xdr:col>24</xdr:col>
      <xdr:colOff>63500</xdr:colOff>
      <xdr:row>58</xdr:row>
      <xdr:rowOff>99604</xdr:rowOff>
    </xdr:to>
    <xdr:cxnSp macro="">
      <xdr:nvCxnSpPr>
        <xdr:cNvPr id="190" name="直線コネクタ 189">
          <a:extLst>
            <a:ext uri="{FF2B5EF4-FFF2-40B4-BE49-F238E27FC236}">
              <a16:creationId xmlns:a16="http://schemas.microsoft.com/office/drawing/2014/main" id="{57B2A5B7-CE6A-435E-B2C4-985C888D3CD8}"/>
            </a:ext>
          </a:extLst>
        </xdr:cNvPr>
        <xdr:cNvCxnSpPr/>
      </xdr:nvCxnSpPr>
      <xdr:spPr>
        <a:xfrm>
          <a:off x="3797300" y="10040438"/>
          <a:ext cx="838200" cy="32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39007</xdr:rowOff>
    </xdr:from>
    <xdr:to>
      <xdr:col>15</xdr:col>
      <xdr:colOff>101600</xdr:colOff>
      <xdr:row>58</xdr:row>
      <xdr:rowOff>140607</xdr:rowOff>
    </xdr:to>
    <xdr:sp macro="" textlink="">
      <xdr:nvSpPr>
        <xdr:cNvPr id="191" name="楕円 190">
          <a:extLst>
            <a:ext uri="{FF2B5EF4-FFF2-40B4-BE49-F238E27FC236}">
              <a16:creationId xmlns:a16="http://schemas.microsoft.com/office/drawing/2014/main" id="{6BEC2DD3-A580-4848-A762-84144A5CAE5C}"/>
            </a:ext>
          </a:extLst>
        </xdr:cNvPr>
        <xdr:cNvSpPr/>
      </xdr:nvSpPr>
      <xdr:spPr>
        <a:xfrm>
          <a:off x="2857500" y="9983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89807</xdr:rowOff>
    </xdr:from>
    <xdr:to>
      <xdr:col>19</xdr:col>
      <xdr:colOff>177800</xdr:colOff>
      <xdr:row>58</xdr:row>
      <xdr:rowOff>96338</xdr:rowOff>
    </xdr:to>
    <xdr:cxnSp macro="">
      <xdr:nvCxnSpPr>
        <xdr:cNvPr id="192" name="直線コネクタ 191">
          <a:extLst>
            <a:ext uri="{FF2B5EF4-FFF2-40B4-BE49-F238E27FC236}">
              <a16:creationId xmlns:a16="http://schemas.microsoft.com/office/drawing/2014/main" id="{95697349-D590-47C7-9968-26773D494C81}"/>
            </a:ext>
          </a:extLst>
        </xdr:cNvPr>
        <xdr:cNvCxnSpPr/>
      </xdr:nvCxnSpPr>
      <xdr:spPr>
        <a:xfrm>
          <a:off x="2908300" y="10033907"/>
          <a:ext cx="8890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50437</xdr:rowOff>
    </xdr:from>
    <xdr:to>
      <xdr:col>10</xdr:col>
      <xdr:colOff>165100</xdr:colOff>
      <xdr:row>58</xdr:row>
      <xdr:rowOff>152037</xdr:rowOff>
    </xdr:to>
    <xdr:sp macro="" textlink="">
      <xdr:nvSpPr>
        <xdr:cNvPr id="193" name="楕円 192">
          <a:extLst>
            <a:ext uri="{FF2B5EF4-FFF2-40B4-BE49-F238E27FC236}">
              <a16:creationId xmlns:a16="http://schemas.microsoft.com/office/drawing/2014/main" id="{593E22B5-B987-4D27-BEB4-B7F34F2CB77E}"/>
            </a:ext>
          </a:extLst>
        </xdr:cNvPr>
        <xdr:cNvSpPr/>
      </xdr:nvSpPr>
      <xdr:spPr>
        <a:xfrm>
          <a:off x="1968500" y="99945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58</xdr:row>
      <xdr:rowOff>89807</xdr:rowOff>
    </xdr:from>
    <xdr:to>
      <xdr:col>15</xdr:col>
      <xdr:colOff>50800</xdr:colOff>
      <xdr:row>58</xdr:row>
      <xdr:rowOff>101237</xdr:rowOff>
    </xdr:to>
    <xdr:cxnSp macro="">
      <xdr:nvCxnSpPr>
        <xdr:cNvPr id="194" name="直線コネクタ 193">
          <a:extLst>
            <a:ext uri="{FF2B5EF4-FFF2-40B4-BE49-F238E27FC236}">
              <a16:creationId xmlns:a16="http://schemas.microsoft.com/office/drawing/2014/main" id="{33324614-6211-4A01-BB9B-D8DAD07DED89}"/>
            </a:ext>
          </a:extLst>
        </xdr:cNvPr>
        <xdr:cNvCxnSpPr/>
      </xdr:nvCxnSpPr>
      <xdr:spPr>
        <a:xfrm flipV="1">
          <a:off x="2019300" y="10033907"/>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58</xdr:row>
      <xdr:rowOff>71665</xdr:rowOff>
    </xdr:from>
    <xdr:to>
      <xdr:col>6</xdr:col>
      <xdr:colOff>38100</xdr:colOff>
      <xdr:row>59</xdr:row>
      <xdr:rowOff>1815</xdr:rowOff>
    </xdr:to>
    <xdr:sp macro="" textlink="">
      <xdr:nvSpPr>
        <xdr:cNvPr id="195" name="楕円 194">
          <a:extLst>
            <a:ext uri="{FF2B5EF4-FFF2-40B4-BE49-F238E27FC236}">
              <a16:creationId xmlns:a16="http://schemas.microsoft.com/office/drawing/2014/main" id="{9533C78F-4B34-4E42-AC7D-5046CB59A5B0}"/>
            </a:ext>
          </a:extLst>
        </xdr:cNvPr>
        <xdr:cNvSpPr/>
      </xdr:nvSpPr>
      <xdr:spPr>
        <a:xfrm>
          <a:off x="1079500" y="10015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58</xdr:row>
      <xdr:rowOff>101237</xdr:rowOff>
    </xdr:from>
    <xdr:to>
      <xdr:col>10</xdr:col>
      <xdr:colOff>114300</xdr:colOff>
      <xdr:row>58</xdr:row>
      <xdr:rowOff>122465</xdr:rowOff>
    </xdr:to>
    <xdr:cxnSp macro="">
      <xdr:nvCxnSpPr>
        <xdr:cNvPr id="196" name="直線コネクタ 195">
          <a:extLst>
            <a:ext uri="{FF2B5EF4-FFF2-40B4-BE49-F238E27FC236}">
              <a16:creationId xmlns:a16="http://schemas.microsoft.com/office/drawing/2014/main" id="{3E60FC8D-4FD5-4D80-AD4E-20AD7CB7EEB6}"/>
            </a:ext>
          </a:extLst>
        </xdr:cNvPr>
        <xdr:cNvCxnSpPr/>
      </xdr:nvCxnSpPr>
      <xdr:spPr>
        <a:xfrm flipV="1">
          <a:off x="1130300" y="10045337"/>
          <a:ext cx="889000" cy="21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61</xdr:row>
      <xdr:rowOff>63154</xdr:rowOff>
    </xdr:from>
    <xdr:ext cx="405111" cy="259045"/>
    <xdr:sp macro="" textlink="">
      <xdr:nvSpPr>
        <xdr:cNvPr id="197" name="n_1aveValue【橋りょう・トンネル】&#10;有形固定資産減価償却率">
          <a:extLst>
            <a:ext uri="{FF2B5EF4-FFF2-40B4-BE49-F238E27FC236}">
              <a16:creationId xmlns:a16="http://schemas.microsoft.com/office/drawing/2014/main" id="{409CB1C7-A8CB-49B8-B01D-8D74144B24BA}"/>
            </a:ext>
          </a:extLst>
        </xdr:cNvPr>
        <xdr:cNvSpPr txBox="1"/>
      </xdr:nvSpPr>
      <xdr:spPr>
        <a:xfrm>
          <a:off x="3582044" y="105216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61</xdr:row>
      <xdr:rowOff>72951</xdr:rowOff>
    </xdr:from>
    <xdr:ext cx="405111" cy="259045"/>
    <xdr:sp macro="" textlink="">
      <xdr:nvSpPr>
        <xdr:cNvPr id="198" name="n_2aveValue【橋りょう・トンネル】&#10;有形固定資産減価償却率">
          <a:extLst>
            <a:ext uri="{FF2B5EF4-FFF2-40B4-BE49-F238E27FC236}">
              <a16:creationId xmlns:a16="http://schemas.microsoft.com/office/drawing/2014/main" id="{A73D9E0D-B829-41B9-8137-3BF05DFE3444}"/>
            </a:ext>
          </a:extLst>
        </xdr:cNvPr>
        <xdr:cNvSpPr txBox="1"/>
      </xdr:nvSpPr>
      <xdr:spPr>
        <a:xfrm>
          <a:off x="2705744" y="105314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61</xdr:row>
      <xdr:rowOff>56623</xdr:rowOff>
    </xdr:from>
    <xdr:ext cx="405111" cy="259045"/>
    <xdr:sp macro="" textlink="">
      <xdr:nvSpPr>
        <xdr:cNvPr id="199" name="n_3aveValue【橋りょう・トンネル】&#10;有形固定資産減価償却率">
          <a:extLst>
            <a:ext uri="{FF2B5EF4-FFF2-40B4-BE49-F238E27FC236}">
              <a16:creationId xmlns:a16="http://schemas.microsoft.com/office/drawing/2014/main" id="{E3CE7C0F-1429-4849-AB1E-DE7DB7584C37}"/>
            </a:ext>
          </a:extLst>
        </xdr:cNvPr>
        <xdr:cNvSpPr txBox="1"/>
      </xdr:nvSpPr>
      <xdr:spPr>
        <a:xfrm>
          <a:off x="1816744" y="105150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61</xdr:row>
      <xdr:rowOff>19067</xdr:rowOff>
    </xdr:from>
    <xdr:ext cx="405111" cy="259045"/>
    <xdr:sp macro="" textlink="">
      <xdr:nvSpPr>
        <xdr:cNvPr id="200" name="n_4aveValue【橋りょう・トンネル】&#10;有形固定資産減価償却率">
          <a:extLst>
            <a:ext uri="{FF2B5EF4-FFF2-40B4-BE49-F238E27FC236}">
              <a16:creationId xmlns:a16="http://schemas.microsoft.com/office/drawing/2014/main" id="{C2F71EBB-95AD-44EB-AF10-DBECB07CD380}"/>
            </a:ext>
          </a:extLst>
        </xdr:cNvPr>
        <xdr:cNvSpPr txBox="1"/>
      </xdr:nvSpPr>
      <xdr:spPr>
        <a:xfrm>
          <a:off x="927744" y="104775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56</xdr:row>
      <xdr:rowOff>163665</xdr:rowOff>
    </xdr:from>
    <xdr:ext cx="405111" cy="259045"/>
    <xdr:sp macro="" textlink="">
      <xdr:nvSpPr>
        <xdr:cNvPr id="201" name="n_1mainValue【橋りょう・トンネル】&#10;有形固定資産減価償却率">
          <a:extLst>
            <a:ext uri="{FF2B5EF4-FFF2-40B4-BE49-F238E27FC236}">
              <a16:creationId xmlns:a16="http://schemas.microsoft.com/office/drawing/2014/main" id="{FBA0E728-DB86-48DE-8E21-DBC7089EBB49}"/>
            </a:ext>
          </a:extLst>
        </xdr:cNvPr>
        <xdr:cNvSpPr txBox="1"/>
      </xdr:nvSpPr>
      <xdr:spPr>
        <a:xfrm>
          <a:off x="3582044" y="97648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56</xdr:row>
      <xdr:rowOff>157134</xdr:rowOff>
    </xdr:from>
    <xdr:ext cx="405111" cy="259045"/>
    <xdr:sp macro="" textlink="">
      <xdr:nvSpPr>
        <xdr:cNvPr id="202" name="n_2mainValue【橋りょう・トンネル】&#10;有形固定資産減価償却率">
          <a:extLst>
            <a:ext uri="{FF2B5EF4-FFF2-40B4-BE49-F238E27FC236}">
              <a16:creationId xmlns:a16="http://schemas.microsoft.com/office/drawing/2014/main" id="{3FC673FA-CC05-40A5-A2DD-7FB1DB55D99B}"/>
            </a:ext>
          </a:extLst>
        </xdr:cNvPr>
        <xdr:cNvSpPr txBox="1"/>
      </xdr:nvSpPr>
      <xdr:spPr>
        <a:xfrm>
          <a:off x="2705744" y="97583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56</xdr:row>
      <xdr:rowOff>168564</xdr:rowOff>
    </xdr:from>
    <xdr:ext cx="405111" cy="259045"/>
    <xdr:sp macro="" textlink="">
      <xdr:nvSpPr>
        <xdr:cNvPr id="203" name="n_3mainValue【橋りょう・トンネル】&#10;有形固定資産減価償却率">
          <a:extLst>
            <a:ext uri="{FF2B5EF4-FFF2-40B4-BE49-F238E27FC236}">
              <a16:creationId xmlns:a16="http://schemas.microsoft.com/office/drawing/2014/main" id="{1F59F1E0-B71E-45B6-A0FB-33C95478330F}"/>
            </a:ext>
          </a:extLst>
        </xdr:cNvPr>
        <xdr:cNvSpPr txBox="1"/>
      </xdr:nvSpPr>
      <xdr:spPr>
        <a:xfrm>
          <a:off x="1816744" y="97697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57</xdr:row>
      <xdr:rowOff>18342</xdr:rowOff>
    </xdr:from>
    <xdr:ext cx="405111" cy="259045"/>
    <xdr:sp macro="" textlink="">
      <xdr:nvSpPr>
        <xdr:cNvPr id="204" name="n_4mainValue【橋りょう・トンネル】&#10;有形固定資産減価償却率">
          <a:extLst>
            <a:ext uri="{FF2B5EF4-FFF2-40B4-BE49-F238E27FC236}">
              <a16:creationId xmlns:a16="http://schemas.microsoft.com/office/drawing/2014/main" id="{9E4ACE98-A0D3-4FC1-9217-E5559D8F110E}"/>
            </a:ext>
          </a:extLst>
        </xdr:cNvPr>
        <xdr:cNvSpPr txBox="1"/>
      </xdr:nvSpPr>
      <xdr:spPr>
        <a:xfrm>
          <a:off x="927744" y="97909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5" name="正方形/長方形 204">
          <a:extLst>
            <a:ext uri="{FF2B5EF4-FFF2-40B4-BE49-F238E27FC236}">
              <a16:creationId xmlns:a16="http://schemas.microsoft.com/office/drawing/2014/main" id="{ACED3307-7CCF-4B30-917D-174FCA7DD897}"/>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6" name="正方形/長方形 205">
          <a:extLst>
            <a:ext uri="{FF2B5EF4-FFF2-40B4-BE49-F238E27FC236}">
              <a16:creationId xmlns:a16="http://schemas.microsoft.com/office/drawing/2014/main" id="{466995C6-4680-41B0-9E4E-94DF4680EC81}"/>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7" name="正方形/長方形 206">
          <a:extLst>
            <a:ext uri="{FF2B5EF4-FFF2-40B4-BE49-F238E27FC236}">
              <a16:creationId xmlns:a16="http://schemas.microsoft.com/office/drawing/2014/main" id="{18D4A2E0-DF67-41E3-A322-E88AE4E47F20}"/>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8" name="正方形/長方形 207">
          <a:extLst>
            <a:ext uri="{FF2B5EF4-FFF2-40B4-BE49-F238E27FC236}">
              <a16:creationId xmlns:a16="http://schemas.microsoft.com/office/drawing/2014/main" id="{E54395FD-DF28-40F3-B541-39302471C934}"/>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9" name="正方形/長方形 208">
          <a:extLst>
            <a:ext uri="{FF2B5EF4-FFF2-40B4-BE49-F238E27FC236}">
              <a16:creationId xmlns:a16="http://schemas.microsoft.com/office/drawing/2014/main" id="{6B8A172A-F81F-4EDB-ACAA-AC531E2D7727}"/>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165,230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0" name="正方形/長方形 209">
          <a:extLst>
            <a:ext uri="{FF2B5EF4-FFF2-40B4-BE49-F238E27FC236}">
              <a16:creationId xmlns:a16="http://schemas.microsoft.com/office/drawing/2014/main" id="{15ACBD50-71B6-431E-A5FF-B9204CCCA01E}"/>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1" name="正方形/長方形 210">
          <a:extLst>
            <a:ext uri="{FF2B5EF4-FFF2-40B4-BE49-F238E27FC236}">
              <a16:creationId xmlns:a16="http://schemas.microsoft.com/office/drawing/2014/main" id="{31DB1990-F36A-4382-9FD7-6F36E2EA9CE6}"/>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112,371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2" name="正方形/長方形 211">
          <a:extLst>
            <a:ext uri="{FF2B5EF4-FFF2-40B4-BE49-F238E27FC236}">
              <a16:creationId xmlns:a16="http://schemas.microsoft.com/office/drawing/2014/main" id="{B3F19536-E20E-4B0D-9FCA-158DB97226EF}"/>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3" name="テキスト ボックス 212">
          <a:extLst>
            <a:ext uri="{FF2B5EF4-FFF2-40B4-BE49-F238E27FC236}">
              <a16:creationId xmlns:a16="http://schemas.microsoft.com/office/drawing/2014/main" id="{440F5E9F-264C-452A-ADF1-AE13181527E5}"/>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4" name="直線コネクタ 213">
          <a:extLst>
            <a:ext uri="{FF2B5EF4-FFF2-40B4-BE49-F238E27FC236}">
              <a16:creationId xmlns:a16="http://schemas.microsoft.com/office/drawing/2014/main" id="{2656C4F0-6196-4150-B79D-B814875088C6}"/>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215" name="直線コネクタ 214">
          <a:extLst>
            <a:ext uri="{FF2B5EF4-FFF2-40B4-BE49-F238E27FC236}">
              <a16:creationId xmlns:a16="http://schemas.microsoft.com/office/drawing/2014/main" id="{4D618C51-234F-4DF1-A229-34F47EF476F2}"/>
            </a:ext>
          </a:extLst>
        </xdr:cNvPr>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159855</xdr:rowOff>
    </xdr:from>
    <xdr:ext cx="248786" cy="259045"/>
    <xdr:sp macro="" textlink="">
      <xdr:nvSpPr>
        <xdr:cNvPr id="216" name="テキスト ボックス 215">
          <a:extLst>
            <a:ext uri="{FF2B5EF4-FFF2-40B4-BE49-F238E27FC236}">
              <a16:creationId xmlns:a16="http://schemas.microsoft.com/office/drawing/2014/main" id="{37C2E495-735F-4888-9C15-9E7B1227C378}"/>
            </a:ext>
          </a:extLst>
        </xdr:cNvPr>
        <xdr:cNvSpPr txBox="1"/>
      </xdr:nvSpPr>
      <xdr:spPr>
        <a:xfrm>
          <a:off x="6355214" y="10961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217" name="直線コネクタ 216">
          <a:extLst>
            <a:ext uri="{FF2B5EF4-FFF2-40B4-BE49-F238E27FC236}">
              <a16:creationId xmlns:a16="http://schemas.microsoft.com/office/drawing/2014/main" id="{DBB87050-4EE1-4396-98DA-02A850E7E02F}"/>
            </a:ext>
          </a:extLst>
        </xdr:cNvPr>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62</xdr:row>
      <xdr:rowOff>4734</xdr:rowOff>
    </xdr:from>
    <xdr:ext cx="595419" cy="259045"/>
    <xdr:sp macro="" textlink="">
      <xdr:nvSpPr>
        <xdr:cNvPr id="218" name="テキスト ボックス 217">
          <a:extLst>
            <a:ext uri="{FF2B5EF4-FFF2-40B4-BE49-F238E27FC236}">
              <a16:creationId xmlns:a16="http://schemas.microsoft.com/office/drawing/2014/main" id="{76C57B5F-F927-46F2-93BF-B6E8F3898577}"/>
            </a:ext>
          </a:extLst>
        </xdr:cNvPr>
        <xdr:cNvSpPr txBox="1"/>
      </xdr:nvSpPr>
      <xdr:spPr>
        <a:xfrm>
          <a:off x="6008581" y="1063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219" name="直線コネクタ 218">
          <a:extLst>
            <a:ext uri="{FF2B5EF4-FFF2-40B4-BE49-F238E27FC236}">
              <a16:creationId xmlns:a16="http://schemas.microsoft.com/office/drawing/2014/main" id="{D7329CFF-2E83-442E-BDE0-F78911E8006C}"/>
            </a:ext>
          </a:extLst>
        </xdr:cNvPr>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60</xdr:row>
      <xdr:rowOff>21062</xdr:rowOff>
    </xdr:from>
    <xdr:ext cx="595419" cy="259045"/>
    <xdr:sp macro="" textlink="">
      <xdr:nvSpPr>
        <xdr:cNvPr id="220" name="テキスト ボックス 219">
          <a:extLst>
            <a:ext uri="{FF2B5EF4-FFF2-40B4-BE49-F238E27FC236}">
              <a16:creationId xmlns:a16="http://schemas.microsoft.com/office/drawing/2014/main" id="{6468C473-B9B8-4611-B780-7B42900B103F}"/>
            </a:ext>
          </a:extLst>
        </xdr:cNvPr>
        <xdr:cNvSpPr txBox="1"/>
      </xdr:nvSpPr>
      <xdr:spPr>
        <a:xfrm>
          <a:off x="6008581" y="1030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221" name="直線コネクタ 220">
          <a:extLst>
            <a:ext uri="{FF2B5EF4-FFF2-40B4-BE49-F238E27FC236}">
              <a16:creationId xmlns:a16="http://schemas.microsoft.com/office/drawing/2014/main" id="{CDBFEC83-4716-4B59-9BC1-6BFE77EFF418}"/>
            </a:ext>
          </a:extLst>
        </xdr:cNvPr>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58</xdr:row>
      <xdr:rowOff>37392</xdr:rowOff>
    </xdr:from>
    <xdr:ext cx="595419" cy="259045"/>
    <xdr:sp macro="" textlink="">
      <xdr:nvSpPr>
        <xdr:cNvPr id="222" name="テキスト ボックス 221">
          <a:extLst>
            <a:ext uri="{FF2B5EF4-FFF2-40B4-BE49-F238E27FC236}">
              <a16:creationId xmlns:a16="http://schemas.microsoft.com/office/drawing/2014/main" id="{62330D85-9FF6-48A8-ABA6-FBA782A7AEF8}"/>
            </a:ext>
          </a:extLst>
        </xdr:cNvPr>
        <xdr:cNvSpPr txBox="1"/>
      </xdr:nvSpPr>
      <xdr:spPr>
        <a:xfrm>
          <a:off x="6008581" y="998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223" name="直線コネクタ 222">
          <a:extLst>
            <a:ext uri="{FF2B5EF4-FFF2-40B4-BE49-F238E27FC236}">
              <a16:creationId xmlns:a16="http://schemas.microsoft.com/office/drawing/2014/main" id="{53692CA4-CAC2-4D1C-BB5B-A2A9EEAD8B5A}"/>
            </a:ext>
          </a:extLst>
        </xdr:cNvPr>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53720</xdr:rowOff>
    </xdr:from>
    <xdr:ext cx="685572" cy="259045"/>
    <xdr:sp macro="" textlink="">
      <xdr:nvSpPr>
        <xdr:cNvPr id="224" name="テキスト ボックス 223">
          <a:extLst>
            <a:ext uri="{FF2B5EF4-FFF2-40B4-BE49-F238E27FC236}">
              <a16:creationId xmlns:a16="http://schemas.microsoft.com/office/drawing/2014/main" id="{AA8DF7B8-C2FA-415D-B734-90B6887D7027}"/>
            </a:ext>
          </a:extLst>
        </xdr:cNvPr>
        <xdr:cNvSpPr txBox="1"/>
      </xdr:nvSpPr>
      <xdr:spPr>
        <a:xfrm>
          <a:off x="5918428" y="965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225" name="直線コネクタ 224">
          <a:extLst>
            <a:ext uri="{FF2B5EF4-FFF2-40B4-BE49-F238E27FC236}">
              <a16:creationId xmlns:a16="http://schemas.microsoft.com/office/drawing/2014/main" id="{DA5E9B42-8659-469B-B4EE-EA0BCF224C0D}"/>
            </a:ext>
          </a:extLst>
        </xdr:cNvPr>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70049</xdr:rowOff>
    </xdr:from>
    <xdr:ext cx="685572" cy="259045"/>
    <xdr:sp macro="" textlink="">
      <xdr:nvSpPr>
        <xdr:cNvPr id="226" name="テキスト ボックス 225">
          <a:extLst>
            <a:ext uri="{FF2B5EF4-FFF2-40B4-BE49-F238E27FC236}">
              <a16:creationId xmlns:a16="http://schemas.microsoft.com/office/drawing/2014/main" id="{840E7124-1680-4905-BDA8-D3953334D920}"/>
            </a:ext>
          </a:extLst>
        </xdr:cNvPr>
        <xdr:cNvSpPr txBox="1"/>
      </xdr:nvSpPr>
      <xdr:spPr>
        <a:xfrm>
          <a:off x="5918428" y="932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7" name="直線コネクタ 226">
          <a:extLst>
            <a:ext uri="{FF2B5EF4-FFF2-40B4-BE49-F238E27FC236}">
              <a16:creationId xmlns:a16="http://schemas.microsoft.com/office/drawing/2014/main" id="{C4C3A8D5-6969-428A-9C0A-4A882B850FFE}"/>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28" name="テキスト ボックス 227">
          <a:extLst>
            <a:ext uri="{FF2B5EF4-FFF2-40B4-BE49-F238E27FC236}">
              <a16:creationId xmlns:a16="http://schemas.microsoft.com/office/drawing/2014/main" id="{1A6A5585-25B8-45ED-BEEF-F5E1D900DC39}"/>
            </a:ext>
          </a:extLst>
        </xdr:cNvPr>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9" name="【橋りょう・トンネル】&#10;一人当たり有形固定資産（償却資産）額グラフ枠">
          <a:extLst>
            <a:ext uri="{FF2B5EF4-FFF2-40B4-BE49-F238E27FC236}">
              <a16:creationId xmlns:a16="http://schemas.microsoft.com/office/drawing/2014/main" id="{C31C450C-860A-44B0-B3FA-93816288A2BA}"/>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11560</xdr:rowOff>
    </xdr:from>
    <xdr:to>
      <xdr:col>54</xdr:col>
      <xdr:colOff>189865</xdr:colOff>
      <xdr:row>64</xdr:row>
      <xdr:rowOff>129109</xdr:rowOff>
    </xdr:to>
    <xdr:cxnSp macro="">
      <xdr:nvCxnSpPr>
        <xdr:cNvPr id="230" name="直線コネクタ 229">
          <a:extLst>
            <a:ext uri="{FF2B5EF4-FFF2-40B4-BE49-F238E27FC236}">
              <a16:creationId xmlns:a16="http://schemas.microsoft.com/office/drawing/2014/main" id="{0145C1C2-3608-47C7-9A25-8E953164E045}"/>
            </a:ext>
          </a:extLst>
        </xdr:cNvPr>
        <xdr:cNvCxnSpPr/>
      </xdr:nvCxnSpPr>
      <xdr:spPr>
        <a:xfrm flipV="1">
          <a:off x="10476865" y="9612760"/>
          <a:ext cx="0" cy="14891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132936</xdr:rowOff>
    </xdr:from>
    <xdr:ext cx="469744" cy="259045"/>
    <xdr:sp macro="" textlink="">
      <xdr:nvSpPr>
        <xdr:cNvPr id="231" name="【橋りょう・トンネル】&#10;一人当たり有形固定資産（償却資産）額最小値テキスト">
          <a:extLst>
            <a:ext uri="{FF2B5EF4-FFF2-40B4-BE49-F238E27FC236}">
              <a16:creationId xmlns:a16="http://schemas.microsoft.com/office/drawing/2014/main" id="{B97BB460-587F-4061-BB02-6A349FF2B5C5}"/>
            </a:ext>
          </a:extLst>
        </xdr:cNvPr>
        <xdr:cNvSpPr txBox="1"/>
      </xdr:nvSpPr>
      <xdr:spPr>
        <a:xfrm>
          <a:off x="10515600" y="111057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129109</xdr:rowOff>
    </xdr:from>
    <xdr:to>
      <xdr:col>55</xdr:col>
      <xdr:colOff>88900</xdr:colOff>
      <xdr:row>64</xdr:row>
      <xdr:rowOff>129109</xdr:rowOff>
    </xdr:to>
    <xdr:cxnSp macro="">
      <xdr:nvCxnSpPr>
        <xdr:cNvPr id="232" name="直線コネクタ 231">
          <a:extLst>
            <a:ext uri="{FF2B5EF4-FFF2-40B4-BE49-F238E27FC236}">
              <a16:creationId xmlns:a16="http://schemas.microsoft.com/office/drawing/2014/main" id="{8AD2BBE8-2C41-48D3-B4B8-7575E596A0FF}"/>
            </a:ext>
          </a:extLst>
        </xdr:cNvPr>
        <xdr:cNvCxnSpPr/>
      </xdr:nvCxnSpPr>
      <xdr:spPr>
        <a:xfrm>
          <a:off x="10388600" y="111019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129687</xdr:rowOff>
    </xdr:from>
    <xdr:ext cx="690189" cy="259045"/>
    <xdr:sp macro="" textlink="">
      <xdr:nvSpPr>
        <xdr:cNvPr id="233" name="【橋りょう・トンネル】&#10;一人当たり有形固定資産（償却資産）額最大値テキスト">
          <a:extLst>
            <a:ext uri="{FF2B5EF4-FFF2-40B4-BE49-F238E27FC236}">
              <a16:creationId xmlns:a16="http://schemas.microsoft.com/office/drawing/2014/main" id="{49EED8AE-FA1B-4489-8858-0B69661DFCA2}"/>
            </a:ext>
          </a:extLst>
        </xdr:cNvPr>
        <xdr:cNvSpPr txBox="1"/>
      </xdr:nvSpPr>
      <xdr:spPr>
        <a:xfrm>
          <a:off x="10515600" y="938798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1,369,381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11560</xdr:rowOff>
    </xdr:from>
    <xdr:to>
      <xdr:col>55</xdr:col>
      <xdr:colOff>88900</xdr:colOff>
      <xdr:row>56</xdr:row>
      <xdr:rowOff>11560</xdr:rowOff>
    </xdr:to>
    <xdr:cxnSp macro="">
      <xdr:nvCxnSpPr>
        <xdr:cNvPr id="234" name="直線コネクタ 233">
          <a:extLst>
            <a:ext uri="{FF2B5EF4-FFF2-40B4-BE49-F238E27FC236}">
              <a16:creationId xmlns:a16="http://schemas.microsoft.com/office/drawing/2014/main" id="{0A95C2A2-16FD-402A-BB28-54ABFC70D11F}"/>
            </a:ext>
          </a:extLst>
        </xdr:cNvPr>
        <xdr:cNvCxnSpPr/>
      </xdr:nvCxnSpPr>
      <xdr:spPr>
        <a:xfrm>
          <a:off x="10388600" y="96127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110839</xdr:rowOff>
    </xdr:from>
    <xdr:ext cx="599010" cy="259045"/>
    <xdr:sp macro="" textlink="">
      <xdr:nvSpPr>
        <xdr:cNvPr id="235" name="【橋りょう・トンネル】&#10;一人当たり有形固定資産（償却資産）額平均値テキスト">
          <a:extLst>
            <a:ext uri="{FF2B5EF4-FFF2-40B4-BE49-F238E27FC236}">
              <a16:creationId xmlns:a16="http://schemas.microsoft.com/office/drawing/2014/main" id="{6BE4DE56-CB17-436A-BE0E-2682185E994D}"/>
            </a:ext>
          </a:extLst>
        </xdr:cNvPr>
        <xdr:cNvSpPr txBox="1"/>
      </xdr:nvSpPr>
      <xdr:spPr>
        <a:xfrm>
          <a:off x="10515600" y="1056928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307,528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87962</xdr:rowOff>
    </xdr:from>
    <xdr:to>
      <xdr:col>55</xdr:col>
      <xdr:colOff>50800</xdr:colOff>
      <xdr:row>63</xdr:row>
      <xdr:rowOff>18112</xdr:rowOff>
    </xdr:to>
    <xdr:sp macro="" textlink="">
      <xdr:nvSpPr>
        <xdr:cNvPr id="236" name="フローチャート: 判断 235">
          <a:extLst>
            <a:ext uri="{FF2B5EF4-FFF2-40B4-BE49-F238E27FC236}">
              <a16:creationId xmlns:a16="http://schemas.microsoft.com/office/drawing/2014/main" id="{B4FE8D9C-8076-455A-A219-FEF46B680384}"/>
            </a:ext>
          </a:extLst>
        </xdr:cNvPr>
        <xdr:cNvSpPr/>
      </xdr:nvSpPr>
      <xdr:spPr>
        <a:xfrm>
          <a:off x="10426700" y="107178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93576</xdr:rowOff>
    </xdr:from>
    <xdr:to>
      <xdr:col>50</xdr:col>
      <xdr:colOff>165100</xdr:colOff>
      <xdr:row>63</xdr:row>
      <xdr:rowOff>23726</xdr:rowOff>
    </xdr:to>
    <xdr:sp macro="" textlink="">
      <xdr:nvSpPr>
        <xdr:cNvPr id="237" name="フローチャート: 判断 236">
          <a:extLst>
            <a:ext uri="{FF2B5EF4-FFF2-40B4-BE49-F238E27FC236}">
              <a16:creationId xmlns:a16="http://schemas.microsoft.com/office/drawing/2014/main" id="{4B58E7CD-6DB1-4CAA-B6D5-17F149F86B02}"/>
            </a:ext>
          </a:extLst>
        </xdr:cNvPr>
        <xdr:cNvSpPr/>
      </xdr:nvSpPr>
      <xdr:spPr>
        <a:xfrm>
          <a:off x="9588500" y="10723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83263</xdr:rowOff>
    </xdr:from>
    <xdr:to>
      <xdr:col>46</xdr:col>
      <xdr:colOff>38100</xdr:colOff>
      <xdr:row>63</xdr:row>
      <xdr:rowOff>13413</xdr:rowOff>
    </xdr:to>
    <xdr:sp macro="" textlink="">
      <xdr:nvSpPr>
        <xdr:cNvPr id="238" name="フローチャート: 判断 237">
          <a:extLst>
            <a:ext uri="{FF2B5EF4-FFF2-40B4-BE49-F238E27FC236}">
              <a16:creationId xmlns:a16="http://schemas.microsoft.com/office/drawing/2014/main" id="{823E1F1E-2BC7-412A-B7FD-8CCEECF759CA}"/>
            </a:ext>
          </a:extLst>
        </xdr:cNvPr>
        <xdr:cNvSpPr/>
      </xdr:nvSpPr>
      <xdr:spPr>
        <a:xfrm>
          <a:off x="8699500" y="107131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99471</xdr:rowOff>
    </xdr:from>
    <xdr:to>
      <xdr:col>41</xdr:col>
      <xdr:colOff>101600</xdr:colOff>
      <xdr:row>63</xdr:row>
      <xdr:rowOff>29621</xdr:rowOff>
    </xdr:to>
    <xdr:sp macro="" textlink="">
      <xdr:nvSpPr>
        <xdr:cNvPr id="239" name="フローチャート: 判断 238">
          <a:extLst>
            <a:ext uri="{FF2B5EF4-FFF2-40B4-BE49-F238E27FC236}">
              <a16:creationId xmlns:a16="http://schemas.microsoft.com/office/drawing/2014/main" id="{66D785E1-6256-40AB-8203-8BB743BF4119}"/>
            </a:ext>
          </a:extLst>
        </xdr:cNvPr>
        <xdr:cNvSpPr/>
      </xdr:nvSpPr>
      <xdr:spPr>
        <a:xfrm>
          <a:off x="7810500" y="107293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106018</xdr:rowOff>
    </xdr:from>
    <xdr:to>
      <xdr:col>36</xdr:col>
      <xdr:colOff>165100</xdr:colOff>
      <xdr:row>63</xdr:row>
      <xdr:rowOff>36168</xdr:rowOff>
    </xdr:to>
    <xdr:sp macro="" textlink="">
      <xdr:nvSpPr>
        <xdr:cNvPr id="240" name="フローチャート: 判断 239">
          <a:extLst>
            <a:ext uri="{FF2B5EF4-FFF2-40B4-BE49-F238E27FC236}">
              <a16:creationId xmlns:a16="http://schemas.microsoft.com/office/drawing/2014/main" id="{39C8EF1B-9924-46B7-B240-C32019B8FBD8}"/>
            </a:ext>
          </a:extLst>
        </xdr:cNvPr>
        <xdr:cNvSpPr/>
      </xdr:nvSpPr>
      <xdr:spPr>
        <a:xfrm>
          <a:off x="6921500" y="107359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4DD1A0A2-6206-4185-A7A2-984494888E39}"/>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D282EC60-9C3B-4B6C-84BA-3C071E30826B}"/>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E8B36ABE-5F46-4143-B526-01806346DA1D}"/>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4" name="テキスト ボックス 243">
          <a:extLst>
            <a:ext uri="{FF2B5EF4-FFF2-40B4-BE49-F238E27FC236}">
              <a16:creationId xmlns:a16="http://schemas.microsoft.com/office/drawing/2014/main" id="{17FCCCAD-3C86-4091-A1FB-70EF6A70873B}"/>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5" name="テキスト ボックス 244">
          <a:extLst>
            <a:ext uri="{FF2B5EF4-FFF2-40B4-BE49-F238E27FC236}">
              <a16:creationId xmlns:a16="http://schemas.microsoft.com/office/drawing/2014/main" id="{84F1CC75-7320-4498-8F7A-26B2511E5518}"/>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64</xdr:row>
      <xdr:rowOff>51686</xdr:rowOff>
    </xdr:from>
    <xdr:to>
      <xdr:col>55</xdr:col>
      <xdr:colOff>50800</xdr:colOff>
      <xdr:row>64</xdr:row>
      <xdr:rowOff>153286</xdr:rowOff>
    </xdr:to>
    <xdr:sp macro="" textlink="">
      <xdr:nvSpPr>
        <xdr:cNvPr id="246" name="楕円 245">
          <a:extLst>
            <a:ext uri="{FF2B5EF4-FFF2-40B4-BE49-F238E27FC236}">
              <a16:creationId xmlns:a16="http://schemas.microsoft.com/office/drawing/2014/main" id="{52CF9DC0-B95F-47E9-9644-DB0CAA4A29C9}"/>
            </a:ext>
          </a:extLst>
        </xdr:cNvPr>
        <xdr:cNvSpPr/>
      </xdr:nvSpPr>
      <xdr:spPr>
        <a:xfrm>
          <a:off x="10426700" y="110244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63</xdr:row>
      <xdr:rowOff>138063</xdr:rowOff>
    </xdr:from>
    <xdr:ext cx="534377" cy="259045"/>
    <xdr:sp macro="" textlink="">
      <xdr:nvSpPr>
        <xdr:cNvPr id="247" name="【橋りょう・トンネル】&#10;一人当たり有形固定資産（償却資産）額該当値テキスト">
          <a:extLst>
            <a:ext uri="{FF2B5EF4-FFF2-40B4-BE49-F238E27FC236}">
              <a16:creationId xmlns:a16="http://schemas.microsoft.com/office/drawing/2014/main" id="{63A22F56-8C6C-47B1-A667-4380EB167A9A}"/>
            </a:ext>
          </a:extLst>
        </xdr:cNvPr>
        <xdr:cNvSpPr txBox="1"/>
      </xdr:nvSpPr>
      <xdr:spPr>
        <a:xfrm>
          <a:off x="10515600" y="109394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25,853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64</xdr:row>
      <xdr:rowOff>53304</xdr:rowOff>
    </xdr:from>
    <xdr:to>
      <xdr:col>50</xdr:col>
      <xdr:colOff>165100</xdr:colOff>
      <xdr:row>64</xdr:row>
      <xdr:rowOff>154904</xdr:rowOff>
    </xdr:to>
    <xdr:sp macro="" textlink="">
      <xdr:nvSpPr>
        <xdr:cNvPr id="248" name="楕円 247">
          <a:extLst>
            <a:ext uri="{FF2B5EF4-FFF2-40B4-BE49-F238E27FC236}">
              <a16:creationId xmlns:a16="http://schemas.microsoft.com/office/drawing/2014/main" id="{DF0D9D01-67B1-45EF-AA4B-83F035A1D387}"/>
            </a:ext>
          </a:extLst>
        </xdr:cNvPr>
        <xdr:cNvSpPr/>
      </xdr:nvSpPr>
      <xdr:spPr>
        <a:xfrm>
          <a:off x="9588500" y="110261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64</xdr:row>
      <xdr:rowOff>102486</xdr:rowOff>
    </xdr:from>
    <xdr:to>
      <xdr:col>55</xdr:col>
      <xdr:colOff>0</xdr:colOff>
      <xdr:row>64</xdr:row>
      <xdr:rowOff>104104</xdr:rowOff>
    </xdr:to>
    <xdr:cxnSp macro="">
      <xdr:nvCxnSpPr>
        <xdr:cNvPr id="249" name="直線コネクタ 248">
          <a:extLst>
            <a:ext uri="{FF2B5EF4-FFF2-40B4-BE49-F238E27FC236}">
              <a16:creationId xmlns:a16="http://schemas.microsoft.com/office/drawing/2014/main" id="{CC9CC8AA-288D-46C1-B0B5-A2761FD66EBE}"/>
            </a:ext>
          </a:extLst>
        </xdr:cNvPr>
        <xdr:cNvCxnSpPr/>
      </xdr:nvCxnSpPr>
      <xdr:spPr>
        <a:xfrm flipV="1">
          <a:off x="9639300" y="11075286"/>
          <a:ext cx="838200" cy="16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64</xdr:row>
      <xdr:rowOff>54702</xdr:rowOff>
    </xdr:from>
    <xdr:to>
      <xdr:col>46</xdr:col>
      <xdr:colOff>38100</xdr:colOff>
      <xdr:row>64</xdr:row>
      <xdr:rowOff>156302</xdr:rowOff>
    </xdr:to>
    <xdr:sp macro="" textlink="">
      <xdr:nvSpPr>
        <xdr:cNvPr id="250" name="楕円 249">
          <a:extLst>
            <a:ext uri="{FF2B5EF4-FFF2-40B4-BE49-F238E27FC236}">
              <a16:creationId xmlns:a16="http://schemas.microsoft.com/office/drawing/2014/main" id="{3D128EB2-AFC5-4DA6-8CB4-5F6EABC309A3}"/>
            </a:ext>
          </a:extLst>
        </xdr:cNvPr>
        <xdr:cNvSpPr/>
      </xdr:nvSpPr>
      <xdr:spPr>
        <a:xfrm>
          <a:off x="8699500" y="110275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64</xdr:row>
      <xdr:rowOff>104104</xdr:rowOff>
    </xdr:from>
    <xdr:to>
      <xdr:col>50</xdr:col>
      <xdr:colOff>114300</xdr:colOff>
      <xdr:row>64</xdr:row>
      <xdr:rowOff>105502</xdr:rowOff>
    </xdr:to>
    <xdr:cxnSp macro="">
      <xdr:nvCxnSpPr>
        <xdr:cNvPr id="251" name="直線コネクタ 250">
          <a:extLst>
            <a:ext uri="{FF2B5EF4-FFF2-40B4-BE49-F238E27FC236}">
              <a16:creationId xmlns:a16="http://schemas.microsoft.com/office/drawing/2014/main" id="{5F3DD38A-FA83-4762-A942-BAF3307C114C}"/>
            </a:ext>
          </a:extLst>
        </xdr:cNvPr>
        <xdr:cNvCxnSpPr/>
      </xdr:nvCxnSpPr>
      <xdr:spPr>
        <a:xfrm flipV="1">
          <a:off x="8750300" y="11076904"/>
          <a:ext cx="889000" cy="13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64</xdr:row>
      <xdr:rowOff>56692</xdr:rowOff>
    </xdr:from>
    <xdr:to>
      <xdr:col>41</xdr:col>
      <xdr:colOff>101600</xdr:colOff>
      <xdr:row>64</xdr:row>
      <xdr:rowOff>158292</xdr:rowOff>
    </xdr:to>
    <xdr:sp macro="" textlink="">
      <xdr:nvSpPr>
        <xdr:cNvPr id="252" name="楕円 251">
          <a:extLst>
            <a:ext uri="{FF2B5EF4-FFF2-40B4-BE49-F238E27FC236}">
              <a16:creationId xmlns:a16="http://schemas.microsoft.com/office/drawing/2014/main" id="{9E17060C-5DCA-4158-A205-07765BDBD468}"/>
            </a:ext>
          </a:extLst>
        </xdr:cNvPr>
        <xdr:cNvSpPr/>
      </xdr:nvSpPr>
      <xdr:spPr>
        <a:xfrm>
          <a:off x="7810500" y="110294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64</xdr:row>
      <xdr:rowOff>105502</xdr:rowOff>
    </xdr:from>
    <xdr:to>
      <xdr:col>45</xdr:col>
      <xdr:colOff>177800</xdr:colOff>
      <xdr:row>64</xdr:row>
      <xdr:rowOff>107492</xdr:rowOff>
    </xdr:to>
    <xdr:cxnSp macro="">
      <xdr:nvCxnSpPr>
        <xdr:cNvPr id="253" name="直線コネクタ 252">
          <a:extLst>
            <a:ext uri="{FF2B5EF4-FFF2-40B4-BE49-F238E27FC236}">
              <a16:creationId xmlns:a16="http://schemas.microsoft.com/office/drawing/2014/main" id="{7C0A7D4B-5DEE-41C7-9B4D-867D7C6DE86F}"/>
            </a:ext>
          </a:extLst>
        </xdr:cNvPr>
        <xdr:cNvCxnSpPr/>
      </xdr:nvCxnSpPr>
      <xdr:spPr>
        <a:xfrm flipV="1">
          <a:off x="7861300" y="11078302"/>
          <a:ext cx="889000" cy="19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64</xdr:row>
      <xdr:rowOff>58932</xdr:rowOff>
    </xdr:from>
    <xdr:to>
      <xdr:col>36</xdr:col>
      <xdr:colOff>165100</xdr:colOff>
      <xdr:row>64</xdr:row>
      <xdr:rowOff>160532</xdr:rowOff>
    </xdr:to>
    <xdr:sp macro="" textlink="">
      <xdr:nvSpPr>
        <xdr:cNvPr id="254" name="楕円 253">
          <a:extLst>
            <a:ext uri="{FF2B5EF4-FFF2-40B4-BE49-F238E27FC236}">
              <a16:creationId xmlns:a16="http://schemas.microsoft.com/office/drawing/2014/main" id="{636D8CD0-8FF3-4366-A8BF-29FB7CB9A835}"/>
            </a:ext>
          </a:extLst>
        </xdr:cNvPr>
        <xdr:cNvSpPr/>
      </xdr:nvSpPr>
      <xdr:spPr>
        <a:xfrm>
          <a:off x="6921500" y="110317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64</xdr:row>
      <xdr:rowOff>107492</xdr:rowOff>
    </xdr:from>
    <xdr:to>
      <xdr:col>41</xdr:col>
      <xdr:colOff>50800</xdr:colOff>
      <xdr:row>64</xdr:row>
      <xdr:rowOff>109732</xdr:rowOff>
    </xdr:to>
    <xdr:cxnSp macro="">
      <xdr:nvCxnSpPr>
        <xdr:cNvPr id="255" name="直線コネクタ 254">
          <a:extLst>
            <a:ext uri="{FF2B5EF4-FFF2-40B4-BE49-F238E27FC236}">
              <a16:creationId xmlns:a16="http://schemas.microsoft.com/office/drawing/2014/main" id="{9851D5D0-2993-4EF6-B7FA-2E18F636B23E}"/>
            </a:ext>
          </a:extLst>
        </xdr:cNvPr>
        <xdr:cNvCxnSpPr/>
      </xdr:nvCxnSpPr>
      <xdr:spPr>
        <a:xfrm flipV="1">
          <a:off x="6972300" y="11080292"/>
          <a:ext cx="889000" cy="2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61</xdr:row>
      <xdr:rowOff>40253</xdr:rowOff>
    </xdr:from>
    <xdr:ext cx="599010" cy="259045"/>
    <xdr:sp macro="" textlink="">
      <xdr:nvSpPr>
        <xdr:cNvPr id="256" name="n_1aveValue【橋りょう・トンネル】&#10;一人当たり有形固定資産（償却資産）額">
          <a:extLst>
            <a:ext uri="{FF2B5EF4-FFF2-40B4-BE49-F238E27FC236}">
              <a16:creationId xmlns:a16="http://schemas.microsoft.com/office/drawing/2014/main" id="{9D9F014D-856F-428F-BB72-155C7CD5194A}"/>
            </a:ext>
          </a:extLst>
        </xdr:cNvPr>
        <xdr:cNvSpPr txBox="1"/>
      </xdr:nvSpPr>
      <xdr:spPr>
        <a:xfrm>
          <a:off x="9327095" y="104987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302,371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61</xdr:row>
      <xdr:rowOff>29940</xdr:rowOff>
    </xdr:from>
    <xdr:ext cx="599010" cy="259045"/>
    <xdr:sp macro="" textlink="">
      <xdr:nvSpPr>
        <xdr:cNvPr id="257" name="n_2aveValue【橋りょう・トンネル】&#10;一人当たり有形固定資産（償却資産）額">
          <a:extLst>
            <a:ext uri="{FF2B5EF4-FFF2-40B4-BE49-F238E27FC236}">
              <a16:creationId xmlns:a16="http://schemas.microsoft.com/office/drawing/2014/main" id="{E989967E-693D-4F16-813B-FF323D1AB1EE}"/>
            </a:ext>
          </a:extLst>
        </xdr:cNvPr>
        <xdr:cNvSpPr txBox="1"/>
      </xdr:nvSpPr>
      <xdr:spPr>
        <a:xfrm>
          <a:off x="8450795" y="104883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311,845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61</xdr:row>
      <xdr:rowOff>46148</xdr:rowOff>
    </xdr:from>
    <xdr:ext cx="599010" cy="259045"/>
    <xdr:sp macro="" textlink="">
      <xdr:nvSpPr>
        <xdr:cNvPr id="258" name="n_3aveValue【橋りょう・トンネル】&#10;一人当たり有形固定資産（償却資産）額">
          <a:extLst>
            <a:ext uri="{FF2B5EF4-FFF2-40B4-BE49-F238E27FC236}">
              <a16:creationId xmlns:a16="http://schemas.microsoft.com/office/drawing/2014/main" id="{B7705E56-56E0-4964-87D1-4F17992FC0DB}"/>
            </a:ext>
          </a:extLst>
        </xdr:cNvPr>
        <xdr:cNvSpPr txBox="1"/>
      </xdr:nvSpPr>
      <xdr:spPr>
        <a:xfrm>
          <a:off x="7561795" y="105045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296,956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61</xdr:row>
      <xdr:rowOff>52695</xdr:rowOff>
    </xdr:from>
    <xdr:ext cx="599010" cy="259045"/>
    <xdr:sp macro="" textlink="">
      <xdr:nvSpPr>
        <xdr:cNvPr id="259" name="n_4aveValue【橋りょう・トンネル】&#10;一人当たり有形固定資産（償却資産）額">
          <a:extLst>
            <a:ext uri="{FF2B5EF4-FFF2-40B4-BE49-F238E27FC236}">
              <a16:creationId xmlns:a16="http://schemas.microsoft.com/office/drawing/2014/main" id="{8569063F-6826-4EC8-A521-C75C9D8A86C6}"/>
            </a:ext>
          </a:extLst>
        </xdr:cNvPr>
        <xdr:cNvSpPr txBox="1"/>
      </xdr:nvSpPr>
      <xdr:spPr>
        <a:xfrm>
          <a:off x="6672795" y="105111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290,941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64</xdr:row>
      <xdr:rowOff>146031</xdr:rowOff>
    </xdr:from>
    <xdr:ext cx="534377" cy="259045"/>
    <xdr:sp macro="" textlink="">
      <xdr:nvSpPr>
        <xdr:cNvPr id="260" name="n_1mainValue【橋りょう・トンネル】&#10;一人当たり有形固定資産（償却資産）額">
          <a:extLst>
            <a:ext uri="{FF2B5EF4-FFF2-40B4-BE49-F238E27FC236}">
              <a16:creationId xmlns:a16="http://schemas.microsoft.com/office/drawing/2014/main" id="{1BB26BA4-F909-43C6-BE21-C38C2EB78637}"/>
            </a:ext>
          </a:extLst>
        </xdr:cNvPr>
        <xdr:cNvSpPr txBox="1"/>
      </xdr:nvSpPr>
      <xdr:spPr>
        <a:xfrm>
          <a:off x="9359411" y="111188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64</xdr:row>
      <xdr:rowOff>147429</xdr:rowOff>
    </xdr:from>
    <xdr:ext cx="534377" cy="259045"/>
    <xdr:sp macro="" textlink="">
      <xdr:nvSpPr>
        <xdr:cNvPr id="261" name="n_2mainValue【橋りょう・トンネル】&#10;一人当たり有形固定資産（償却資産）額">
          <a:extLst>
            <a:ext uri="{FF2B5EF4-FFF2-40B4-BE49-F238E27FC236}">
              <a16:creationId xmlns:a16="http://schemas.microsoft.com/office/drawing/2014/main" id="{A64C63C5-402C-4908-A164-6EFA2F1DD6FB}"/>
            </a:ext>
          </a:extLst>
        </xdr:cNvPr>
        <xdr:cNvSpPr txBox="1"/>
      </xdr:nvSpPr>
      <xdr:spPr>
        <a:xfrm>
          <a:off x="8483111" y="111202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64</xdr:row>
      <xdr:rowOff>149419</xdr:rowOff>
    </xdr:from>
    <xdr:ext cx="534377" cy="259045"/>
    <xdr:sp macro="" textlink="">
      <xdr:nvSpPr>
        <xdr:cNvPr id="262" name="n_3mainValue【橋りょう・トンネル】&#10;一人当たり有形固定資産（償却資産）額">
          <a:extLst>
            <a:ext uri="{FF2B5EF4-FFF2-40B4-BE49-F238E27FC236}">
              <a16:creationId xmlns:a16="http://schemas.microsoft.com/office/drawing/2014/main" id="{D11E548C-EB5D-43AE-B60A-3C0C7BABA1D2}"/>
            </a:ext>
          </a:extLst>
        </xdr:cNvPr>
        <xdr:cNvSpPr txBox="1"/>
      </xdr:nvSpPr>
      <xdr:spPr>
        <a:xfrm>
          <a:off x="7594111" y="111222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21,254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64</xdr:row>
      <xdr:rowOff>151659</xdr:rowOff>
    </xdr:from>
    <xdr:ext cx="534377" cy="259045"/>
    <xdr:sp macro="" textlink="">
      <xdr:nvSpPr>
        <xdr:cNvPr id="263" name="n_4mainValue【橋りょう・トンネル】&#10;一人当たり有形固定資産（償却資産）額">
          <a:extLst>
            <a:ext uri="{FF2B5EF4-FFF2-40B4-BE49-F238E27FC236}">
              <a16:creationId xmlns:a16="http://schemas.microsoft.com/office/drawing/2014/main" id="{856CBEC8-A944-4836-BEF2-8786F7D3B737}"/>
            </a:ext>
          </a:extLst>
        </xdr:cNvPr>
        <xdr:cNvSpPr txBox="1"/>
      </xdr:nvSpPr>
      <xdr:spPr>
        <a:xfrm>
          <a:off x="6705111" y="111244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4" name="正方形/長方形 263">
          <a:extLst>
            <a:ext uri="{FF2B5EF4-FFF2-40B4-BE49-F238E27FC236}">
              <a16:creationId xmlns:a16="http://schemas.microsoft.com/office/drawing/2014/main" id="{42C85E3E-4903-4685-91AB-CFD4E4732F27}"/>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5" name="正方形/長方形 264">
          <a:extLst>
            <a:ext uri="{FF2B5EF4-FFF2-40B4-BE49-F238E27FC236}">
              <a16:creationId xmlns:a16="http://schemas.microsoft.com/office/drawing/2014/main" id="{204B2048-A60D-4BAE-BA65-CDEF2143E49B}"/>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6" name="正方形/長方形 265">
          <a:extLst>
            <a:ext uri="{FF2B5EF4-FFF2-40B4-BE49-F238E27FC236}">
              <a16:creationId xmlns:a16="http://schemas.microsoft.com/office/drawing/2014/main" id="{C27F9474-D6D7-4C49-AAD8-82899F59D3F1}"/>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7" name="正方形/長方形 266">
          <a:extLst>
            <a:ext uri="{FF2B5EF4-FFF2-40B4-BE49-F238E27FC236}">
              <a16:creationId xmlns:a16="http://schemas.microsoft.com/office/drawing/2014/main" id="{E21FF92F-9B7C-44D2-A5EC-49FACDB79348}"/>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8" name="正方形/長方形 267">
          <a:extLst>
            <a:ext uri="{FF2B5EF4-FFF2-40B4-BE49-F238E27FC236}">
              <a16:creationId xmlns:a16="http://schemas.microsoft.com/office/drawing/2014/main" id="{3EB80067-94DB-4199-AC0C-278A0792A894}"/>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9" name="正方形/長方形 268">
          <a:extLst>
            <a:ext uri="{FF2B5EF4-FFF2-40B4-BE49-F238E27FC236}">
              <a16:creationId xmlns:a16="http://schemas.microsoft.com/office/drawing/2014/main" id="{3A65D156-58E9-4B21-B6C7-4279EF49B17A}"/>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0" name="正方形/長方形 269">
          <a:extLst>
            <a:ext uri="{FF2B5EF4-FFF2-40B4-BE49-F238E27FC236}">
              <a16:creationId xmlns:a16="http://schemas.microsoft.com/office/drawing/2014/main" id="{9C30734E-B3F4-416B-B30D-3C6C039E8592}"/>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1" name="正方形/長方形 270">
          <a:extLst>
            <a:ext uri="{FF2B5EF4-FFF2-40B4-BE49-F238E27FC236}">
              <a16:creationId xmlns:a16="http://schemas.microsoft.com/office/drawing/2014/main" id="{7454D905-241C-460C-A82E-990835F134E1}"/>
            </a:ext>
          </a:extLst>
        </xdr:cNvPr>
        <xdr:cNvSpPr/>
      </xdr:nvSpPr>
      <xdr:spPr>
        <a:xfrm>
          <a:off x="762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68</xdr:row>
      <xdr:rowOff>152400</xdr:rowOff>
    </xdr:from>
    <xdr:to>
      <xdr:col>59</xdr:col>
      <xdr:colOff>88900</xdr:colOff>
      <xdr:row>72</xdr:row>
      <xdr:rowOff>101600</xdr:rowOff>
    </xdr:to>
    <xdr:sp macro="" textlink="">
      <xdr:nvSpPr>
        <xdr:cNvPr id="272" name="正方形/長方形 271">
          <a:extLst>
            <a:ext uri="{FF2B5EF4-FFF2-40B4-BE49-F238E27FC236}">
              <a16:creationId xmlns:a16="http://schemas.microsoft.com/office/drawing/2014/main" id="{BDC1C96E-CA9F-4C3D-8560-00E6A4428A7F}"/>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73" name="正方形/長方形 272">
          <a:extLst>
            <a:ext uri="{FF2B5EF4-FFF2-40B4-BE49-F238E27FC236}">
              <a16:creationId xmlns:a16="http://schemas.microsoft.com/office/drawing/2014/main" id="{F185C199-89DD-4C0D-855E-82E2080AB5EF}"/>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74" name="正方形/長方形 273">
          <a:extLst>
            <a:ext uri="{FF2B5EF4-FFF2-40B4-BE49-F238E27FC236}">
              <a16:creationId xmlns:a16="http://schemas.microsoft.com/office/drawing/2014/main" id="{0ABE989E-F550-48EE-88FB-5E2F615F41FA}"/>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75" name="正方形/長方形 274">
          <a:extLst>
            <a:ext uri="{FF2B5EF4-FFF2-40B4-BE49-F238E27FC236}">
              <a16:creationId xmlns:a16="http://schemas.microsoft.com/office/drawing/2014/main" id="{145CDD30-8CDA-4E19-B4BA-3FB15EB49251}"/>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76" name="正方形/長方形 275">
          <a:extLst>
            <a:ext uri="{FF2B5EF4-FFF2-40B4-BE49-F238E27FC236}">
              <a16:creationId xmlns:a16="http://schemas.microsoft.com/office/drawing/2014/main" id="{7E7A5203-724F-4955-B510-BBF6822470A2}"/>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77" name="正方形/長方形 276">
          <a:extLst>
            <a:ext uri="{FF2B5EF4-FFF2-40B4-BE49-F238E27FC236}">
              <a16:creationId xmlns:a16="http://schemas.microsoft.com/office/drawing/2014/main" id="{997137DF-3EDE-476B-9AE6-876A79C7D7E5}"/>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78" name="正方形/長方形 277">
          <a:extLst>
            <a:ext uri="{FF2B5EF4-FFF2-40B4-BE49-F238E27FC236}">
              <a16:creationId xmlns:a16="http://schemas.microsoft.com/office/drawing/2014/main" id="{B5D819A9-8541-487E-83F8-08E1F2CE1A84}"/>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79" name="正方形/長方形 278">
          <a:extLst>
            <a:ext uri="{FF2B5EF4-FFF2-40B4-BE49-F238E27FC236}">
              <a16:creationId xmlns:a16="http://schemas.microsoft.com/office/drawing/2014/main" id="{EC1FC0CF-AAD7-42A1-8A76-CBAD09C09614}"/>
            </a:ext>
          </a:extLst>
        </xdr:cNvPr>
        <xdr:cNvSpPr/>
      </xdr:nvSpPr>
      <xdr:spPr>
        <a:xfrm>
          <a:off x="6604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91</xdr:row>
      <xdr:rowOff>19050</xdr:rowOff>
    </xdr:from>
    <xdr:to>
      <xdr:col>28</xdr:col>
      <xdr:colOff>152400</xdr:colOff>
      <xdr:row>94</xdr:row>
      <xdr:rowOff>139700</xdr:rowOff>
    </xdr:to>
    <xdr:sp macro="" textlink="">
      <xdr:nvSpPr>
        <xdr:cNvPr id="280" name="正方形/長方形 279">
          <a:extLst>
            <a:ext uri="{FF2B5EF4-FFF2-40B4-BE49-F238E27FC236}">
              <a16:creationId xmlns:a16="http://schemas.microsoft.com/office/drawing/2014/main" id="{76404C32-3D97-4B7D-A23E-D55493B8DB88}"/>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81" name="正方形/長方形 280">
          <a:extLst>
            <a:ext uri="{FF2B5EF4-FFF2-40B4-BE49-F238E27FC236}">
              <a16:creationId xmlns:a16="http://schemas.microsoft.com/office/drawing/2014/main" id="{6D5A88DB-9AA8-451D-936A-DC419A616D2E}"/>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82" name="正方形/長方形 281">
          <a:extLst>
            <a:ext uri="{FF2B5EF4-FFF2-40B4-BE49-F238E27FC236}">
              <a16:creationId xmlns:a16="http://schemas.microsoft.com/office/drawing/2014/main" id="{A2D87DA1-E267-46D2-A89B-D9B092BEF7E3}"/>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83" name="正方形/長方形 282">
          <a:extLst>
            <a:ext uri="{FF2B5EF4-FFF2-40B4-BE49-F238E27FC236}">
              <a16:creationId xmlns:a16="http://schemas.microsoft.com/office/drawing/2014/main" id="{A2704BEC-E293-45E5-8BCD-D3D370481FC2}"/>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84" name="正方形/長方形 283">
          <a:extLst>
            <a:ext uri="{FF2B5EF4-FFF2-40B4-BE49-F238E27FC236}">
              <a16:creationId xmlns:a16="http://schemas.microsoft.com/office/drawing/2014/main" id="{5D9C8EB3-4CCF-4AF2-9E4E-07EF51A0B007}"/>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85" name="正方形/長方形 284">
          <a:extLst>
            <a:ext uri="{FF2B5EF4-FFF2-40B4-BE49-F238E27FC236}">
              <a16:creationId xmlns:a16="http://schemas.microsoft.com/office/drawing/2014/main" id="{820E54C8-62E5-4EF4-9912-0445D102ED1C}"/>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86" name="正方形/長方形 285">
          <a:extLst>
            <a:ext uri="{FF2B5EF4-FFF2-40B4-BE49-F238E27FC236}">
              <a16:creationId xmlns:a16="http://schemas.microsoft.com/office/drawing/2014/main" id="{F9112031-6EB8-42DA-8C78-30957B3A6420}"/>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87" name="正方形/長方形 286">
          <a:extLst>
            <a:ext uri="{FF2B5EF4-FFF2-40B4-BE49-F238E27FC236}">
              <a16:creationId xmlns:a16="http://schemas.microsoft.com/office/drawing/2014/main" id="{F52BD40B-A97F-46F3-B47C-875C5E80F3D8}"/>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288" name="テキスト ボックス 287">
          <a:extLst>
            <a:ext uri="{FF2B5EF4-FFF2-40B4-BE49-F238E27FC236}">
              <a16:creationId xmlns:a16="http://schemas.microsoft.com/office/drawing/2014/main" id="{143A8928-1CBB-4323-BEF3-F4C520AC71DD}"/>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89" name="直線コネクタ 288">
          <a:extLst>
            <a:ext uri="{FF2B5EF4-FFF2-40B4-BE49-F238E27FC236}">
              <a16:creationId xmlns:a16="http://schemas.microsoft.com/office/drawing/2014/main" id="{16597AF3-2A2E-44EA-A640-7B61A521AE9E}"/>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290" name="テキスト ボックス 289">
          <a:extLst>
            <a:ext uri="{FF2B5EF4-FFF2-40B4-BE49-F238E27FC236}">
              <a16:creationId xmlns:a16="http://schemas.microsoft.com/office/drawing/2014/main" id="{B1DCC326-9281-4D2A-8839-73531E8503DE}"/>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152400</xdr:rowOff>
    </xdr:from>
    <xdr:to>
      <xdr:col>28</xdr:col>
      <xdr:colOff>114300</xdr:colOff>
      <xdr:row>108</xdr:row>
      <xdr:rowOff>152400</xdr:rowOff>
    </xdr:to>
    <xdr:cxnSp macro="">
      <xdr:nvCxnSpPr>
        <xdr:cNvPr id="291" name="直線コネクタ 290">
          <a:extLst>
            <a:ext uri="{FF2B5EF4-FFF2-40B4-BE49-F238E27FC236}">
              <a16:creationId xmlns:a16="http://schemas.microsoft.com/office/drawing/2014/main" id="{512DCB89-0939-49BC-A5A9-415CA3F6A645}"/>
            </a:ext>
          </a:extLst>
        </xdr:cNvPr>
        <xdr:cNvCxnSpPr/>
      </xdr:nvCxnSpPr>
      <xdr:spPr>
        <a:xfrm>
          <a:off x="762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10177</xdr:rowOff>
    </xdr:from>
    <xdr:ext cx="467179" cy="259045"/>
    <xdr:sp macro="" textlink="">
      <xdr:nvSpPr>
        <xdr:cNvPr id="292" name="テキスト ボックス 291">
          <a:extLst>
            <a:ext uri="{FF2B5EF4-FFF2-40B4-BE49-F238E27FC236}">
              <a16:creationId xmlns:a16="http://schemas.microsoft.com/office/drawing/2014/main" id="{C29C8730-C18A-45EA-815A-67E4C7DDF12C}"/>
            </a:ext>
          </a:extLst>
        </xdr:cNvPr>
        <xdr:cNvSpPr txBox="1"/>
      </xdr:nvSpPr>
      <xdr:spPr>
        <a:xfrm>
          <a:off x="294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106</xdr:row>
      <xdr:rowOff>114300</xdr:rowOff>
    </xdr:from>
    <xdr:to>
      <xdr:col>28</xdr:col>
      <xdr:colOff>114300</xdr:colOff>
      <xdr:row>106</xdr:row>
      <xdr:rowOff>114300</xdr:rowOff>
    </xdr:to>
    <xdr:cxnSp macro="">
      <xdr:nvCxnSpPr>
        <xdr:cNvPr id="293" name="直線コネクタ 292">
          <a:extLst>
            <a:ext uri="{FF2B5EF4-FFF2-40B4-BE49-F238E27FC236}">
              <a16:creationId xmlns:a16="http://schemas.microsoft.com/office/drawing/2014/main" id="{5D4B9DE2-2894-4519-8E79-90A5F1F6AB00}"/>
            </a:ext>
          </a:extLst>
        </xdr:cNvPr>
        <xdr:cNvCxnSpPr/>
      </xdr:nvCxnSpPr>
      <xdr:spPr>
        <a:xfrm>
          <a:off x="762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105</xdr:row>
      <xdr:rowOff>143527</xdr:rowOff>
    </xdr:from>
    <xdr:ext cx="403059" cy="259045"/>
    <xdr:sp macro="" textlink="">
      <xdr:nvSpPr>
        <xdr:cNvPr id="294" name="テキスト ボックス 293">
          <a:extLst>
            <a:ext uri="{FF2B5EF4-FFF2-40B4-BE49-F238E27FC236}">
              <a16:creationId xmlns:a16="http://schemas.microsoft.com/office/drawing/2014/main" id="{3E7B6F1F-C65C-41D1-BE5C-FDBE1C41177E}"/>
            </a:ext>
          </a:extLst>
        </xdr:cNvPr>
        <xdr:cNvSpPr txBox="1"/>
      </xdr:nvSpPr>
      <xdr:spPr>
        <a:xfrm>
          <a:off x="358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104</xdr:row>
      <xdr:rowOff>76200</xdr:rowOff>
    </xdr:from>
    <xdr:to>
      <xdr:col>28</xdr:col>
      <xdr:colOff>114300</xdr:colOff>
      <xdr:row>104</xdr:row>
      <xdr:rowOff>76200</xdr:rowOff>
    </xdr:to>
    <xdr:cxnSp macro="">
      <xdr:nvCxnSpPr>
        <xdr:cNvPr id="295" name="直線コネクタ 294">
          <a:extLst>
            <a:ext uri="{FF2B5EF4-FFF2-40B4-BE49-F238E27FC236}">
              <a16:creationId xmlns:a16="http://schemas.microsoft.com/office/drawing/2014/main" id="{AD45A319-F657-4992-A116-20D6AB05207F}"/>
            </a:ext>
          </a:extLst>
        </xdr:cNvPr>
        <xdr:cNvCxnSpPr/>
      </xdr:nvCxnSpPr>
      <xdr:spPr>
        <a:xfrm>
          <a:off x="762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103</xdr:row>
      <xdr:rowOff>105427</xdr:rowOff>
    </xdr:from>
    <xdr:ext cx="403059" cy="259045"/>
    <xdr:sp macro="" textlink="">
      <xdr:nvSpPr>
        <xdr:cNvPr id="296" name="テキスト ボックス 295">
          <a:extLst>
            <a:ext uri="{FF2B5EF4-FFF2-40B4-BE49-F238E27FC236}">
              <a16:creationId xmlns:a16="http://schemas.microsoft.com/office/drawing/2014/main" id="{04A69883-266F-460C-AEB0-40BA2E0B9193}"/>
            </a:ext>
          </a:extLst>
        </xdr:cNvPr>
        <xdr:cNvSpPr txBox="1"/>
      </xdr:nvSpPr>
      <xdr:spPr>
        <a:xfrm>
          <a:off x="358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102</xdr:row>
      <xdr:rowOff>38100</xdr:rowOff>
    </xdr:from>
    <xdr:to>
      <xdr:col>28</xdr:col>
      <xdr:colOff>114300</xdr:colOff>
      <xdr:row>102</xdr:row>
      <xdr:rowOff>38100</xdr:rowOff>
    </xdr:to>
    <xdr:cxnSp macro="">
      <xdr:nvCxnSpPr>
        <xdr:cNvPr id="297" name="直線コネクタ 296">
          <a:extLst>
            <a:ext uri="{FF2B5EF4-FFF2-40B4-BE49-F238E27FC236}">
              <a16:creationId xmlns:a16="http://schemas.microsoft.com/office/drawing/2014/main" id="{1ADDD828-46C2-4966-BA51-3D60F61F6D59}"/>
            </a:ext>
          </a:extLst>
        </xdr:cNvPr>
        <xdr:cNvCxnSpPr/>
      </xdr:nvCxnSpPr>
      <xdr:spPr>
        <a:xfrm>
          <a:off x="762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101</xdr:row>
      <xdr:rowOff>67327</xdr:rowOff>
    </xdr:from>
    <xdr:ext cx="403059" cy="259045"/>
    <xdr:sp macro="" textlink="">
      <xdr:nvSpPr>
        <xdr:cNvPr id="298" name="テキスト ボックス 297">
          <a:extLst>
            <a:ext uri="{FF2B5EF4-FFF2-40B4-BE49-F238E27FC236}">
              <a16:creationId xmlns:a16="http://schemas.microsoft.com/office/drawing/2014/main" id="{9A06BB80-9293-436A-99C8-284BC25977C3}"/>
            </a:ext>
          </a:extLst>
        </xdr:cNvPr>
        <xdr:cNvSpPr txBox="1"/>
      </xdr:nvSpPr>
      <xdr:spPr>
        <a:xfrm>
          <a:off x="358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0</xdr:rowOff>
    </xdr:from>
    <xdr:to>
      <xdr:col>28</xdr:col>
      <xdr:colOff>114300</xdr:colOff>
      <xdr:row>100</xdr:row>
      <xdr:rowOff>0</xdr:rowOff>
    </xdr:to>
    <xdr:cxnSp macro="">
      <xdr:nvCxnSpPr>
        <xdr:cNvPr id="299" name="直線コネクタ 298">
          <a:extLst>
            <a:ext uri="{FF2B5EF4-FFF2-40B4-BE49-F238E27FC236}">
              <a16:creationId xmlns:a16="http://schemas.microsoft.com/office/drawing/2014/main" id="{7F5A008E-1CB7-4972-A7E4-877596132E65}"/>
            </a:ext>
          </a:extLst>
        </xdr:cNvPr>
        <xdr:cNvCxnSpPr/>
      </xdr:nvCxnSpPr>
      <xdr:spPr>
        <a:xfrm>
          <a:off x="762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99</xdr:row>
      <xdr:rowOff>29227</xdr:rowOff>
    </xdr:from>
    <xdr:ext cx="403059" cy="259045"/>
    <xdr:sp macro="" textlink="">
      <xdr:nvSpPr>
        <xdr:cNvPr id="300" name="テキスト ボックス 299">
          <a:extLst>
            <a:ext uri="{FF2B5EF4-FFF2-40B4-BE49-F238E27FC236}">
              <a16:creationId xmlns:a16="http://schemas.microsoft.com/office/drawing/2014/main" id="{1E5091B4-7D8F-4B49-BEBC-6F717A696565}"/>
            </a:ext>
          </a:extLst>
        </xdr:cNvPr>
        <xdr:cNvSpPr txBox="1"/>
      </xdr:nvSpPr>
      <xdr:spPr>
        <a:xfrm>
          <a:off x="358941" y="1700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01" name="直線コネクタ 300">
          <a:extLst>
            <a:ext uri="{FF2B5EF4-FFF2-40B4-BE49-F238E27FC236}">
              <a16:creationId xmlns:a16="http://schemas.microsoft.com/office/drawing/2014/main" id="{CA91E3A4-8922-467B-935F-44B96C6714A5}"/>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96</xdr:row>
      <xdr:rowOff>162577</xdr:rowOff>
    </xdr:from>
    <xdr:ext cx="338939" cy="259045"/>
    <xdr:sp macro="" textlink="">
      <xdr:nvSpPr>
        <xdr:cNvPr id="302" name="テキスト ボックス 301">
          <a:extLst>
            <a:ext uri="{FF2B5EF4-FFF2-40B4-BE49-F238E27FC236}">
              <a16:creationId xmlns:a16="http://schemas.microsoft.com/office/drawing/2014/main" id="{407407D2-3E48-4520-88EB-61D57459885E}"/>
            </a:ext>
          </a:extLst>
        </xdr:cNvPr>
        <xdr:cNvSpPr txBox="1"/>
      </xdr:nvSpPr>
      <xdr:spPr>
        <a:xfrm>
          <a:off x="423061" y="1662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303" name="【港湾・漁港】&#10;有形固定資産減価償却率グラフ枠">
          <a:extLst>
            <a:ext uri="{FF2B5EF4-FFF2-40B4-BE49-F238E27FC236}">
              <a16:creationId xmlns:a16="http://schemas.microsoft.com/office/drawing/2014/main" id="{01D65DBF-946A-405C-89E0-058AE97CBA40}"/>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158114</xdr:rowOff>
    </xdr:from>
    <xdr:to>
      <xdr:col>24</xdr:col>
      <xdr:colOff>62865</xdr:colOff>
      <xdr:row>107</xdr:row>
      <xdr:rowOff>133350</xdr:rowOff>
    </xdr:to>
    <xdr:cxnSp macro="">
      <xdr:nvCxnSpPr>
        <xdr:cNvPr id="304" name="直線コネクタ 303">
          <a:extLst>
            <a:ext uri="{FF2B5EF4-FFF2-40B4-BE49-F238E27FC236}">
              <a16:creationId xmlns:a16="http://schemas.microsoft.com/office/drawing/2014/main" id="{3CCFBEB8-B428-446E-AD58-7E904E2689CA}"/>
            </a:ext>
          </a:extLst>
        </xdr:cNvPr>
        <xdr:cNvCxnSpPr/>
      </xdr:nvCxnSpPr>
      <xdr:spPr>
        <a:xfrm flipV="1">
          <a:off x="4634865" y="17303114"/>
          <a:ext cx="0" cy="11753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107</xdr:row>
      <xdr:rowOff>137177</xdr:rowOff>
    </xdr:from>
    <xdr:ext cx="405111" cy="259045"/>
    <xdr:sp macro="" textlink="">
      <xdr:nvSpPr>
        <xdr:cNvPr id="305" name="【港湾・漁港】&#10;有形固定資産減価償却率最小値テキスト">
          <a:extLst>
            <a:ext uri="{FF2B5EF4-FFF2-40B4-BE49-F238E27FC236}">
              <a16:creationId xmlns:a16="http://schemas.microsoft.com/office/drawing/2014/main" id="{A6E49543-7791-4D20-B7CF-2C2895EC93E5}"/>
            </a:ext>
          </a:extLst>
        </xdr:cNvPr>
        <xdr:cNvSpPr txBox="1"/>
      </xdr:nvSpPr>
      <xdr:spPr>
        <a:xfrm>
          <a:off x="4673600" y="18482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107</xdr:row>
      <xdr:rowOff>133350</xdr:rowOff>
    </xdr:from>
    <xdr:to>
      <xdr:col>24</xdr:col>
      <xdr:colOff>152400</xdr:colOff>
      <xdr:row>107</xdr:row>
      <xdr:rowOff>133350</xdr:rowOff>
    </xdr:to>
    <xdr:cxnSp macro="">
      <xdr:nvCxnSpPr>
        <xdr:cNvPr id="306" name="直線コネクタ 305">
          <a:extLst>
            <a:ext uri="{FF2B5EF4-FFF2-40B4-BE49-F238E27FC236}">
              <a16:creationId xmlns:a16="http://schemas.microsoft.com/office/drawing/2014/main" id="{DBF46CA0-F679-47B3-8CA5-1D6B0F592EC7}"/>
            </a:ext>
          </a:extLst>
        </xdr:cNvPr>
        <xdr:cNvCxnSpPr/>
      </xdr:nvCxnSpPr>
      <xdr:spPr>
        <a:xfrm>
          <a:off x="4546600" y="18478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104791</xdr:rowOff>
    </xdr:from>
    <xdr:ext cx="405111" cy="259045"/>
    <xdr:sp macro="" textlink="">
      <xdr:nvSpPr>
        <xdr:cNvPr id="307" name="【港湾・漁港】&#10;有形固定資産減価償却率最大値テキスト">
          <a:extLst>
            <a:ext uri="{FF2B5EF4-FFF2-40B4-BE49-F238E27FC236}">
              <a16:creationId xmlns:a16="http://schemas.microsoft.com/office/drawing/2014/main" id="{D4D70CFB-7811-4171-86FB-7879A04C8018}"/>
            </a:ext>
          </a:extLst>
        </xdr:cNvPr>
        <xdr:cNvSpPr txBox="1"/>
      </xdr:nvSpPr>
      <xdr:spPr>
        <a:xfrm>
          <a:off x="4673600" y="170783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158114</xdr:rowOff>
    </xdr:from>
    <xdr:to>
      <xdr:col>24</xdr:col>
      <xdr:colOff>152400</xdr:colOff>
      <xdr:row>100</xdr:row>
      <xdr:rowOff>158114</xdr:rowOff>
    </xdr:to>
    <xdr:cxnSp macro="">
      <xdr:nvCxnSpPr>
        <xdr:cNvPr id="308" name="直線コネクタ 307">
          <a:extLst>
            <a:ext uri="{FF2B5EF4-FFF2-40B4-BE49-F238E27FC236}">
              <a16:creationId xmlns:a16="http://schemas.microsoft.com/office/drawing/2014/main" id="{35F5B8E5-8281-4152-9590-10A354044F8C}"/>
            </a:ext>
          </a:extLst>
        </xdr:cNvPr>
        <xdr:cNvCxnSpPr/>
      </xdr:nvCxnSpPr>
      <xdr:spPr>
        <a:xfrm>
          <a:off x="4546600" y="173031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103</xdr:row>
      <xdr:rowOff>141622</xdr:rowOff>
    </xdr:from>
    <xdr:ext cx="405111" cy="259045"/>
    <xdr:sp macro="" textlink="">
      <xdr:nvSpPr>
        <xdr:cNvPr id="309" name="【港湾・漁港】&#10;有形固定資産減価償却率平均値テキスト">
          <a:extLst>
            <a:ext uri="{FF2B5EF4-FFF2-40B4-BE49-F238E27FC236}">
              <a16:creationId xmlns:a16="http://schemas.microsoft.com/office/drawing/2014/main" id="{DE2D9455-AC7A-48BB-8A97-FFC5AFA072D8}"/>
            </a:ext>
          </a:extLst>
        </xdr:cNvPr>
        <xdr:cNvSpPr txBox="1"/>
      </xdr:nvSpPr>
      <xdr:spPr>
        <a:xfrm>
          <a:off x="4673600" y="1780097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104</xdr:row>
      <xdr:rowOff>118745</xdr:rowOff>
    </xdr:from>
    <xdr:to>
      <xdr:col>24</xdr:col>
      <xdr:colOff>114300</xdr:colOff>
      <xdr:row>105</xdr:row>
      <xdr:rowOff>48895</xdr:rowOff>
    </xdr:to>
    <xdr:sp macro="" textlink="">
      <xdr:nvSpPr>
        <xdr:cNvPr id="310" name="フローチャート: 判断 309">
          <a:extLst>
            <a:ext uri="{FF2B5EF4-FFF2-40B4-BE49-F238E27FC236}">
              <a16:creationId xmlns:a16="http://schemas.microsoft.com/office/drawing/2014/main" id="{6A0900A4-14D0-479E-BFF7-62289F9F5221}"/>
            </a:ext>
          </a:extLst>
        </xdr:cNvPr>
        <xdr:cNvSpPr/>
      </xdr:nvSpPr>
      <xdr:spPr>
        <a:xfrm>
          <a:off x="4584700" y="17949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104</xdr:row>
      <xdr:rowOff>101600</xdr:rowOff>
    </xdr:from>
    <xdr:to>
      <xdr:col>20</xdr:col>
      <xdr:colOff>38100</xdr:colOff>
      <xdr:row>105</xdr:row>
      <xdr:rowOff>31750</xdr:rowOff>
    </xdr:to>
    <xdr:sp macro="" textlink="">
      <xdr:nvSpPr>
        <xdr:cNvPr id="311" name="フローチャート: 判断 310">
          <a:extLst>
            <a:ext uri="{FF2B5EF4-FFF2-40B4-BE49-F238E27FC236}">
              <a16:creationId xmlns:a16="http://schemas.microsoft.com/office/drawing/2014/main" id="{332B2DA4-18E6-44F5-A7AF-993AD272E6E7}"/>
            </a:ext>
          </a:extLst>
        </xdr:cNvPr>
        <xdr:cNvSpPr/>
      </xdr:nvSpPr>
      <xdr:spPr>
        <a:xfrm>
          <a:off x="3746500" y="17932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78739</xdr:rowOff>
    </xdr:from>
    <xdr:to>
      <xdr:col>15</xdr:col>
      <xdr:colOff>101600</xdr:colOff>
      <xdr:row>105</xdr:row>
      <xdr:rowOff>8889</xdr:rowOff>
    </xdr:to>
    <xdr:sp macro="" textlink="">
      <xdr:nvSpPr>
        <xdr:cNvPr id="312" name="フローチャート: 判断 311">
          <a:extLst>
            <a:ext uri="{FF2B5EF4-FFF2-40B4-BE49-F238E27FC236}">
              <a16:creationId xmlns:a16="http://schemas.microsoft.com/office/drawing/2014/main" id="{C5CD55A6-7D5F-4799-808A-F5E9FC8B01FE}"/>
            </a:ext>
          </a:extLst>
        </xdr:cNvPr>
        <xdr:cNvSpPr/>
      </xdr:nvSpPr>
      <xdr:spPr>
        <a:xfrm>
          <a:off x="2857500" y="17909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52070</xdr:rowOff>
    </xdr:from>
    <xdr:to>
      <xdr:col>10</xdr:col>
      <xdr:colOff>165100</xdr:colOff>
      <xdr:row>104</xdr:row>
      <xdr:rowOff>153670</xdr:rowOff>
    </xdr:to>
    <xdr:sp macro="" textlink="">
      <xdr:nvSpPr>
        <xdr:cNvPr id="313" name="フローチャート: 判断 312">
          <a:extLst>
            <a:ext uri="{FF2B5EF4-FFF2-40B4-BE49-F238E27FC236}">
              <a16:creationId xmlns:a16="http://schemas.microsoft.com/office/drawing/2014/main" id="{C69BBBB7-C6C8-494E-9ACD-7895BB21A5E2}"/>
            </a:ext>
          </a:extLst>
        </xdr:cNvPr>
        <xdr:cNvSpPr/>
      </xdr:nvSpPr>
      <xdr:spPr>
        <a:xfrm>
          <a:off x="1968500" y="17882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104</xdr:row>
      <xdr:rowOff>42545</xdr:rowOff>
    </xdr:from>
    <xdr:to>
      <xdr:col>6</xdr:col>
      <xdr:colOff>38100</xdr:colOff>
      <xdr:row>104</xdr:row>
      <xdr:rowOff>144145</xdr:rowOff>
    </xdr:to>
    <xdr:sp macro="" textlink="">
      <xdr:nvSpPr>
        <xdr:cNvPr id="314" name="フローチャート: 判断 313">
          <a:extLst>
            <a:ext uri="{FF2B5EF4-FFF2-40B4-BE49-F238E27FC236}">
              <a16:creationId xmlns:a16="http://schemas.microsoft.com/office/drawing/2014/main" id="{478E04B2-7D3F-48C7-96A5-475E09EE43AD}"/>
            </a:ext>
          </a:extLst>
        </xdr:cNvPr>
        <xdr:cNvSpPr/>
      </xdr:nvSpPr>
      <xdr:spPr>
        <a:xfrm>
          <a:off x="1079500" y="17873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315" name="テキスト ボックス 314">
          <a:extLst>
            <a:ext uri="{FF2B5EF4-FFF2-40B4-BE49-F238E27FC236}">
              <a16:creationId xmlns:a16="http://schemas.microsoft.com/office/drawing/2014/main" id="{281DA1EA-83C4-4EF8-AE0D-73B6F9985F65}"/>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316" name="テキスト ボックス 315">
          <a:extLst>
            <a:ext uri="{FF2B5EF4-FFF2-40B4-BE49-F238E27FC236}">
              <a16:creationId xmlns:a16="http://schemas.microsoft.com/office/drawing/2014/main" id="{44BFABAB-4178-40F1-8233-BEE6778E5E14}"/>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317" name="テキスト ボックス 316">
          <a:extLst>
            <a:ext uri="{FF2B5EF4-FFF2-40B4-BE49-F238E27FC236}">
              <a16:creationId xmlns:a16="http://schemas.microsoft.com/office/drawing/2014/main" id="{08A8867A-52E5-43D7-964E-69116AD3ED1C}"/>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18" name="テキスト ボックス 317">
          <a:extLst>
            <a:ext uri="{FF2B5EF4-FFF2-40B4-BE49-F238E27FC236}">
              <a16:creationId xmlns:a16="http://schemas.microsoft.com/office/drawing/2014/main" id="{C3A6C84C-7C10-4C45-98A0-C350D422F88C}"/>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19" name="テキスト ボックス 318">
          <a:extLst>
            <a:ext uri="{FF2B5EF4-FFF2-40B4-BE49-F238E27FC236}">
              <a16:creationId xmlns:a16="http://schemas.microsoft.com/office/drawing/2014/main" id="{06CCDF77-60E0-4368-A262-D7D3EF67AFF2}"/>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106</xdr:row>
      <xdr:rowOff>82550</xdr:rowOff>
    </xdr:from>
    <xdr:to>
      <xdr:col>24</xdr:col>
      <xdr:colOff>114300</xdr:colOff>
      <xdr:row>107</xdr:row>
      <xdr:rowOff>12700</xdr:rowOff>
    </xdr:to>
    <xdr:sp macro="" textlink="">
      <xdr:nvSpPr>
        <xdr:cNvPr id="320" name="楕円 319">
          <a:extLst>
            <a:ext uri="{FF2B5EF4-FFF2-40B4-BE49-F238E27FC236}">
              <a16:creationId xmlns:a16="http://schemas.microsoft.com/office/drawing/2014/main" id="{00A8D1A7-4E99-4B36-AF32-7960B28C517F}"/>
            </a:ext>
          </a:extLst>
        </xdr:cNvPr>
        <xdr:cNvSpPr/>
      </xdr:nvSpPr>
      <xdr:spPr>
        <a:xfrm>
          <a:off x="4584700" y="18256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106</xdr:row>
      <xdr:rowOff>60977</xdr:rowOff>
    </xdr:from>
    <xdr:ext cx="405111" cy="259045"/>
    <xdr:sp macro="" textlink="">
      <xdr:nvSpPr>
        <xdr:cNvPr id="321" name="【港湾・漁港】&#10;有形固定資産減価償却率該当値テキスト">
          <a:extLst>
            <a:ext uri="{FF2B5EF4-FFF2-40B4-BE49-F238E27FC236}">
              <a16:creationId xmlns:a16="http://schemas.microsoft.com/office/drawing/2014/main" id="{D37F8179-259F-464C-82A3-49739E6E182B}"/>
            </a:ext>
          </a:extLst>
        </xdr:cNvPr>
        <xdr:cNvSpPr txBox="1"/>
      </xdr:nvSpPr>
      <xdr:spPr>
        <a:xfrm>
          <a:off x="4673600" y="182346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106</xdr:row>
      <xdr:rowOff>44450</xdr:rowOff>
    </xdr:from>
    <xdr:to>
      <xdr:col>20</xdr:col>
      <xdr:colOff>38100</xdr:colOff>
      <xdr:row>106</xdr:row>
      <xdr:rowOff>146050</xdr:rowOff>
    </xdr:to>
    <xdr:sp macro="" textlink="">
      <xdr:nvSpPr>
        <xdr:cNvPr id="322" name="楕円 321">
          <a:extLst>
            <a:ext uri="{FF2B5EF4-FFF2-40B4-BE49-F238E27FC236}">
              <a16:creationId xmlns:a16="http://schemas.microsoft.com/office/drawing/2014/main" id="{AC5C75DA-98D7-4E64-8A19-B40E31FE8026}"/>
            </a:ext>
          </a:extLst>
        </xdr:cNvPr>
        <xdr:cNvSpPr/>
      </xdr:nvSpPr>
      <xdr:spPr>
        <a:xfrm>
          <a:off x="3746500" y="18218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106</xdr:row>
      <xdr:rowOff>95250</xdr:rowOff>
    </xdr:from>
    <xdr:to>
      <xdr:col>24</xdr:col>
      <xdr:colOff>63500</xdr:colOff>
      <xdr:row>106</xdr:row>
      <xdr:rowOff>133350</xdr:rowOff>
    </xdr:to>
    <xdr:cxnSp macro="">
      <xdr:nvCxnSpPr>
        <xdr:cNvPr id="323" name="直線コネクタ 322">
          <a:extLst>
            <a:ext uri="{FF2B5EF4-FFF2-40B4-BE49-F238E27FC236}">
              <a16:creationId xmlns:a16="http://schemas.microsoft.com/office/drawing/2014/main" id="{E66206BE-A7AE-45B8-9EFC-CB4C1FC8C94F}"/>
            </a:ext>
          </a:extLst>
        </xdr:cNvPr>
        <xdr:cNvCxnSpPr/>
      </xdr:nvCxnSpPr>
      <xdr:spPr>
        <a:xfrm>
          <a:off x="3797300" y="1826895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106</xdr:row>
      <xdr:rowOff>6350</xdr:rowOff>
    </xdr:from>
    <xdr:to>
      <xdr:col>15</xdr:col>
      <xdr:colOff>101600</xdr:colOff>
      <xdr:row>106</xdr:row>
      <xdr:rowOff>107950</xdr:rowOff>
    </xdr:to>
    <xdr:sp macro="" textlink="">
      <xdr:nvSpPr>
        <xdr:cNvPr id="324" name="楕円 323">
          <a:extLst>
            <a:ext uri="{FF2B5EF4-FFF2-40B4-BE49-F238E27FC236}">
              <a16:creationId xmlns:a16="http://schemas.microsoft.com/office/drawing/2014/main" id="{A84B92FB-6820-429F-B41F-00F591CE9871}"/>
            </a:ext>
          </a:extLst>
        </xdr:cNvPr>
        <xdr:cNvSpPr/>
      </xdr:nvSpPr>
      <xdr:spPr>
        <a:xfrm>
          <a:off x="2857500" y="18180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106</xdr:row>
      <xdr:rowOff>57150</xdr:rowOff>
    </xdr:from>
    <xdr:to>
      <xdr:col>19</xdr:col>
      <xdr:colOff>177800</xdr:colOff>
      <xdr:row>106</xdr:row>
      <xdr:rowOff>95250</xdr:rowOff>
    </xdr:to>
    <xdr:cxnSp macro="">
      <xdr:nvCxnSpPr>
        <xdr:cNvPr id="325" name="直線コネクタ 324">
          <a:extLst>
            <a:ext uri="{FF2B5EF4-FFF2-40B4-BE49-F238E27FC236}">
              <a16:creationId xmlns:a16="http://schemas.microsoft.com/office/drawing/2014/main" id="{0DC062FD-9851-447E-AB8F-FF10C2C05CF2}"/>
            </a:ext>
          </a:extLst>
        </xdr:cNvPr>
        <xdr:cNvCxnSpPr/>
      </xdr:nvCxnSpPr>
      <xdr:spPr>
        <a:xfrm>
          <a:off x="2908300" y="1823085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105</xdr:row>
      <xdr:rowOff>139700</xdr:rowOff>
    </xdr:from>
    <xdr:to>
      <xdr:col>10</xdr:col>
      <xdr:colOff>165100</xdr:colOff>
      <xdr:row>106</xdr:row>
      <xdr:rowOff>69850</xdr:rowOff>
    </xdr:to>
    <xdr:sp macro="" textlink="">
      <xdr:nvSpPr>
        <xdr:cNvPr id="326" name="楕円 325">
          <a:extLst>
            <a:ext uri="{FF2B5EF4-FFF2-40B4-BE49-F238E27FC236}">
              <a16:creationId xmlns:a16="http://schemas.microsoft.com/office/drawing/2014/main" id="{A96AC640-37F1-48B2-80F6-0B4B07E88F7F}"/>
            </a:ext>
          </a:extLst>
        </xdr:cNvPr>
        <xdr:cNvSpPr/>
      </xdr:nvSpPr>
      <xdr:spPr>
        <a:xfrm>
          <a:off x="1968500" y="18141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106</xdr:row>
      <xdr:rowOff>19050</xdr:rowOff>
    </xdr:from>
    <xdr:to>
      <xdr:col>15</xdr:col>
      <xdr:colOff>50800</xdr:colOff>
      <xdr:row>106</xdr:row>
      <xdr:rowOff>57150</xdr:rowOff>
    </xdr:to>
    <xdr:cxnSp macro="">
      <xdr:nvCxnSpPr>
        <xdr:cNvPr id="327" name="直線コネクタ 326">
          <a:extLst>
            <a:ext uri="{FF2B5EF4-FFF2-40B4-BE49-F238E27FC236}">
              <a16:creationId xmlns:a16="http://schemas.microsoft.com/office/drawing/2014/main" id="{F30C76E6-789E-4484-9230-52A86CEC0F83}"/>
            </a:ext>
          </a:extLst>
        </xdr:cNvPr>
        <xdr:cNvCxnSpPr/>
      </xdr:nvCxnSpPr>
      <xdr:spPr>
        <a:xfrm>
          <a:off x="2019300" y="1819275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105</xdr:row>
      <xdr:rowOff>101600</xdr:rowOff>
    </xdr:from>
    <xdr:to>
      <xdr:col>6</xdr:col>
      <xdr:colOff>38100</xdr:colOff>
      <xdr:row>106</xdr:row>
      <xdr:rowOff>31750</xdr:rowOff>
    </xdr:to>
    <xdr:sp macro="" textlink="">
      <xdr:nvSpPr>
        <xdr:cNvPr id="328" name="楕円 327">
          <a:extLst>
            <a:ext uri="{FF2B5EF4-FFF2-40B4-BE49-F238E27FC236}">
              <a16:creationId xmlns:a16="http://schemas.microsoft.com/office/drawing/2014/main" id="{E8683E09-402B-4B88-B83D-D51E82BA915D}"/>
            </a:ext>
          </a:extLst>
        </xdr:cNvPr>
        <xdr:cNvSpPr/>
      </xdr:nvSpPr>
      <xdr:spPr>
        <a:xfrm>
          <a:off x="1079500" y="18103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105</xdr:row>
      <xdr:rowOff>152400</xdr:rowOff>
    </xdr:from>
    <xdr:to>
      <xdr:col>10</xdr:col>
      <xdr:colOff>114300</xdr:colOff>
      <xdr:row>106</xdr:row>
      <xdr:rowOff>19050</xdr:rowOff>
    </xdr:to>
    <xdr:cxnSp macro="">
      <xdr:nvCxnSpPr>
        <xdr:cNvPr id="329" name="直線コネクタ 328">
          <a:extLst>
            <a:ext uri="{FF2B5EF4-FFF2-40B4-BE49-F238E27FC236}">
              <a16:creationId xmlns:a16="http://schemas.microsoft.com/office/drawing/2014/main" id="{27650A47-8E63-414D-9A85-4ABD5E55D35C}"/>
            </a:ext>
          </a:extLst>
        </xdr:cNvPr>
        <xdr:cNvCxnSpPr/>
      </xdr:nvCxnSpPr>
      <xdr:spPr>
        <a:xfrm>
          <a:off x="1130300" y="1815465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103</xdr:row>
      <xdr:rowOff>48277</xdr:rowOff>
    </xdr:from>
    <xdr:ext cx="405111" cy="259045"/>
    <xdr:sp macro="" textlink="">
      <xdr:nvSpPr>
        <xdr:cNvPr id="330" name="n_1aveValue【港湾・漁港】&#10;有形固定資産減価償却率">
          <a:extLst>
            <a:ext uri="{FF2B5EF4-FFF2-40B4-BE49-F238E27FC236}">
              <a16:creationId xmlns:a16="http://schemas.microsoft.com/office/drawing/2014/main" id="{F87EE74E-BF1D-45B8-8F9D-93491CD7FD99}"/>
            </a:ext>
          </a:extLst>
        </xdr:cNvPr>
        <xdr:cNvSpPr txBox="1"/>
      </xdr:nvSpPr>
      <xdr:spPr>
        <a:xfrm>
          <a:off x="3582044" y="17707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25416</xdr:rowOff>
    </xdr:from>
    <xdr:ext cx="405111" cy="259045"/>
    <xdr:sp macro="" textlink="">
      <xdr:nvSpPr>
        <xdr:cNvPr id="331" name="n_2aveValue【港湾・漁港】&#10;有形固定資産減価償却率">
          <a:extLst>
            <a:ext uri="{FF2B5EF4-FFF2-40B4-BE49-F238E27FC236}">
              <a16:creationId xmlns:a16="http://schemas.microsoft.com/office/drawing/2014/main" id="{14E42F10-0802-43CC-A6B8-02BE68A4C608}"/>
            </a:ext>
          </a:extLst>
        </xdr:cNvPr>
        <xdr:cNvSpPr txBox="1"/>
      </xdr:nvSpPr>
      <xdr:spPr>
        <a:xfrm>
          <a:off x="2705744" y="176847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102</xdr:row>
      <xdr:rowOff>170197</xdr:rowOff>
    </xdr:from>
    <xdr:ext cx="405111" cy="259045"/>
    <xdr:sp macro="" textlink="">
      <xdr:nvSpPr>
        <xdr:cNvPr id="332" name="n_3aveValue【港湾・漁港】&#10;有形固定資産減価償却率">
          <a:extLst>
            <a:ext uri="{FF2B5EF4-FFF2-40B4-BE49-F238E27FC236}">
              <a16:creationId xmlns:a16="http://schemas.microsoft.com/office/drawing/2014/main" id="{514C9B1D-0046-4DF4-AE1F-62D222BB5DF0}"/>
            </a:ext>
          </a:extLst>
        </xdr:cNvPr>
        <xdr:cNvSpPr txBox="1"/>
      </xdr:nvSpPr>
      <xdr:spPr>
        <a:xfrm>
          <a:off x="1816744" y="17658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102</xdr:row>
      <xdr:rowOff>160672</xdr:rowOff>
    </xdr:from>
    <xdr:ext cx="405111" cy="259045"/>
    <xdr:sp macro="" textlink="">
      <xdr:nvSpPr>
        <xdr:cNvPr id="333" name="n_4aveValue【港湾・漁港】&#10;有形固定資産減価償却率">
          <a:extLst>
            <a:ext uri="{FF2B5EF4-FFF2-40B4-BE49-F238E27FC236}">
              <a16:creationId xmlns:a16="http://schemas.microsoft.com/office/drawing/2014/main" id="{E8352CA1-0A6D-4308-95EE-84A29FC9BB41}"/>
            </a:ext>
          </a:extLst>
        </xdr:cNvPr>
        <xdr:cNvSpPr txBox="1"/>
      </xdr:nvSpPr>
      <xdr:spPr>
        <a:xfrm>
          <a:off x="927744" y="176485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106</xdr:row>
      <xdr:rowOff>137177</xdr:rowOff>
    </xdr:from>
    <xdr:ext cx="405111" cy="259045"/>
    <xdr:sp macro="" textlink="">
      <xdr:nvSpPr>
        <xdr:cNvPr id="334" name="n_1mainValue【港湾・漁港】&#10;有形固定資産減価償却率">
          <a:extLst>
            <a:ext uri="{FF2B5EF4-FFF2-40B4-BE49-F238E27FC236}">
              <a16:creationId xmlns:a16="http://schemas.microsoft.com/office/drawing/2014/main" id="{7F6EEE52-D923-450A-A60F-F07E57224FB0}"/>
            </a:ext>
          </a:extLst>
        </xdr:cNvPr>
        <xdr:cNvSpPr txBox="1"/>
      </xdr:nvSpPr>
      <xdr:spPr>
        <a:xfrm>
          <a:off x="3582044" y="183108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106</xdr:row>
      <xdr:rowOff>99077</xdr:rowOff>
    </xdr:from>
    <xdr:ext cx="405111" cy="259045"/>
    <xdr:sp macro="" textlink="">
      <xdr:nvSpPr>
        <xdr:cNvPr id="335" name="n_2mainValue【港湾・漁港】&#10;有形固定資産減価償却率">
          <a:extLst>
            <a:ext uri="{FF2B5EF4-FFF2-40B4-BE49-F238E27FC236}">
              <a16:creationId xmlns:a16="http://schemas.microsoft.com/office/drawing/2014/main" id="{1756C7A7-0C2E-4D18-8FA3-C32B62FA4E76}"/>
            </a:ext>
          </a:extLst>
        </xdr:cNvPr>
        <xdr:cNvSpPr txBox="1"/>
      </xdr:nvSpPr>
      <xdr:spPr>
        <a:xfrm>
          <a:off x="2705744" y="182727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106</xdr:row>
      <xdr:rowOff>60977</xdr:rowOff>
    </xdr:from>
    <xdr:ext cx="405111" cy="259045"/>
    <xdr:sp macro="" textlink="">
      <xdr:nvSpPr>
        <xdr:cNvPr id="336" name="n_3mainValue【港湾・漁港】&#10;有形固定資産減価償却率">
          <a:extLst>
            <a:ext uri="{FF2B5EF4-FFF2-40B4-BE49-F238E27FC236}">
              <a16:creationId xmlns:a16="http://schemas.microsoft.com/office/drawing/2014/main" id="{2079F86D-E972-47C2-9EBD-2361E51D9619}"/>
            </a:ext>
          </a:extLst>
        </xdr:cNvPr>
        <xdr:cNvSpPr txBox="1"/>
      </xdr:nvSpPr>
      <xdr:spPr>
        <a:xfrm>
          <a:off x="1816744" y="182346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106</xdr:row>
      <xdr:rowOff>22877</xdr:rowOff>
    </xdr:from>
    <xdr:ext cx="405111" cy="259045"/>
    <xdr:sp macro="" textlink="">
      <xdr:nvSpPr>
        <xdr:cNvPr id="337" name="n_4mainValue【港湾・漁港】&#10;有形固定資産減価償却率">
          <a:extLst>
            <a:ext uri="{FF2B5EF4-FFF2-40B4-BE49-F238E27FC236}">
              <a16:creationId xmlns:a16="http://schemas.microsoft.com/office/drawing/2014/main" id="{70210DCC-192A-44E6-AE7C-9800158D8CB8}"/>
            </a:ext>
          </a:extLst>
        </xdr:cNvPr>
        <xdr:cNvSpPr txBox="1"/>
      </xdr:nvSpPr>
      <xdr:spPr>
        <a:xfrm>
          <a:off x="927744" y="181965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38" name="正方形/長方形 337">
          <a:extLst>
            <a:ext uri="{FF2B5EF4-FFF2-40B4-BE49-F238E27FC236}">
              <a16:creationId xmlns:a16="http://schemas.microsoft.com/office/drawing/2014/main" id="{5E9F595A-7EBD-451C-BDA0-7BF2CBDF1369}"/>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39" name="正方形/長方形 338">
          <a:extLst>
            <a:ext uri="{FF2B5EF4-FFF2-40B4-BE49-F238E27FC236}">
              <a16:creationId xmlns:a16="http://schemas.microsoft.com/office/drawing/2014/main" id="{DEF3ECBE-6178-4A45-96BB-30AF0DEB6DDD}"/>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40" name="正方形/長方形 339">
          <a:extLst>
            <a:ext uri="{FF2B5EF4-FFF2-40B4-BE49-F238E27FC236}">
              <a16:creationId xmlns:a16="http://schemas.microsoft.com/office/drawing/2014/main" id="{1DF37CEE-EAA4-46A6-A238-6E44506F3AAB}"/>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41" name="正方形/長方形 340">
          <a:extLst>
            <a:ext uri="{FF2B5EF4-FFF2-40B4-BE49-F238E27FC236}">
              <a16:creationId xmlns:a16="http://schemas.microsoft.com/office/drawing/2014/main" id="{304251C5-41CC-4F25-9DDB-1DAD0A01A656}"/>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42" name="正方形/長方形 341">
          <a:extLst>
            <a:ext uri="{FF2B5EF4-FFF2-40B4-BE49-F238E27FC236}">
              <a16:creationId xmlns:a16="http://schemas.microsoft.com/office/drawing/2014/main" id="{86202AF3-4F84-4FB9-8939-4258128F67DC}"/>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123,351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43" name="正方形/長方形 342">
          <a:extLst>
            <a:ext uri="{FF2B5EF4-FFF2-40B4-BE49-F238E27FC236}">
              <a16:creationId xmlns:a16="http://schemas.microsoft.com/office/drawing/2014/main" id="{1A8FEC65-805C-4EE4-B25F-554E54382453}"/>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44" name="正方形/長方形 343">
          <a:extLst>
            <a:ext uri="{FF2B5EF4-FFF2-40B4-BE49-F238E27FC236}">
              <a16:creationId xmlns:a16="http://schemas.microsoft.com/office/drawing/2014/main" id="{7081B961-0AD0-45FE-8302-C1C32ADD30F6}"/>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45" name="正方形/長方形 344">
          <a:extLst>
            <a:ext uri="{FF2B5EF4-FFF2-40B4-BE49-F238E27FC236}">
              <a16:creationId xmlns:a16="http://schemas.microsoft.com/office/drawing/2014/main" id="{5005CD99-A61B-4439-A01A-2CC73C2ECB54}"/>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346" name="テキスト ボックス 345">
          <a:extLst>
            <a:ext uri="{FF2B5EF4-FFF2-40B4-BE49-F238E27FC236}">
              <a16:creationId xmlns:a16="http://schemas.microsoft.com/office/drawing/2014/main" id="{3E9FB4F0-5D34-46C1-A29B-D8A857EDF0CD}"/>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47" name="直線コネクタ 346">
          <a:extLst>
            <a:ext uri="{FF2B5EF4-FFF2-40B4-BE49-F238E27FC236}">
              <a16:creationId xmlns:a16="http://schemas.microsoft.com/office/drawing/2014/main" id="{8C055601-D08C-423E-B835-491088A163C7}"/>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76200</xdr:rowOff>
    </xdr:from>
    <xdr:to>
      <xdr:col>59</xdr:col>
      <xdr:colOff>50800</xdr:colOff>
      <xdr:row>108</xdr:row>
      <xdr:rowOff>76200</xdr:rowOff>
    </xdr:to>
    <xdr:cxnSp macro="">
      <xdr:nvCxnSpPr>
        <xdr:cNvPr id="348" name="直線コネクタ 347">
          <a:extLst>
            <a:ext uri="{FF2B5EF4-FFF2-40B4-BE49-F238E27FC236}">
              <a16:creationId xmlns:a16="http://schemas.microsoft.com/office/drawing/2014/main" id="{0B83F251-45C4-4045-AF66-47E4CDD6312A}"/>
            </a:ext>
          </a:extLst>
        </xdr:cNvPr>
        <xdr:cNvCxnSpPr/>
      </xdr:nvCxnSpPr>
      <xdr:spPr>
        <a:xfrm>
          <a:off x="6604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107</xdr:row>
      <xdr:rowOff>105427</xdr:rowOff>
    </xdr:from>
    <xdr:ext cx="248786" cy="259045"/>
    <xdr:sp macro="" textlink="">
      <xdr:nvSpPr>
        <xdr:cNvPr id="349" name="テキスト ボックス 348">
          <a:extLst>
            <a:ext uri="{FF2B5EF4-FFF2-40B4-BE49-F238E27FC236}">
              <a16:creationId xmlns:a16="http://schemas.microsoft.com/office/drawing/2014/main" id="{C0959D66-6E5C-4C13-BE07-6DC1264C963B}"/>
            </a:ext>
          </a:extLst>
        </xdr:cNvPr>
        <xdr:cNvSpPr txBox="1"/>
      </xdr:nvSpPr>
      <xdr:spPr>
        <a:xfrm>
          <a:off x="6355214" y="1845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105</xdr:row>
      <xdr:rowOff>133350</xdr:rowOff>
    </xdr:from>
    <xdr:to>
      <xdr:col>59</xdr:col>
      <xdr:colOff>50800</xdr:colOff>
      <xdr:row>105</xdr:row>
      <xdr:rowOff>133350</xdr:rowOff>
    </xdr:to>
    <xdr:cxnSp macro="">
      <xdr:nvCxnSpPr>
        <xdr:cNvPr id="350" name="直線コネクタ 349">
          <a:extLst>
            <a:ext uri="{FF2B5EF4-FFF2-40B4-BE49-F238E27FC236}">
              <a16:creationId xmlns:a16="http://schemas.microsoft.com/office/drawing/2014/main" id="{A5B40B05-5B9A-4F76-9FC2-E8FA5A81A35E}"/>
            </a:ext>
          </a:extLst>
        </xdr:cNvPr>
        <xdr:cNvCxnSpPr/>
      </xdr:nvCxnSpPr>
      <xdr:spPr>
        <a:xfrm>
          <a:off x="6604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104</xdr:row>
      <xdr:rowOff>162577</xdr:rowOff>
    </xdr:from>
    <xdr:ext cx="685572" cy="259045"/>
    <xdr:sp macro="" textlink="">
      <xdr:nvSpPr>
        <xdr:cNvPr id="351" name="テキスト ボックス 350">
          <a:extLst>
            <a:ext uri="{FF2B5EF4-FFF2-40B4-BE49-F238E27FC236}">
              <a16:creationId xmlns:a16="http://schemas.microsoft.com/office/drawing/2014/main" id="{86409E74-CF91-4FFB-91A8-155FA2531DDD}"/>
            </a:ext>
          </a:extLst>
        </xdr:cNvPr>
        <xdr:cNvSpPr txBox="1"/>
      </xdr:nvSpPr>
      <xdr:spPr>
        <a:xfrm>
          <a:off x="5918428" y="1799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103</xdr:row>
      <xdr:rowOff>19050</xdr:rowOff>
    </xdr:from>
    <xdr:to>
      <xdr:col>59</xdr:col>
      <xdr:colOff>50800</xdr:colOff>
      <xdr:row>103</xdr:row>
      <xdr:rowOff>19050</xdr:rowOff>
    </xdr:to>
    <xdr:cxnSp macro="">
      <xdr:nvCxnSpPr>
        <xdr:cNvPr id="352" name="直線コネクタ 351">
          <a:extLst>
            <a:ext uri="{FF2B5EF4-FFF2-40B4-BE49-F238E27FC236}">
              <a16:creationId xmlns:a16="http://schemas.microsoft.com/office/drawing/2014/main" id="{A312C705-F900-42EB-A542-0C66AA66576E}"/>
            </a:ext>
          </a:extLst>
        </xdr:cNvPr>
        <xdr:cNvCxnSpPr/>
      </xdr:nvCxnSpPr>
      <xdr:spPr>
        <a:xfrm>
          <a:off x="6604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102</xdr:row>
      <xdr:rowOff>48277</xdr:rowOff>
    </xdr:from>
    <xdr:ext cx="685572" cy="259045"/>
    <xdr:sp macro="" textlink="">
      <xdr:nvSpPr>
        <xdr:cNvPr id="353" name="テキスト ボックス 352">
          <a:extLst>
            <a:ext uri="{FF2B5EF4-FFF2-40B4-BE49-F238E27FC236}">
              <a16:creationId xmlns:a16="http://schemas.microsoft.com/office/drawing/2014/main" id="{1A14D233-C182-4367-8E6F-CF01941C12B7}"/>
            </a:ext>
          </a:extLst>
        </xdr:cNvPr>
        <xdr:cNvSpPr txBox="1"/>
      </xdr:nvSpPr>
      <xdr:spPr>
        <a:xfrm>
          <a:off x="5918428" y="1753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76200</xdr:rowOff>
    </xdr:from>
    <xdr:to>
      <xdr:col>59</xdr:col>
      <xdr:colOff>50800</xdr:colOff>
      <xdr:row>100</xdr:row>
      <xdr:rowOff>76200</xdr:rowOff>
    </xdr:to>
    <xdr:cxnSp macro="">
      <xdr:nvCxnSpPr>
        <xdr:cNvPr id="354" name="直線コネクタ 353">
          <a:extLst>
            <a:ext uri="{FF2B5EF4-FFF2-40B4-BE49-F238E27FC236}">
              <a16:creationId xmlns:a16="http://schemas.microsoft.com/office/drawing/2014/main" id="{436D89D9-4D43-4F80-AD84-D83D0D45CC65}"/>
            </a:ext>
          </a:extLst>
        </xdr:cNvPr>
        <xdr:cNvCxnSpPr/>
      </xdr:nvCxnSpPr>
      <xdr:spPr>
        <a:xfrm>
          <a:off x="6604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99</xdr:row>
      <xdr:rowOff>105427</xdr:rowOff>
    </xdr:from>
    <xdr:ext cx="685572" cy="259045"/>
    <xdr:sp macro="" textlink="">
      <xdr:nvSpPr>
        <xdr:cNvPr id="355" name="テキスト ボックス 354">
          <a:extLst>
            <a:ext uri="{FF2B5EF4-FFF2-40B4-BE49-F238E27FC236}">
              <a16:creationId xmlns:a16="http://schemas.microsoft.com/office/drawing/2014/main" id="{040A44B9-0760-4214-8D1C-FA1F5A83A59E}"/>
            </a:ext>
          </a:extLst>
        </xdr:cNvPr>
        <xdr:cNvSpPr txBox="1"/>
      </xdr:nvSpPr>
      <xdr:spPr>
        <a:xfrm>
          <a:off x="5918428" y="1707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56" name="直線コネクタ 355">
          <a:extLst>
            <a:ext uri="{FF2B5EF4-FFF2-40B4-BE49-F238E27FC236}">
              <a16:creationId xmlns:a16="http://schemas.microsoft.com/office/drawing/2014/main" id="{4BE0E4DE-382E-4C14-A088-6786426C4DB7}"/>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96</xdr:row>
      <xdr:rowOff>162577</xdr:rowOff>
    </xdr:from>
    <xdr:ext cx="685572" cy="259045"/>
    <xdr:sp macro="" textlink="">
      <xdr:nvSpPr>
        <xdr:cNvPr id="357" name="テキスト ボックス 356">
          <a:extLst>
            <a:ext uri="{FF2B5EF4-FFF2-40B4-BE49-F238E27FC236}">
              <a16:creationId xmlns:a16="http://schemas.microsoft.com/office/drawing/2014/main" id="{1B4497B3-92EF-42D7-9087-D63EC98FD0C6}"/>
            </a:ext>
          </a:extLst>
        </xdr:cNvPr>
        <xdr:cNvSpPr txBox="1"/>
      </xdr:nvSpPr>
      <xdr:spPr>
        <a:xfrm>
          <a:off x="5918428" y="1662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58" name="【港湾・漁港】&#10;一人当たり有形固定資産（償却資産）額グラフ枠">
          <a:extLst>
            <a:ext uri="{FF2B5EF4-FFF2-40B4-BE49-F238E27FC236}">
              <a16:creationId xmlns:a16="http://schemas.microsoft.com/office/drawing/2014/main" id="{CFE4CFA1-3405-4F23-975F-199A9F5B1EC2}"/>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101</xdr:row>
      <xdr:rowOff>115529</xdr:rowOff>
    </xdr:from>
    <xdr:to>
      <xdr:col>54</xdr:col>
      <xdr:colOff>189865</xdr:colOff>
      <xdr:row>108</xdr:row>
      <xdr:rowOff>76124</xdr:rowOff>
    </xdr:to>
    <xdr:cxnSp macro="">
      <xdr:nvCxnSpPr>
        <xdr:cNvPr id="359" name="直線コネクタ 358">
          <a:extLst>
            <a:ext uri="{FF2B5EF4-FFF2-40B4-BE49-F238E27FC236}">
              <a16:creationId xmlns:a16="http://schemas.microsoft.com/office/drawing/2014/main" id="{3FBBFF7B-4815-49CD-A4EF-9C8AACC90CF5}"/>
            </a:ext>
          </a:extLst>
        </xdr:cNvPr>
        <xdr:cNvCxnSpPr/>
      </xdr:nvCxnSpPr>
      <xdr:spPr>
        <a:xfrm flipV="1">
          <a:off x="10476865" y="17431979"/>
          <a:ext cx="0" cy="11607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79951</xdr:rowOff>
    </xdr:from>
    <xdr:ext cx="378565" cy="259045"/>
    <xdr:sp macro="" textlink="">
      <xdr:nvSpPr>
        <xdr:cNvPr id="360" name="【港湾・漁港】&#10;一人当たり有形固定資産（償却資産）額最小値テキスト">
          <a:extLst>
            <a:ext uri="{FF2B5EF4-FFF2-40B4-BE49-F238E27FC236}">
              <a16:creationId xmlns:a16="http://schemas.microsoft.com/office/drawing/2014/main" id="{3FCFEC42-1943-444F-9DE6-6D791460B237}"/>
            </a:ext>
          </a:extLst>
        </xdr:cNvPr>
        <xdr:cNvSpPr txBox="1"/>
      </xdr:nvSpPr>
      <xdr:spPr>
        <a:xfrm>
          <a:off x="10515600" y="1859655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76124</xdr:rowOff>
    </xdr:from>
    <xdr:to>
      <xdr:col>55</xdr:col>
      <xdr:colOff>88900</xdr:colOff>
      <xdr:row>108</xdr:row>
      <xdr:rowOff>76124</xdr:rowOff>
    </xdr:to>
    <xdr:cxnSp macro="">
      <xdr:nvCxnSpPr>
        <xdr:cNvPr id="361" name="直線コネクタ 360">
          <a:extLst>
            <a:ext uri="{FF2B5EF4-FFF2-40B4-BE49-F238E27FC236}">
              <a16:creationId xmlns:a16="http://schemas.microsoft.com/office/drawing/2014/main" id="{1ABF14BF-4624-4AD9-9CE1-7B8BDB210D0A}"/>
            </a:ext>
          </a:extLst>
        </xdr:cNvPr>
        <xdr:cNvCxnSpPr/>
      </xdr:nvCxnSpPr>
      <xdr:spPr>
        <a:xfrm>
          <a:off x="10388600" y="185927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100</xdr:row>
      <xdr:rowOff>62206</xdr:rowOff>
    </xdr:from>
    <xdr:ext cx="690189" cy="259045"/>
    <xdr:sp macro="" textlink="">
      <xdr:nvSpPr>
        <xdr:cNvPr id="362" name="【港湾・漁港】&#10;一人当たり有形固定資産（償却資産）額最大値テキスト">
          <a:extLst>
            <a:ext uri="{FF2B5EF4-FFF2-40B4-BE49-F238E27FC236}">
              <a16:creationId xmlns:a16="http://schemas.microsoft.com/office/drawing/2014/main" id="{CF742E4B-ECEA-4108-A2AB-6F127B8E7498}"/>
            </a:ext>
          </a:extLst>
        </xdr:cNvPr>
        <xdr:cNvSpPr txBox="1"/>
      </xdr:nvSpPr>
      <xdr:spPr>
        <a:xfrm>
          <a:off x="10515600" y="1720720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2,538,978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101</xdr:row>
      <xdr:rowOff>115529</xdr:rowOff>
    </xdr:from>
    <xdr:to>
      <xdr:col>55</xdr:col>
      <xdr:colOff>88900</xdr:colOff>
      <xdr:row>101</xdr:row>
      <xdr:rowOff>115529</xdr:rowOff>
    </xdr:to>
    <xdr:cxnSp macro="">
      <xdr:nvCxnSpPr>
        <xdr:cNvPr id="363" name="直線コネクタ 362">
          <a:extLst>
            <a:ext uri="{FF2B5EF4-FFF2-40B4-BE49-F238E27FC236}">
              <a16:creationId xmlns:a16="http://schemas.microsoft.com/office/drawing/2014/main" id="{B57CEA8B-4001-4CDD-BD63-7062643F025B}"/>
            </a:ext>
          </a:extLst>
        </xdr:cNvPr>
        <xdr:cNvCxnSpPr/>
      </xdr:nvCxnSpPr>
      <xdr:spPr>
        <a:xfrm>
          <a:off x="10388600" y="174319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105</xdr:row>
      <xdr:rowOff>131891</xdr:rowOff>
    </xdr:from>
    <xdr:ext cx="599010" cy="259045"/>
    <xdr:sp macro="" textlink="">
      <xdr:nvSpPr>
        <xdr:cNvPr id="364" name="【港湾・漁港】&#10;一人当たり有形固定資産（償却資産）額平均値テキスト">
          <a:extLst>
            <a:ext uri="{FF2B5EF4-FFF2-40B4-BE49-F238E27FC236}">
              <a16:creationId xmlns:a16="http://schemas.microsoft.com/office/drawing/2014/main" id="{EF76786E-75AC-4650-9B53-FFA57BB35A7F}"/>
            </a:ext>
          </a:extLst>
        </xdr:cNvPr>
        <xdr:cNvSpPr txBox="1"/>
      </xdr:nvSpPr>
      <xdr:spPr>
        <a:xfrm>
          <a:off x="10515600" y="1813414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567,119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109014</xdr:rowOff>
    </xdr:from>
    <xdr:to>
      <xdr:col>55</xdr:col>
      <xdr:colOff>50800</xdr:colOff>
      <xdr:row>107</xdr:row>
      <xdr:rowOff>39164</xdr:rowOff>
    </xdr:to>
    <xdr:sp macro="" textlink="">
      <xdr:nvSpPr>
        <xdr:cNvPr id="365" name="フローチャート: 判断 364">
          <a:extLst>
            <a:ext uri="{FF2B5EF4-FFF2-40B4-BE49-F238E27FC236}">
              <a16:creationId xmlns:a16="http://schemas.microsoft.com/office/drawing/2014/main" id="{653DB793-72C8-4309-A9EA-E26016336AC9}"/>
            </a:ext>
          </a:extLst>
        </xdr:cNvPr>
        <xdr:cNvSpPr/>
      </xdr:nvSpPr>
      <xdr:spPr>
        <a:xfrm>
          <a:off x="10426700" y="182827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117326</xdr:rowOff>
    </xdr:from>
    <xdr:to>
      <xdr:col>50</xdr:col>
      <xdr:colOff>165100</xdr:colOff>
      <xdr:row>107</xdr:row>
      <xdr:rowOff>47476</xdr:rowOff>
    </xdr:to>
    <xdr:sp macro="" textlink="">
      <xdr:nvSpPr>
        <xdr:cNvPr id="366" name="フローチャート: 判断 365">
          <a:extLst>
            <a:ext uri="{FF2B5EF4-FFF2-40B4-BE49-F238E27FC236}">
              <a16:creationId xmlns:a16="http://schemas.microsoft.com/office/drawing/2014/main" id="{E4498D4A-6C3F-4A99-9B9A-9391DC01CD83}"/>
            </a:ext>
          </a:extLst>
        </xdr:cNvPr>
        <xdr:cNvSpPr/>
      </xdr:nvSpPr>
      <xdr:spPr>
        <a:xfrm>
          <a:off x="9588500" y="182910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138379</xdr:rowOff>
    </xdr:from>
    <xdr:to>
      <xdr:col>46</xdr:col>
      <xdr:colOff>38100</xdr:colOff>
      <xdr:row>107</xdr:row>
      <xdr:rowOff>68529</xdr:rowOff>
    </xdr:to>
    <xdr:sp macro="" textlink="">
      <xdr:nvSpPr>
        <xdr:cNvPr id="367" name="フローチャート: 判断 366">
          <a:extLst>
            <a:ext uri="{FF2B5EF4-FFF2-40B4-BE49-F238E27FC236}">
              <a16:creationId xmlns:a16="http://schemas.microsoft.com/office/drawing/2014/main" id="{1FAE458D-4919-43F7-807D-95F2A8EA5EFD}"/>
            </a:ext>
          </a:extLst>
        </xdr:cNvPr>
        <xdr:cNvSpPr/>
      </xdr:nvSpPr>
      <xdr:spPr>
        <a:xfrm>
          <a:off x="8699500" y="183120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144831</xdr:rowOff>
    </xdr:from>
    <xdr:to>
      <xdr:col>41</xdr:col>
      <xdr:colOff>101600</xdr:colOff>
      <xdr:row>107</xdr:row>
      <xdr:rowOff>74981</xdr:rowOff>
    </xdr:to>
    <xdr:sp macro="" textlink="">
      <xdr:nvSpPr>
        <xdr:cNvPr id="368" name="フローチャート: 判断 367">
          <a:extLst>
            <a:ext uri="{FF2B5EF4-FFF2-40B4-BE49-F238E27FC236}">
              <a16:creationId xmlns:a16="http://schemas.microsoft.com/office/drawing/2014/main" id="{2E0A65CA-99A8-4E35-93A3-612F0B0F8C8B}"/>
            </a:ext>
          </a:extLst>
        </xdr:cNvPr>
        <xdr:cNvSpPr/>
      </xdr:nvSpPr>
      <xdr:spPr>
        <a:xfrm>
          <a:off x="7810500" y="183185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142858</xdr:rowOff>
    </xdr:from>
    <xdr:to>
      <xdr:col>36</xdr:col>
      <xdr:colOff>165100</xdr:colOff>
      <xdr:row>107</xdr:row>
      <xdr:rowOff>73008</xdr:rowOff>
    </xdr:to>
    <xdr:sp macro="" textlink="">
      <xdr:nvSpPr>
        <xdr:cNvPr id="369" name="フローチャート: 判断 368">
          <a:extLst>
            <a:ext uri="{FF2B5EF4-FFF2-40B4-BE49-F238E27FC236}">
              <a16:creationId xmlns:a16="http://schemas.microsoft.com/office/drawing/2014/main" id="{C8B24BFA-728A-4D9D-8BCB-7F30091B4826}"/>
            </a:ext>
          </a:extLst>
        </xdr:cNvPr>
        <xdr:cNvSpPr/>
      </xdr:nvSpPr>
      <xdr:spPr>
        <a:xfrm>
          <a:off x="6921500" y="183165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370" name="テキスト ボックス 369">
          <a:extLst>
            <a:ext uri="{FF2B5EF4-FFF2-40B4-BE49-F238E27FC236}">
              <a16:creationId xmlns:a16="http://schemas.microsoft.com/office/drawing/2014/main" id="{5DB3B7A9-FD9C-427D-AC06-6694F7CA6A1E}"/>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71" name="テキスト ボックス 370">
          <a:extLst>
            <a:ext uri="{FF2B5EF4-FFF2-40B4-BE49-F238E27FC236}">
              <a16:creationId xmlns:a16="http://schemas.microsoft.com/office/drawing/2014/main" id="{BBACE5DE-5657-4A67-97D4-448E92145718}"/>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72" name="テキスト ボックス 371">
          <a:extLst>
            <a:ext uri="{FF2B5EF4-FFF2-40B4-BE49-F238E27FC236}">
              <a16:creationId xmlns:a16="http://schemas.microsoft.com/office/drawing/2014/main" id="{2341226B-AE81-46A2-99E1-69559C72E8DE}"/>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73" name="テキスト ボックス 372">
          <a:extLst>
            <a:ext uri="{FF2B5EF4-FFF2-40B4-BE49-F238E27FC236}">
              <a16:creationId xmlns:a16="http://schemas.microsoft.com/office/drawing/2014/main" id="{D668177D-8161-463D-944B-B0A0C7C6DFF0}"/>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74" name="テキスト ボックス 373">
          <a:extLst>
            <a:ext uri="{FF2B5EF4-FFF2-40B4-BE49-F238E27FC236}">
              <a16:creationId xmlns:a16="http://schemas.microsoft.com/office/drawing/2014/main" id="{22EFBE8C-D6B9-41EE-AEF6-AD49EF9C545B}"/>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108</xdr:row>
      <xdr:rowOff>19780</xdr:rowOff>
    </xdr:from>
    <xdr:to>
      <xdr:col>55</xdr:col>
      <xdr:colOff>50800</xdr:colOff>
      <xdr:row>108</xdr:row>
      <xdr:rowOff>121380</xdr:rowOff>
    </xdr:to>
    <xdr:sp macro="" textlink="">
      <xdr:nvSpPr>
        <xdr:cNvPr id="375" name="楕円 374">
          <a:extLst>
            <a:ext uri="{FF2B5EF4-FFF2-40B4-BE49-F238E27FC236}">
              <a16:creationId xmlns:a16="http://schemas.microsoft.com/office/drawing/2014/main" id="{7887E8D6-C2BD-4DCC-A045-6B6031CAA8E6}"/>
            </a:ext>
          </a:extLst>
        </xdr:cNvPr>
        <xdr:cNvSpPr/>
      </xdr:nvSpPr>
      <xdr:spPr>
        <a:xfrm>
          <a:off x="10426700" y="18536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106157</xdr:rowOff>
    </xdr:from>
    <xdr:ext cx="534377" cy="259045"/>
    <xdr:sp macro="" textlink="">
      <xdr:nvSpPr>
        <xdr:cNvPr id="376" name="【港湾・漁港】&#10;一人当たり有形固定資産（償却資産）額該当値テキスト">
          <a:extLst>
            <a:ext uri="{FF2B5EF4-FFF2-40B4-BE49-F238E27FC236}">
              <a16:creationId xmlns:a16="http://schemas.microsoft.com/office/drawing/2014/main" id="{E827B7C4-3249-4D57-AD19-FF15CE063AE3}"/>
            </a:ext>
          </a:extLst>
        </xdr:cNvPr>
        <xdr:cNvSpPr txBox="1"/>
      </xdr:nvSpPr>
      <xdr:spPr>
        <a:xfrm>
          <a:off x="10515600" y="184513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12,292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108</xdr:row>
      <xdr:rowOff>19862</xdr:rowOff>
    </xdr:from>
    <xdr:to>
      <xdr:col>50</xdr:col>
      <xdr:colOff>165100</xdr:colOff>
      <xdr:row>108</xdr:row>
      <xdr:rowOff>121462</xdr:rowOff>
    </xdr:to>
    <xdr:sp macro="" textlink="">
      <xdr:nvSpPr>
        <xdr:cNvPr id="377" name="楕円 376">
          <a:extLst>
            <a:ext uri="{FF2B5EF4-FFF2-40B4-BE49-F238E27FC236}">
              <a16:creationId xmlns:a16="http://schemas.microsoft.com/office/drawing/2014/main" id="{450EF00A-D1EE-46A8-BC32-6E1A5C9B753D}"/>
            </a:ext>
          </a:extLst>
        </xdr:cNvPr>
        <xdr:cNvSpPr/>
      </xdr:nvSpPr>
      <xdr:spPr>
        <a:xfrm>
          <a:off x="9588500" y="185364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108</xdr:row>
      <xdr:rowOff>70580</xdr:rowOff>
    </xdr:from>
    <xdr:to>
      <xdr:col>55</xdr:col>
      <xdr:colOff>0</xdr:colOff>
      <xdr:row>108</xdr:row>
      <xdr:rowOff>70662</xdr:rowOff>
    </xdr:to>
    <xdr:cxnSp macro="">
      <xdr:nvCxnSpPr>
        <xdr:cNvPr id="378" name="直線コネクタ 377">
          <a:extLst>
            <a:ext uri="{FF2B5EF4-FFF2-40B4-BE49-F238E27FC236}">
              <a16:creationId xmlns:a16="http://schemas.microsoft.com/office/drawing/2014/main" id="{303F0FBB-D138-4AE9-9DAB-0CC411DF6CB7}"/>
            </a:ext>
          </a:extLst>
        </xdr:cNvPr>
        <xdr:cNvCxnSpPr/>
      </xdr:nvCxnSpPr>
      <xdr:spPr>
        <a:xfrm flipV="1">
          <a:off x="9639300" y="18587180"/>
          <a:ext cx="838200" cy="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108</xdr:row>
      <xdr:rowOff>19952</xdr:rowOff>
    </xdr:from>
    <xdr:to>
      <xdr:col>46</xdr:col>
      <xdr:colOff>38100</xdr:colOff>
      <xdr:row>108</xdr:row>
      <xdr:rowOff>121552</xdr:rowOff>
    </xdr:to>
    <xdr:sp macro="" textlink="">
      <xdr:nvSpPr>
        <xdr:cNvPr id="379" name="楕円 378">
          <a:extLst>
            <a:ext uri="{FF2B5EF4-FFF2-40B4-BE49-F238E27FC236}">
              <a16:creationId xmlns:a16="http://schemas.microsoft.com/office/drawing/2014/main" id="{9495C9D8-0069-4D4C-86D8-7D1DF72990A8}"/>
            </a:ext>
          </a:extLst>
        </xdr:cNvPr>
        <xdr:cNvSpPr/>
      </xdr:nvSpPr>
      <xdr:spPr>
        <a:xfrm>
          <a:off x="8699500" y="185365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108</xdr:row>
      <xdr:rowOff>70662</xdr:rowOff>
    </xdr:from>
    <xdr:to>
      <xdr:col>50</xdr:col>
      <xdr:colOff>114300</xdr:colOff>
      <xdr:row>108</xdr:row>
      <xdr:rowOff>70752</xdr:rowOff>
    </xdr:to>
    <xdr:cxnSp macro="">
      <xdr:nvCxnSpPr>
        <xdr:cNvPr id="380" name="直線コネクタ 379">
          <a:extLst>
            <a:ext uri="{FF2B5EF4-FFF2-40B4-BE49-F238E27FC236}">
              <a16:creationId xmlns:a16="http://schemas.microsoft.com/office/drawing/2014/main" id="{8B212DEB-18C2-45CF-8F2E-8866125FFC63}"/>
            </a:ext>
          </a:extLst>
        </xdr:cNvPr>
        <xdr:cNvCxnSpPr/>
      </xdr:nvCxnSpPr>
      <xdr:spPr>
        <a:xfrm flipV="1">
          <a:off x="8750300" y="18587262"/>
          <a:ext cx="889000" cy="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108</xdr:row>
      <xdr:rowOff>20005</xdr:rowOff>
    </xdr:from>
    <xdr:to>
      <xdr:col>41</xdr:col>
      <xdr:colOff>101600</xdr:colOff>
      <xdr:row>108</xdr:row>
      <xdr:rowOff>121605</xdr:rowOff>
    </xdr:to>
    <xdr:sp macro="" textlink="">
      <xdr:nvSpPr>
        <xdr:cNvPr id="381" name="楕円 380">
          <a:extLst>
            <a:ext uri="{FF2B5EF4-FFF2-40B4-BE49-F238E27FC236}">
              <a16:creationId xmlns:a16="http://schemas.microsoft.com/office/drawing/2014/main" id="{8D068E33-C4A4-4AF4-AFEF-3EF0C6BE01D6}"/>
            </a:ext>
          </a:extLst>
        </xdr:cNvPr>
        <xdr:cNvSpPr/>
      </xdr:nvSpPr>
      <xdr:spPr>
        <a:xfrm>
          <a:off x="7810500" y="18536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108</xdr:row>
      <xdr:rowOff>70752</xdr:rowOff>
    </xdr:from>
    <xdr:to>
      <xdr:col>45</xdr:col>
      <xdr:colOff>177800</xdr:colOff>
      <xdr:row>108</xdr:row>
      <xdr:rowOff>70805</xdr:rowOff>
    </xdr:to>
    <xdr:cxnSp macro="">
      <xdr:nvCxnSpPr>
        <xdr:cNvPr id="382" name="直線コネクタ 381">
          <a:extLst>
            <a:ext uri="{FF2B5EF4-FFF2-40B4-BE49-F238E27FC236}">
              <a16:creationId xmlns:a16="http://schemas.microsoft.com/office/drawing/2014/main" id="{59689722-4DDE-408B-8632-851E810707D4}"/>
            </a:ext>
          </a:extLst>
        </xdr:cNvPr>
        <xdr:cNvCxnSpPr/>
      </xdr:nvCxnSpPr>
      <xdr:spPr>
        <a:xfrm flipV="1">
          <a:off x="7861300" y="18587352"/>
          <a:ext cx="889000" cy="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108</xdr:row>
      <xdr:rowOff>20087</xdr:rowOff>
    </xdr:from>
    <xdr:to>
      <xdr:col>36</xdr:col>
      <xdr:colOff>165100</xdr:colOff>
      <xdr:row>108</xdr:row>
      <xdr:rowOff>121687</xdr:rowOff>
    </xdr:to>
    <xdr:sp macro="" textlink="">
      <xdr:nvSpPr>
        <xdr:cNvPr id="383" name="楕円 382">
          <a:extLst>
            <a:ext uri="{FF2B5EF4-FFF2-40B4-BE49-F238E27FC236}">
              <a16:creationId xmlns:a16="http://schemas.microsoft.com/office/drawing/2014/main" id="{BE3EA81E-233E-4D38-A19F-7A46DF998ED3}"/>
            </a:ext>
          </a:extLst>
        </xdr:cNvPr>
        <xdr:cNvSpPr/>
      </xdr:nvSpPr>
      <xdr:spPr>
        <a:xfrm>
          <a:off x="6921500" y="185366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108</xdr:row>
      <xdr:rowOff>70805</xdr:rowOff>
    </xdr:from>
    <xdr:to>
      <xdr:col>41</xdr:col>
      <xdr:colOff>50800</xdr:colOff>
      <xdr:row>108</xdr:row>
      <xdr:rowOff>70887</xdr:rowOff>
    </xdr:to>
    <xdr:cxnSp macro="">
      <xdr:nvCxnSpPr>
        <xdr:cNvPr id="384" name="直線コネクタ 383">
          <a:extLst>
            <a:ext uri="{FF2B5EF4-FFF2-40B4-BE49-F238E27FC236}">
              <a16:creationId xmlns:a16="http://schemas.microsoft.com/office/drawing/2014/main" id="{727AE041-716C-463A-AFEE-769BD33691D9}"/>
            </a:ext>
          </a:extLst>
        </xdr:cNvPr>
        <xdr:cNvCxnSpPr/>
      </xdr:nvCxnSpPr>
      <xdr:spPr>
        <a:xfrm flipV="1">
          <a:off x="6972300" y="18587405"/>
          <a:ext cx="889000" cy="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105</xdr:row>
      <xdr:rowOff>64003</xdr:rowOff>
    </xdr:from>
    <xdr:ext cx="599010" cy="259045"/>
    <xdr:sp macro="" textlink="">
      <xdr:nvSpPr>
        <xdr:cNvPr id="385" name="n_1aveValue【港湾・漁港】&#10;一人当たり有形固定資産（償却資産）額">
          <a:extLst>
            <a:ext uri="{FF2B5EF4-FFF2-40B4-BE49-F238E27FC236}">
              <a16:creationId xmlns:a16="http://schemas.microsoft.com/office/drawing/2014/main" id="{2BBE72E1-935E-475A-B4C0-078C0070D433}"/>
            </a:ext>
          </a:extLst>
        </xdr:cNvPr>
        <xdr:cNvSpPr txBox="1"/>
      </xdr:nvSpPr>
      <xdr:spPr>
        <a:xfrm>
          <a:off x="9327095" y="180662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548,937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105</xdr:row>
      <xdr:rowOff>85056</xdr:rowOff>
    </xdr:from>
    <xdr:ext cx="599010" cy="259045"/>
    <xdr:sp macro="" textlink="">
      <xdr:nvSpPr>
        <xdr:cNvPr id="386" name="n_2aveValue【港湾・漁港】&#10;一人当たり有形固定資産（償却資産）額">
          <a:extLst>
            <a:ext uri="{FF2B5EF4-FFF2-40B4-BE49-F238E27FC236}">
              <a16:creationId xmlns:a16="http://schemas.microsoft.com/office/drawing/2014/main" id="{DE873D66-CDEF-4B2F-A5EB-C325E4A0980F}"/>
            </a:ext>
          </a:extLst>
        </xdr:cNvPr>
        <xdr:cNvSpPr txBox="1"/>
      </xdr:nvSpPr>
      <xdr:spPr>
        <a:xfrm>
          <a:off x="8450795" y="180873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502,890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105</xdr:row>
      <xdr:rowOff>91508</xdr:rowOff>
    </xdr:from>
    <xdr:ext cx="599010" cy="259045"/>
    <xdr:sp macro="" textlink="">
      <xdr:nvSpPr>
        <xdr:cNvPr id="387" name="n_3aveValue【港湾・漁港】&#10;一人当たり有形固定資産（償却資産）額">
          <a:extLst>
            <a:ext uri="{FF2B5EF4-FFF2-40B4-BE49-F238E27FC236}">
              <a16:creationId xmlns:a16="http://schemas.microsoft.com/office/drawing/2014/main" id="{FE08C88F-796A-42FB-ACC3-5B7FB6F78814}"/>
            </a:ext>
          </a:extLst>
        </xdr:cNvPr>
        <xdr:cNvSpPr txBox="1"/>
      </xdr:nvSpPr>
      <xdr:spPr>
        <a:xfrm>
          <a:off x="7561795" y="180937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488,776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105</xdr:row>
      <xdr:rowOff>89535</xdr:rowOff>
    </xdr:from>
    <xdr:ext cx="599010" cy="259045"/>
    <xdr:sp macro="" textlink="">
      <xdr:nvSpPr>
        <xdr:cNvPr id="388" name="n_4aveValue【港湾・漁港】&#10;一人当たり有形固定資産（償却資産）額">
          <a:extLst>
            <a:ext uri="{FF2B5EF4-FFF2-40B4-BE49-F238E27FC236}">
              <a16:creationId xmlns:a16="http://schemas.microsoft.com/office/drawing/2014/main" id="{1FE0A4B5-3F82-47BB-992E-10DD69504952}"/>
            </a:ext>
          </a:extLst>
        </xdr:cNvPr>
        <xdr:cNvSpPr txBox="1"/>
      </xdr:nvSpPr>
      <xdr:spPr>
        <a:xfrm>
          <a:off x="6672795" y="180917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493,093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108</xdr:row>
      <xdr:rowOff>112589</xdr:rowOff>
    </xdr:from>
    <xdr:ext cx="534377" cy="259045"/>
    <xdr:sp macro="" textlink="">
      <xdr:nvSpPr>
        <xdr:cNvPr id="389" name="n_1mainValue【港湾・漁港】&#10;一人当たり有形固定資産（償却資産）額">
          <a:extLst>
            <a:ext uri="{FF2B5EF4-FFF2-40B4-BE49-F238E27FC236}">
              <a16:creationId xmlns:a16="http://schemas.microsoft.com/office/drawing/2014/main" id="{67F7E2F7-0E4C-4BD6-8BC0-57CA03F77B22}"/>
            </a:ext>
          </a:extLst>
        </xdr:cNvPr>
        <xdr:cNvSpPr txBox="1"/>
      </xdr:nvSpPr>
      <xdr:spPr>
        <a:xfrm>
          <a:off x="9359411" y="186291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108</xdr:row>
      <xdr:rowOff>112679</xdr:rowOff>
    </xdr:from>
    <xdr:ext cx="534377" cy="259045"/>
    <xdr:sp macro="" textlink="">
      <xdr:nvSpPr>
        <xdr:cNvPr id="390" name="n_2mainValue【港湾・漁港】&#10;一人当たり有形固定資産（償却資産）額">
          <a:extLst>
            <a:ext uri="{FF2B5EF4-FFF2-40B4-BE49-F238E27FC236}">
              <a16:creationId xmlns:a16="http://schemas.microsoft.com/office/drawing/2014/main" id="{4ADA1659-5453-451F-B84C-25AC6078CBAC}"/>
            </a:ext>
          </a:extLst>
        </xdr:cNvPr>
        <xdr:cNvSpPr txBox="1"/>
      </xdr:nvSpPr>
      <xdr:spPr>
        <a:xfrm>
          <a:off x="8483111" y="186292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108</xdr:row>
      <xdr:rowOff>112732</xdr:rowOff>
    </xdr:from>
    <xdr:ext cx="534377" cy="259045"/>
    <xdr:sp macro="" textlink="">
      <xdr:nvSpPr>
        <xdr:cNvPr id="391" name="n_3mainValue【港湾・漁港】&#10;一人当たり有形固定資産（償却資産）額">
          <a:extLst>
            <a:ext uri="{FF2B5EF4-FFF2-40B4-BE49-F238E27FC236}">
              <a16:creationId xmlns:a16="http://schemas.microsoft.com/office/drawing/2014/main" id="{6D6D7ACC-C4F8-4841-91FD-C20C98AB18C4}"/>
            </a:ext>
          </a:extLst>
        </xdr:cNvPr>
        <xdr:cNvSpPr txBox="1"/>
      </xdr:nvSpPr>
      <xdr:spPr>
        <a:xfrm>
          <a:off x="7594111" y="186293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108</xdr:row>
      <xdr:rowOff>112814</xdr:rowOff>
    </xdr:from>
    <xdr:ext cx="534377" cy="259045"/>
    <xdr:sp macro="" textlink="">
      <xdr:nvSpPr>
        <xdr:cNvPr id="392" name="n_4mainValue【港湾・漁港】&#10;一人当たり有形固定資産（償却資産）額">
          <a:extLst>
            <a:ext uri="{FF2B5EF4-FFF2-40B4-BE49-F238E27FC236}">
              <a16:creationId xmlns:a16="http://schemas.microsoft.com/office/drawing/2014/main" id="{5D006149-41E3-4565-80B9-BBCE441E2D8B}"/>
            </a:ext>
          </a:extLst>
        </xdr:cNvPr>
        <xdr:cNvSpPr txBox="1"/>
      </xdr:nvSpPr>
      <xdr:spPr>
        <a:xfrm>
          <a:off x="6705111" y="186294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93" name="正方形/長方形 392">
          <a:extLst>
            <a:ext uri="{FF2B5EF4-FFF2-40B4-BE49-F238E27FC236}">
              <a16:creationId xmlns:a16="http://schemas.microsoft.com/office/drawing/2014/main" id="{EF114A5D-FB33-424A-9B44-632C7BC75083}"/>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4" name="正方形/長方形 393">
          <a:extLst>
            <a:ext uri="{FF2B5EF4-FFF2-40B4-BE49-F238E27FC236}">
              <a16:creationId xmlns:a16="http://schemas.microsoft.com/office/drawing/2014/main" id="{E6E37766-2E85-4976-9AA4-C5E04776B8BE}"/>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5" name="正方形/長方形 394">
          <a:extLst>
            <a:ext uri="{FF2B5EF4-FFF2-40B4-BE49-F238E27FC236}">
              <a16:creationId xmlns:a16="http://schemas.microsoft.com/office/drawing/2014/main" id="{69BE10C8-54EB-427D-A671-2A54AA9644DC}"/>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6" name="正方形/長方形 395">
          <a:extLst>
            <a:ext uri="{FF2B5EF4-FFF2-40B4-BE49-F238E27FC236}">
              <a16:creationId xmlns:a16="http://schemas.microsoft.com/office/drawing/2014/main" id="{47CF5DF7-1FC7-4E2F-93E6-121D1E9D9767}"/>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7" name="正方形/長方形 396">
          <a:extLst>
            <a:ext uri="{FF2B5EF4-FFF2-40B4-BE49-F238E27FC236}">
              <a16:creationId xmlns:a16="http://schemas.microsoft.com/office/drawing/2014/main" id="{81C41A13-4A82-424C-851C-D38DC8713E87}"/>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98" name="正方形/長方形 397">
          <a:extLst>
            <a:ext uri="{FF2B5EF4-FFF2-40B4-BE49-F238E27FC236}">
              <a16:creationId xmlns:a16="http://schemas.microsoft.com/office/drawing/2014/main" id="{80577522-9402-4BC6-A714-831FF27283E7}"/>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99" name="正方形/長方形 398">
          <a:extLst>
            <a:ext uri="{FF2B5EF4-FFF2-40B4-BE49-F238E27FC236}">
              <a16:creationId xmlns:a16="http://schemas.microsoft.com/office/drawing/2014/main" id="{07D0039E-AD9B-41D0-B6DC-C0FD58E33EE5}"/>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0" name="正方形/長方形 399">
          <a:extLst>
            <a:ext uri="{FF2B5EF4-FFF2-40B4-BE49-F238E27FC236}">
              <a16:creationId xmlns:a16="http://schemas.microsoft.com/office/drawing/2014/main" id="{EA279BD1-8CD0-49C3-87BB-13CEA3B4E226}"/>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1" name="テキスト ボックス 400">
          <a:extLst>
            <a:ext uri="{FF2B5EF4-FFF2-40B4-BE49-F238E27FC236}">
              <a16:creationId xmlns:a16="http://schemas.microsoft.com/office/drawing/2014/main" id="{954C57D5-D498-407E-BB25-BB1E8472DA3D}"/>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2" name="直線コネクタ 401">
          <a:extLst>
            <a:ext uri="{FF2B5EF4-FFF2-40B4-BE49-F238E27FC236}">
              <a16:creationId xmlns:a16="http://schemas.microsoft.com/office/drawing/2014/main" id="{C7E578BC-C197-4B4C-8A11-A756B0277F6E}"/>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3" name="テキスト ボックス 402">
          <a:extLst>
            <a:ext uri="{FF2B5EF4-FFF2-40B4-BE49-F238E27FC236}">
              <a16:creationId xmlns:a16="http://schemas.microsoft.com/office/drawing/2014/main" id="{0B46F2AD-5567-44BA-BCBB-7CF18013E314}"/>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404" name="直線コネクタ 403">
          <a:extLst>
            <a:ext uri="{FF2B5EF4-FFF2-40B4-BE49-F238E27FC236}">
              <a16:creationId xmlns:a16="http://schemas.microsoft.com/office/drawing/2014/main" id="{82B0FBE8-CCF3-433A-98AA-8F6C427227AB}"/>
            </a:ext>
          </a:extLst>
        </xdr:cNvPr>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405" name="テキスト ボックス 404">
          <a:extLst>
            <a:ext uri="{FF2B5EF4-FFF2-40B4-BE49-F238E27FC236}">
              <a16:creationId xmlns:a16="http://schemas.microsoft.com/office/drawing/2014/main" id="{5C4265FD-2867-4D1E-9078-C871EC4F1D10}"/>
            </a:ext>
          </a:extLst>
        </xdr:cNvPr>
        <xdr:cNvSpPr txBox="1"/>
      </xdr:nvSpPr>
      <xdr:spPr>
        <a:xfrm>
          <a:off x="11978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406" name="直線コネクタ 405">
          <a:extLst>
            <a:ext uri="{FF2B5EF4-FFF2-40B4-BE49-F238E27FC236}">
              <a16:creationId xmlns:a16="http://schemas.microsoft.com/office/drawing/2014/main" id="{03D5CAED-329C-43B1-B78D-1F522FE0CA96}"/>
            </a:ext>
          </a:extLst>
        </xdr:cNvPr>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407" name="テキスト ボックス 406">
          <a:extLst>
            <a:ext uri="{FF2B5EF4-FFF2-40B4-BE49-F238E27FC236}">
              <a16:creationId xmlns:a16="http://schemas.microsoft.com/office/drawing/2014/main" id="{2C10D2A8-F733-4596-8707-1C39634691A6}"/>
            </a:ext>
          </a:extLst>
        </xdr:cNvPr>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408" name="直線コネクタ 407">
          <a:extLst>
            <a:ext uri="{FF2B5EF4-FFF2-40B4-BE49-F238E27FC236}">
              <a16:creationId xmlns:a16="http://schemas.microsoft.com/office/drawing/2014/main" id="{57AA8AC5-85EC-4BA7-88BC-AF383D6CC7D1}"/>
            </a:ext>
          </a:extLst>
        </xdr:cNvPr>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409" name="テキスト ボックス 408">
          <a:extLst>
            <a:ext uri="{FF2B5EF4-FFF2-40B4-BE49-F238E27FC236}">
              <a16:creationId xmlns:a16="http://schemas.microsoft.com/office/drawing/2014/main" id="{00884C57-A9FE-4744-916B-AB87FA7D4B5D}"/>
            </a:ext>
          </a:extLst>
        </xdr:cNvPr>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410" name="直線コネクタ 409">
          <a:extLst>
            <a:ext uri="{FF2B5EF4-FFF2-40B4-BE49-F238E27FC236}">
              <a16:creationId xmlns:a16="http://schemas.microsoft.com/office/drawing/2014/main" id="{54DEDE22-2C02-4A76-8876-96EBC148D70A}"/>
            </a:ext>
          </a:extLst>
        </xdr:cNvPr>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411" name="テキスト ボックス 410">
          <a:extLst>
            <a:ext uri="{FF2B5EF4-FFF2-40B4-BE49-F238E27FC236}">
              <a16:creationId xmlns:a16="http://schemas.microsoft.com/office/drawing/2014/main" id="{1EEDFE6C-0974-4467-9536-C309F1809672}"/>
            </a:ext>
          </a:extLst>
        </xdr:cNvPr>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412" name="直線コネクタ 411">
          <a:extLst>
            <a:ext uri="{FF2B5EF4-FFF2-40B4-BE49-F238E27FC236}">
              <a16:creationId xmlns:a16="http://schemas.microsoft.com/office/drawing/2014/main" id="{B8F44B72-3EF6-439B-A804-ED3CCB6898EC}"/>
            </a:ext>
          </a:extLst>
        </xdr:cNvPr>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86377</xdr:rowOff>
    </xdr:from>
    <xdr:ext cx="403059" cy="259045"/>
    <xdr:sp macro="" textlink="">
      <xdr:nvSpPr>
        <xdr:cNvPr id="413" name="テキスト ボックス 412">
          <a:extLst>
            <a:ext uri="{FF2B5EF4-FFF2-40B4-BE49-F238E27FC236}">
              <a16:creationId xmlns:a16="http://schemas.microsoft.com/office/drawing/2014/main" id="{F0AF18E3-7207-4562-A91E-34B42362BC11}"/>
            </a:ext>
          </a:extLst>
        </xdr:cNvPr>
        <xdr:cNvSpPr txBox="1"/>
      </xdr:nvSpPr>
      <xdr:spPr>
        <a:xfrm>
          <a:off x="12042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4" name="直線コネクタ 413">
          <a:extLst>
            <a:ext uri="{FF2B5EF4-FFF2-40B4-BE49-F238E27FC236}">
              <a16:creationId xmlns:a16="http://schemas.microsoft.com/office/drawing/2014/main" id="{3741D349-63E5-4A8B-BD14-589B409078FD}"/>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macro="" textlink="">
      <xdr:nvSpPr>
        <xdr:cNvPr id="415" name="テキスト ボックス 414">
          <a:extLst>
            <a:ext uri="{FF2B5EF4-FFF2-40B4-BE49-F238E27FC236}">
              <a16:creationId xmlns:a16="http://schemas.microsoft.com/office/drawing/2014/main" id="{98068DF1-FA5D-4CB7-A1C8-DE8BCC4071F9}"/>
            </a:ext>
          </a:extLst>
        </xdr:cNvPr>
        <xdr:cNvSpPr txBox="1"/>
      </xdr:nvSpPr>
      <xdr:spPr>
        <a:xfrm>
          <a:off x="12107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416" name="【認定こども園・幼稚園・保育所】&#10;有形固定資産減価償却率グラフ枠">
          <a:extLst>
            <a:ext uri="{FF2B5EF4-FFF2-40B4-BE49-F238E27FC236}">
              <a16:creationId xmlns:a16="http://schemas.microsoft.com/office/drawing/2014/main" id="{F4847EDD-56AB-49D4-BAE7-157F11F13846}"/>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32</xdr:row>
      <xdr:rowOff>142875</xdr:rowOff>
    </xdr:from>
    <xdr:to>
      <xdr:col>85</xdr:col>
      <xdr:colOff>126364</xdr:colOff>
      <xdr:row>42</xdr:row>
      <xdr:rowOff>38100</xdr:rowOff>
    </xdr:to>
    <xdr:cxnSp macro="">
      <xdr:nvCxnSpPr>
        <xdr:cNvPr id="417" name="直線コネクタ 416">
          <a:extLst>
            <a:ext uri="{FF2B5EF4-FFF2-40B4-BE49-F238E27FC236}">
              <a16:creationId xmlns:a16="http://schemas.microsoft.com/office/drawing/2014/main" id="{340568D7-96F9-4005-A30A-D79449654168}"/>
            </a:ext>
          </a:extLst>
        </xdr:cNvPr>
        <xdr:cNvCxnSpPr/>
      </xdr:nvCxnSpPr>
      <xdr:spPr>
        <a:xfrm flipV="1">
          <a:off x="16318864" y="5629275"/>
          <a:ext cx="0" cy="16097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41927</xdr:rowOff>
    </xdr:from>
    <xdr:ext cx="469744" cy="259045"/>
    <xdr:sp macro="" textlink="">
      <xdr:nvSpPr>
        <xdr:cNvPr id="418" name="【認定こども園・幼稚園・保育所】&#10;有形固定資産減価償却率最小値テキスト">
          <a:extLst>
            <a:ext uri="{FF2B5EF4-FFF2-40B4-BE49-F238E27FC236}">
              <a16:creationId xmlns:a16="http://schemas.microsoft.com/office/drawing/2014/main" id="{8AA53E31-D332-4DAD-8013-330457EF918B}"/>
            </a:ext>
          </a:extLst>
        </xdr:cNvPr>
        <xdr:cNvSpPr txBox="1"/>
      </xdr:nvSpPr>
      <xdr:spPr>
        <a:xfrm>
          <a:off x="16357600" y="724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38100</xdr:rowOff>
    </xdr:from>
    <xdr:to>
      <xdr:col>86</xdr:col>
      <xdr:colOff>25400</xdr:colOff>
      <xdr:row>42</xdr:row>
      <xdr:rowOff>38100</xdr:rowOff>
    </xdr:to>
    <xdr:cxnSp macro="">
      <xdr:nvCxnSpPr>
        <xdr:cNvPr id="419" name="直線コネクタ 418">
          <a:extLst>
            <a:ext uri="{FF2B5EF4-FFF2-40B4-BE49-F238E27FC236}">
              <a16:creationId xmlns:a16="http://schemas.microsoft.com/office/drawing/2014/main" id="{BAC2DE46-9ED8-4847-B5E8-9D228EA39516}"/>
            </a:ext>
          </a:extLst>
        </xdr:cNvPr>
        <xdr:cNvCxnSpPr/>
      </xdr:nvCxnSpPr>
      <xdr:spPr>
        <a:xfrm>
          <a:off x="16230600" y="723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89552</xdr:rowOff>
    </xdr:from>
    <xdr:ext cx="405111" cy="259045"/>
    <xdr:sp macro="" textlink="">
      <xdr:nvSpPr>
        <xdr:cNvPr id="420" name="【認定こども園・幼稚園・保育所】&#10;有形固定資産減価償却率最大値テキスト">
          <a:extLst>
            <a:ext uri="{FF2B5EF4-FFF2-40B4-BE49-F238E27FC236}">
              <a16:creationId xmlns:a16="http://schemas.microsoft.com/office/drawing/2014/main" id="{ADD7C688-AB77-47BD-8271-4FF7F69DFE72}"/>
            </a:ext>
          </a:extLst>
        </xdr:cNvPr>
        <xdr:cNvSpPr txBox="1"/>
      </xdr:nvSpPr>
      <xdr:spPr>
        <a:xfrm>
          <a:off x="16357600" y="54045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32</xdr:row>
      <xdr:rowOff>142875</xdr:rowOff>
    </xdr:from>
    <xdr:to>
      <xdr:col>86</xdr:col>
      <xdr:colOff>25400</xdr:colOff>
      <xdr:row>32</xdr:row>
      <xdr:rowOff>142875</xdr:rowOff>
    </xdr:to>
    <xdr:cxnSp macro="">
      <xdr:nvCxnSpPr>
        <xdr:cNvPr id="421" name="直線コネクタ 420">
          <a:extLst>
            <a:ext uri="{FF2B5EF4-FFF2-40B4-BE49-F238E27FC236}">
              <a16:creationId xmlns:a16="http://schemas.microsoft.com/office/drawing/2014/main" id="{1FEE28FB-033A-4CD1-BF31-BBC18D551BBC}"/>
            </a:ext>
          </a:extLst>
        </xdr:cNvPr>
        <xdr:cNvCxnSpPr/>
      </xdr:nvCxnSpPr>
      <xdr:spPr>
        <a:xfrm>
          <a:off x="16230600" y="56292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65422</xdr:rowOff>
    </xdr:from>
    <xdr:ext cx="405111" cy="259045"/>
    <xdr:sp macro="" textlink="">
      <xdr:nvSpPr>
        <xdr:cNvPr id="422" name="【認定こども園・幼稚園・保育所】&#10;有形固定資産減価償却率平均値テキスト">
          <a:extLst>
            <a:ext uri="{FF2B5EF4-FFF2-40B4-BE49-F238E27FC236}">
              <a16:creationId xmlns:a16="http://schemas.microsoft.com/office/drawing/2014/main" id="{6BA6935E-6BAA-488F-843D-541229E5537F}"/>
            </a:ext>
          </a:extLst>
        </xdr:cNvPr>
        <xdr:cNvSpPr txBox="1"/>
      </xdr:nvSpPr>
      <xdr:spPr>
        <a:xfrm>
          <a:off x="16357600" y="623762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42545</xdr:rowOff>
    </xdr:from>
    <xdr:to>
      <xdr:col>85</xdr:col>
      <xdr:colOff>177800</xdr:colOff>
      <xdr:row>37</xdr:row>
      <xdr:rowOff>144145</xdr:rowOff>
    </xdr:to>
    <xdr:sp macro="" textlink="">
      <xdr:nvSpPr>
        <xdr:cNvPr id="423" name="フローチャート: 判断 422">
          <a:extLst>
            <a:ext uri="{FF2B5EF4-FFF2-40B4-BE49-F238E27FC236}">
              <a16:creationId xmlns:a16="http://schemas.microsoft.com/office/drawing/2014/main" id="{4997A351-76B1-4512-82BD-ABED15B41687}"/>
            </a:ext>
          </a:extLst>
        </xdr:cNvPr>
        <xdr:cNvSpPr/>
      </xdr:nvSpPr>
      <xdr:spPr>
        <a:xfrm>
          <a:off x="16268700" y="6386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31115</xdr:rowOff>
    </xdr:from>
    <xdr:to>
      <xdr:col>81</xdr:col>
      <xdr:colOff>101600</xdr:colOff>
      <xdr:row>37</xdr:row>
      <xdr:rowOff>132715</xdr:rowOff>
    </xdr:to>
    <xdr:sp macro="" textlink="">
      <xdr:nvSpPr>
        <xdr:cNvPr id="424" name="フローチャート: 判断 423">
          <a:extLst>
            <a:ext uri="{FF2B5EF4-FFF2-40B4-BE49-F238E27FC236}">
              <a16:creationId xmlns:a16="http://schemas.microsoft.com/office/drawing/2014/main" id="{6C30643C-934B-4462-BBE9-1898BC83C441}"/>
            </a:ext>
          </a:extLst>
        </xdr:cNvPr>
        <xdr:cNvSpPr/>
      </xdr:nvSpPr>
      <xdr:spPr>
        <a:xfrm>
          <a:off x="15430500" y="6374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52070</xdr:rowOff>
    </xdr:from>
    <xdr:to>
      <xdr:col>76</xdr:col>
      <xdr:colOff>165100</xdr:colOff>
      <xdr:row>37</xdr:row>
      <xdr:rowOff>153670</xdr:rowOff>
    </xdr:to>
    <xdr:sp macro="" textlink="">
      <xdr:nvSpPr>
        <xdr:cNvPr id="425" name="フローチャート: 判断 424">
          <a:extLst>
            <a:ext uri="{FF2B5EF4-FFF2-40B4-BE49-F238E27FC236}">
              <a16:creationId xmlns:a16="http://schemas.microsoft.com/office/drawing/2014/main" id="{785727B9-1C08-4EC7-BB48-A960272A4D10}"/>
            </a:ext>
          </a:extLst>
        </xdr:cNvPr>
        <xdr:cNvSpPr/>
      </xdr:nvSpPr>
      <xdr:spPr>
        <a:xfrm>
          <a:off x="14541500" y="6395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71120</xdr:rowOff>
    </xdr:from>
    <xdr:to>
      <xdr:col>72</xdr:col>
      <xdr:colOff>38100</xdr:colOff>
      <xdr:row>38</xdr:row>
      <xdr:rowOff>1270</xdr:rowOff>
    </xdr:to>
    <xdr:sp macro="" textlink="">
      <xdr:nvSpPr>
        <xdr:cNvPr id="426" name="フローチャート: 判断 425">
          <a:extLst>
            <a:ext uri="{FF2B5EF4-FFF2-40B4-BE49-F238E27FC236}">
              <a16:creationId xmlns:a16="http://schemas.microsoft.com/office/drawing/2014/main" id="{24A1E5F3-BAE3-4C72-BE8A-A50035764CFD}"/>
            </a:ext>
          </a:extLst>
        </xdr:cNvPr>
        <xdr:cNvSpPr/>
      </xdr:nvSpPr>
      <xdr:spPr>
        <a:xfrm>
          <a:off x="13652500" y="6414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44450</xdr:rowOff>
    </xdr:from>
    <xdr:to>
      <xdr:col>67</xdr:col>
      <xdr:colOff>101600</xdr:colOff>
      <xdr:row>37</xdr:row>
      <xdr:rowOff>146050</xdr:rowOff>
    </xdr:to>
    <xdr:sp macro="" textlink="">
      <xdr:nvSpPr>
        <xdr:cNvPr id="427" name="フローチャート: 判断 426">
          <a:extLst>
            <a:ext uri="{FF2B5EF4-FFF2-40B4-BE49-F238E27FC236}">
              <a16:creationId xmlns:a16="http://schemas.microsoft.com/office/drawing/2014/main" id="{CE1B0495-EAA9-4B4E-8BA3-7371C71BC21A}"/>
            </a:ext>
          </a:extLst>
        </xdr:cNvPr>
        <xdr:cNvSpPr/>
      </xdr:nvSpPr>
      <xdr:spPr>
        <a:xfrm>
          <a:off x="12763500" y="638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28" name="テキスト ボックス 427">
          <a:extLst>
            <a:ext uri="{FF2B5EF4-FFF2-40B4-BE49-F238E27FC236}">
              <a16:creationId xmlns:a16="http://schemas.microsoft.com/office/drawing/2014/main" id="{693D42B9-D1DF-4EA9-8947-F89BD3B8DA29}"/>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29" name="テキスト ボックス 428">
          <a:extLst>
            <a:ext uri="{FF2B5EF4-FFF2-40B4-BE49-F238E27FC236}">
              <a16:creationId xmlns:a16="http://schemas.microsoft.com/office/drawing/2014/main" id="{637A2BBB-CEAF-4DFA-8827-8932FAC069B1}"/>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0" name="テキスト ボックス 429">
          <a:extLst>
            <a:ext uri="{FF2B5EF4-FFF2-40B4-BE49-F238E27FC236}">
              <a16:creationId xmlns:a16="http://schemas.microsoft.com/office/drawing/2014/main" id="{E4F3C141-0F17-4D5E-BA31-D0BA67BE06DE}"/>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1" name="テキスト ボックス 430">
          <a:extLst>
            <a:ext uri="{FF2B5EF4-FFF2-40B4-BE49-F238E27FC236}">
              <a16:creationId xmlns:a16="http://schemas.microsoft.com/office/drawing/2014/main" id="{38CE9F06-CACE-4B20-9059-98B1DC7A2A2B}"/>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2" name="テキスト ボックス 431">
          <a:extLst>
            <a:ext uri="{FF2B5EF4-FFF2-40B4-BE49-F238E27FC236}">
              <a16:creationId xmlns:a16="http://schemas.microsoft.com/office/drawing/2014/main" id="{4D85931B-64C9-49C8-8DFC-24023E773724}"/>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40</xdr:row>
      <xdr:rowOff>33020</xdr:rowOff>
    </xdr:from>
    <xdr:to>
      <xdr:col>85</xdr:col>
      <xdr:colOff>177800</xdr:colOff>
      <xdr:row>40</xdr:row>
      <xdr:rowOff>134620</xdr:rowOff>
    </xdr:to>
    <xdr:sp macro="" textlink="">
      <xdr:nvSpPr>
        <xdr:cNvPr id="433" name="楕円 432">
          <a:extLst>
            <a:ext uri="{FF2B5EF4-FFF2-40B4-BE49-F238E27FC236}">
              <a16:creationId xmlns:a16="http://schemas.microsoft.com/office/drawing/2014/main" id="{5F5F71CB-9081-4192-9EA6-D5534B810CB7}"/>
            </a:ext>
          </a:extLst>
        </xdr:cNvPr>
        <xdr:cNvSpPr/>
      </xdr:nvSpPr>
      <xdr:spPr>
        <a:xfrm>
          <a:off x="16268700" y="6891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40</xdr:row>
      <xdr:rowOff>11447</xdr:rowOff>
    </xdr:from>
    <xdr:ext cx="405111" cy="259045"/>
    <xdr:sp macro="" textlink="">
      <xdr:nvSpPr>
        <xdr:cNvPr id="434" name="【認定こども園・幼稚園・保育所】&#10;有形固定資産減価償却率該当値テキスト">
          <a:extLst>
            <a:ext uri="{FF2B5EF4-FFF2-40B4-BE49-F238E27FC236}">
              <a16:creationId xmlns:a16="http://schemas.microsoft.com/office/drawing/2014/main" id="{922D4102-520F-4F3D-84B0-E5A2D7E7DC1E}"/>
            </a:ext>
          </a:extLst>
        </xdr:cNvPr>
        <xdr:cNvSpPr txBox="1"/>
      </xdr:nvSpPr>
      <xdr:spPr>
        <a:xfrm>
          <a:off x="16357600" y="6869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40</xdr:row>
      <xdr:rowOff>57785</xdr:rowOff>
    </xdr:from>
    <xdr:to>
      <xdr:col>81</xdr:col>
      <xdr:colOff>101600</xdr:colOff>
      <xdr:row>40</xdr:row>
      <xdr:rowOff>159385</xdr:rowOff>
    </xdr:to>
    <xdr:sp macro="" textlink="">
      <xdr:nvSpPr>
        <xdr:cNvPr id="435" name="楕円 434">
          <a:extLst>
            <a:ext uri="{FF2B5EF4-FFF2-40B4-BE49-F238E27FC236}">
              <a16:creationId xmlns:a16="http://schemas.microsoft.com/office/drawing/2014/main" id="{2702FE2F-CAC3-4743-92D6-42A87B284B15}"/>
            </a:ext>
          </a:extLst>
        </xdr:cNvPr>
        <xdr:cNvSpPr/>
      </xdr:nvSpPr>
      <xdr:spPr>
        <a:xfrm>
          <a:off x="15430500" y="6915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40</xdr:row>
      <xdr:rowOff>83820</xdr:rowOff>
    </xdr:from>
    <xdr:to>
      <xdr:col>85</xdr:col>
      <xdr:colOff>127000</xdr:colOff>
      <xdr:row>40</xdr:row>
      <xdr:rowOff>108585</xdr:rowOff>
    </xdr:to>
    <xdr:cxnSp macro="">
      <xdr:nvCxnSpPr>
        <xdr:cNvPr id="436" name="直線コネクタ 435">
          <a:extLst>
            <a:ext uri="{FF2B5EF4-FFF2-40B4-BE49-F238E27FC236}">
              <a16:creationId xmlns:a16="http://schemas.microsoft.com/office/drawing/2014/main" id="{65585182-3A54-4698-85C3-93EBDF848BD1}"/>
            </a:ext>
          </a:extLst>
        </xdr:cNvPr>
        <xdr:cNvCxnSpPr/>
      </xdr:nvCxnSpPr>
      <xdr:spPr>
        <a:xfrm flipV="1">
          <a:off x="15481300" y="6941820"/>
          <a:ext cx="838200" cy="24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40</xdr:row>
      <xdr:rowOff>33020</xdr:rowOff>
    </xdr:from>
    <xdr:to>
      <xdr:col>76</xdr:col>
      <xdr:colOff>165100</xdr:colOff>
      <xdr:row>40</xdr:row>
      <xdr:rowOff>134620</xdr:rowOff>
    </xdr:to>
    <xdr:sp macro="" textlink="">
      <xdr:nvSpPr>
        <xdr:cNvPr id="437" name="楕円 436">
          <a:extLst>
            <a:ext uri="{FF2B5EF4-FFF2-40B4-BE49-F238E27FC236}">
              <a16:creationId xmlns:a16="http://schemas.microsoft.com/office/drawing/2014/main" id="{130B64A3-5ECE-48B9-A0A3-344D11D4448A}"/>
            </a:ext>
          </a:extLst>
        </xdr:cNvPr>
        <xdr:cNvSpPr/>
      </xdr:nvSpPr>
      <xdr:spPr>
        <a:xfrm>
          <a:off x="14541500" y="6891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40</xdr:row>
      <xdr:rowOff>83820</xdr:rowOff>
    </xdr:from>
    <xdr:to>
      <xdr:col>81</xdr:col>
      <xdr:colOff>50800</xdr:colOff>
      <xdr:row>40</xdr:row>
      <xdr:rowOff>108585</xdr:rowOff>
    </xdr:to>
    <xdr:cxnSp macro="">
      <xdr:nvCxnSpPr>
        <xdr:cNvPr id="438" name="直線コネクタ 437">
          <a:extLst>
            <a:ext uri="{FF2B5EF4-FFF2-40B4-BE49-F238E27FC236}">
              <a16:creationId xmlns:a16="http://schemas.microsoft.com/office/drawing/2014/main" id="{816C5171-BD2D-4B44-962B-548D92D40074}"/>
            </a:ext>
          </a:extLst>
        </xdr:cNvPr>
        <xdr:cNvCxnSpPr/>
      </xdr:nvCxnSpPr>
      <xdr:spPr>
        <a:xfrm>
          <a:off x="14592300" y="6941820"/>
          <a:ext cx="889000" cy="24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39</xdr:row>
      <xdr:rowOff>168275</xdr:rowOff>
    </xdr:from>
    <xdr:to>
      <xdr:col>72</xdr:col>
      <xdr:colOff>38100</xdr:colOff>
      <xdr:row>40</xdr:row>
      <xdr:rowOff>98425</xdr:rowOff>
    </xdr:to>
    <xdr:sp macro="" textlink="">
      <xdr:nvSpPr>
        <xdr:cNvPr id="439" name="楕円 438">
          <a:extLst>
            <a:ext uri="{FF2B5EF4-FFF2-40B4-BE49-F238E27FC236}">
              <a16:creationId xmlns:a16="http://schemas.microsoft.com/office/drawing/2014/main" id="{23606FC8-F760-4F62-A975-5CDCD2F9FBED}"/>
            </a:ext>
          </a:extLst>
        </xdr:cNvPr>
        <xdr:cNvSpPr/>
      </xdr:nvSpPr>
      <xdr:spPr>
        <a:xfrm>
          <a:off x="13652500" y="6854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40</xdr:row>
      <xdr:rowOff>47625</xdr:rowOff>
    </xdr:from>
    <xdr:to>
      <xdr:col>76</xdr:col>
      <xdr:colOff>114300</xdr:colOff>
      <xdr:row>40</xdr:row>
      <xdr:rowOff>83820</xdr:rowOff>
    </xdr:to>
    <xdr:cxnSp macro="">
      <xdr:nvCxnSpPr>
        <xdr:cNvPr id="440" name="直線コネクタ 439">
          <a:extLst>
            <a:ext uri="{FF2B5EF4-FFF2-40B4-BE49-F238E27FC236}">
              <a16:creationId xmlns:a16="http://schemas.microsoft.com/office/drawing/2014/main" id="{2D92CF6F-DADC-4F36-8D41-D29E176961E3}"/>
            </a:ext>
          </a:extLst>
        </xdr:cNvPr>
        <xdr:cNvCxnSpPr/>
      </xdr:nvCxnSpPr>
      <xdr:spPr>
        <a:xfrm>
          <a:off x="13703300" y="6905625"/>
          <a:ext cx="8890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39</xdr:row>
      <xdr:rowOff>132080</xdr:rowOff>
    </xdr:from>
    <xdr:to>
      <xdr:col>67</xdr:col>
      <xdr:colOff>101600</xdr:colOff>
      <xdr:row>40</xdr:row>
      <xdr:rowOff>62230</xdr:rowOff>
    </xdr:to>
    <xdr:sp macro="" textlink="">
      <xdr:nvSpPr>
        <xdr:cNvPr id="441" name="楕円 440">
          <a:extLst>
            <a:ext uri="{FF2B5EF4-FFF2-40B4-BE49-F238E27FC236}">
              <a16:creationId xmlns:a16="http://schemas.microsoft.com/office/drawing/2014/main" id="{5CF3EC28-75A0-4D20-821C-AFF2633EF5AC}"/>
            </a:ext>
          </a:extLst>
        </xdr:cNvPr>
        <xdr:cNvSpPr/>
      </xdr:nvSpPr>
      <xdr:spPr>
        <a:xfrm>
          <a:off x="12763500" y="6818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40</xdr:row>
      <xdr:rowOff>11430</xdr:rowOff>
    </xdr:from>
    <xdr:to>
      <xdr:col>71</xdr:col>
      <xdr:colOff>177800</xdr:colOff>
      <xdr:row>40</xdr:row>
      <xdr:rowOff>47625</xdr:rowOff>
    </xdr:to>
    <xdr:cxnSp macro="">
      <xdr:nvCxnSpPr>
        <xdr:cNvPr id="442" name="直線コネクタ 441">
          <a:extLst>
            <a:ext uri="{FF2B5EF4-FFF2-40B4-BE49-F238E27FC236}">
              <a16:creationId xmlns:a16="http://schemas.microsoft.com/office/drawing/2014/main" id="{1982FDB9-3F47-4923-9B09-FBB087FF83E8}"/>
            </a:ext>
          </a:extLst>
        </xdr:cNvPr>
        <xdr:cNvCxnSpPr/>
      </xdr:nvCxnSpPr>
      <xdr:spPr>
        <a:xfrm>
          <a:off x="12814300" y="6869430"/>
          <a:ext cx="8890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35</xdr:row>
      <xdr:rowOff>149242</xdr:rowOff>
    </xdr:from>
    <xdr:ext cx="405111" cy="259045"/>
    <xdr:sp macro="" textlink="">
      <xdr:nvSpPr>
        <xdr:cNvPr id="443" name="n_1aveValue【認定こども園・幼稚園・保育所】&#10;有形固定資産減価償却率">
          <a:extLst>
            <a:ext uri="{FF2B5EF4-FFF2-40B4-BE49-F238E27FC236}">
              <a16:creationId xmlns:a16="http://schemas.microsoft.com/office/drawing/2014/main" id="{C790A780-AF4A-4EAB-99E7-B58571CE891C}"/>
            </a:ext>
          </a:extLst>
        </xdr:cNvPr>
        <xdr:cNvSpPr txBox="1"/>
      </xdr:nvSpPr>
      <xdr:spPr>
        <a:xfrm>
          <a:off x="15266044" y="61499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35</xdr:row>
      <xdr:rowOff>170197</xdr:rowOff>
    </xdr:from>
    <xdr:ext cx="405111" cy="259045"/>
    <xdr:sp macro="" textlink="">
      <xdr:nvSpPr>
        <xdr:cNvPr id="444" name="n_2aveValue【認定こども園・幼稚園・保育所】&#10;有形固定資産減価償却率">
          <a:extLst>
            <a:ext uri="{FF2B5EF4-FFF2-40B4-BE49-F238E27FC236}">
              <a16:creationId xmlns:a16="http://schemas.microsoft.com/office/drawing/2014/main" id="{AF2165FB-5A9D-4F51-8CE9-FADE66694FF3}"/>
            </a:ext>
          </a:extLst>
        </xdr:cNvPr>
        <xdr:cNvSpPr txBox="1"/>
      </xdr:nvSpPr>
      <xdr:spPr>
        <a:xfrm>
          <a:off x="14389744" y="61709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17797</xdr:rowOff>
    </xdr:from>
    <xdr:ext cx="405111" cy="259045"/>
    <xdr:sp macro="" textlink="">
      <xdr:nvSpPr>
        <xdr:cNvPr id="445" name="n_3aveValue【認定こども園・幼稚園・保育所】&#10;有形固定資産減価償却率">
          <a:extLst>
            <a:ext uri="{FF2B5EF4-FFF2-40B4-BE49-F238E27FC236}">
              <a16:creationId xmlns:a16="http://schemas.microsoft.com/office/drawing/2014/main" id="{EB6537FA-A595-4B64-9A8F-963CFB21E466}"/>
            </a:ext>
          </a:extLst>
        </xdr:cNvPr>
        <xdr:cNvSpPr txBox="1"/>
      </xdr:nvSpPr>
      <xdr:spPr>
        <a:xfrm>
          <a:off x="13500744" y="61899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35</xdr:row>
      <xdr:rowOff>162577</xdr:rowOff>
    </xdr:from>
    <xdr:ext cx="405111" cy="259045"/>
    <xdr:sp macro="" textlink="">
      <xdr:nvSpPr>
        <xdr:cNvPr id="446" name="n_4aveValue【認定こども園・幼稚園・保育所】&#10;有形固定資産減価償却率">
          <a:extLst>
            <a:ext uri="{FF2B5EF4-FFF2-40B4-BE49-F238E27FC236}">
              <a16:creationId xmlns:a16="http://schemas.microsoft.com/office/drawing/2014/main" id="{B8863557-7E29-41EE-AC7A-5839CADD9468}"/>
            </a:ext>
          </a:extLst>
        </xdr:cNvPr>
        <xdr:cNvSpPr txBox="1"/>
      </xdr:nvSpPr>
      <xdr:spPr>
        <a:xfrm>
          <a:off x="12611744" y="6163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40</xdr:row>
      <xdr:rowOff>150512</xdr:rowOff>
    </xdr:from>
    <xdr:ext cx="405111" cy="259045"/>
    <xdr:sp macro="" textlink="">
      <xdr:nvSpPr>
        <xdr:cNvPr id="447" name="n_1mainValue【認定こども園・幼稚園・保育所】&#10;有形固定資産減価償却率">
          <a:extLst>
            <a:ext uri="{FF2B5EF4-FFF2-40B4-BE49-F238E27FC236}">
              <a16:creationId xmlns:a16="http://schemas.microsoft.com/office/drawing/2014/main" id="{78720058-C43E-4F87-B907-2286DCB96EAD}"/>
            </a:ext>
          </a:extLst>
        </xdr:cNvPr>
        <xdr:cNvSpPr txBox="1"/>
      </xdr:nvSpPr>
      <xdr:spPr>
        <a:xfrm>
          <a:off x="15266044" y="70085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40</xdr:row>
      <xdr:rowOff>125747</xdr:rowOff>
    </xdr:from>
    <xdr:ext cx="405111" cy="259045"/>
    <xdr:sp macro="" textlink="">
      <xdr:nvSpPr>
        <xdr:cNvPr id="448" name="n_2mainValue【認定こども園・幼稚園・保育所】&#10;有形固定資産減価償却率">
          <a:extLst>
            <a:ext uri="{FF2B5EF4-FFF2-40B4-BE49-F238E27FC236}">
              <a16:creationId xmlns:a16="http://schemas.microsoft.com/office/drawing/2014/main" id="{70C23E09-4627-4077-8FA4-90FC1B12F710}"/>
            </a:ext>
          </a:extLst>
        </xdr:cNvPr>
        <xdr:cNvSpPr txBox="1"/>
      </xdr:nvSpPr>
      <xdr:spPr>
        <a:xfrm>
          <a:off x="14389744" y="69837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40</xdr:row>
      <xdr:rowOff>89552</xdr:rowOff>
    </xdr:from>
    <xdr:ext cx="405111" cy="259045"/>
    <xdr:sp macro="" textlink="">
      <xdr:nvSpPr>
        <xdr:cNvPr id="449" name="n_3mainValue【認定こども園・幼稚園・保育所】&#10;有形固定資産減価償却率">
          <a:extLst>
            <a:ext uri="{FF2B5EF4-FFF2-40B4-BE49-F238E27FC236}">
              <a16:creationId xmlns:a16="http://schemas.microsoft.com/office/drawing/2014/main" id="{F8CAE680-60F5-40D3-BA5B-1BF857D33681}"/>
            </a:ext>
          </a:extLst>
        </xdr:cNvPr>
        <xdr:cNvSpPr txBox="1"/>
      </xdr:nvSpPr>
      <xdr:spPr>
        <a:xfrm>
          <a:off x="13500744" y="69475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40</xdr:row>
      <xdr:rowOff>53357</xdr:rowOff>
    </xdr:from>
    <xdr:ext cx="405111" cy="259045"/>
    <xdr:sp macro="" textlink="">
      <xdr:nvSpPr>
        <xdr:cNvPr id="450" name="n_4mainValue【認定こども園・幼稚園・保育所】&#10;有形固定資産減価償却率">
          <a:extLst>
            <a:ext uri="{FF2B5EF4-FFF2-40B4-BE49-F238E27FC236}">
              <a16:creationId xmlns:a16="http://schemas.microsoft.com/office/drawing/2014/main" id="{3C866891-3D7A-47B0-9D03-C2E5DB7CFF18}"/>
            </a:ext>
          </a:extLst>
        </xdr:cNvPr>
        <xdr:cNvSpPr txBox="1"/>
      </xdr:nvSpPr>
      <xdr:spPr>
        <a:xfrm>
          <a:off x="12611744" y="69113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1" name="正方形/長方形 450">
          <a:extLst>
            <a:ext uri="{FF2B5EF4-FFF2-40B4-BE49-F238E27FC236}">
              <a16:creationId xmlns:a16="http://schemas.microsoft.com/office/drawing/2014/main" id="{172A4AAD-C443-4070-A1E1-C1F1C28927F5}"/>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2" name="正方形/長方形 451">
          <a:extLst>
            <a:ext uri="{FF2B5EF4-FFF2-40B4-BE49-F238E27FC236}">
              <a16:creationId xmlns:a16="http://schemas.microsoft.com/office/drawing/2014/main" id="{35E0766F-D764-427E-B319-14283EF92833}"/>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3" name="正方形/長方形 452">
          <a:extLst>
            <a:ext uri="{FF2B5EF4-FFF2-40B4-BE49-F238E27FC236}">
              <a16:creationId xmlns:a16="http://schemas.microsoft.com/office/drawing/2014/main" id="{36781CFF-D339-4D5A-B447-82ED640422A7}"/>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4" name="正方形/長方形 453">
          <a:extLst>
            <a:ext uri="{FF2B5EF4-FFF2-40B4-BE49-F238E27FC236}">
              <a16:creationId xmlns:a16="http://schemas.microsoft.com/office/drawing/2014/main" id="{8E1E9433-3177-400E-A196-F52F9A515FCD}"/>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5" name="正方形/長方形 454">
          <a:extLst>
            <a:ext uri="{FF2B5EF4-FFF2-40B4-BE49-F238E27FC236}">
              <a16:creationId xmlns:a16="http://schemas.microsoft.com/office/drawing/2014/main" id="{191B6175-2122-4F2C-B9E1-C3A778FD6DFE}"/>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6" name="正方形/長方形 455">
          <a:extLst>
            <a:ext uri="{FF2B5EF4-FFF2-40B4-BE49-F238E27FC236}">
              <a16:creationId xmlns:a16="http://schemas.microsoft.com/office/drawing/2014/main" id="{610879C4-79EA-4837-8485-03D9921CA4E2}"/>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7" name="正方形/長方形 456">
          <a:extLst>
            <a:ext uri="{FF2B5EF4-FFF2-40B4-BE49-F238E27FC236}">
              <a16:creationId xmlns:a16="http://schemas.microsoft.com/office/drawing/2014/main" id="{5BF91975-6AF5-4C5C-9AEF-F45215D1781E}"/>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58" name="正方形/長方形 457">
          <a:extLst>
            <a:ext uri="{FF2B5EF4-FFF2-40B4-BE49-F238E27FC236}">
              <a16:creationId xmlns:a16="http://schemas.microsoft.com/office/drawing/2014/main" id="{304BB527-E7E9-483C-AE7E-85F719E112F1}"/>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59" name="テキスト ボックス 458">
          <a:extLst>
            <a:ext uri="{FF2B5EF4-FFF2-40B4-BE49-F238E27FC236}">
              <a16:creationId xmlns:a16="http://schemas.microsoft.com/office/drawing/2014/main" id="{DD2D797E-2A54-48D9-97F3-BA8B944F3BE6}"/>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0" name="直線コネクタ 459">
          <a:extLst>
            <a:ext uri="{FF2B5EF4-FFF2-40B4-BE49-F238E27FC236}">
              <a16:creationId xmlns:a16="http://schemas.microsoft.com/office/drawing/2014/main" id="{70951604-F80C-4F26-99C6-B921D2264D5A}"/>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61" name="直線コネクタ 460">
          <a:extLst>
            <a:ext uri="{FF2B5EF4-FFF2-40B4-BE49-F238E27FC236}">
              <a16:creationId xmlns:a16="http://schemas.microsoft.com/office/drawing/2014/main" id="{DA9A1ECB-FEC4-49A8-BC86-22CE57CE6C03}"/>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462" name="テキスト ボックス 461">
          <a:extLst>
            <a:ext uri="{FF2B5EF4-FFF2-40B4-BE49-F238E27FC236}">
              <a16:creationId xmlns:a16="http://schemas.microsoft.com/office/drawing/2014/main" id="{823D9476-D56A-4FBE-950B-65A41955B1F0}"/>
            </a:ext>
          </a:extLst>
        </xdr:cNvPr>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63" name="直線コネクタ 462">
          <a:extLst>
            <a:ext uri="{FF2B5EF4-FFF2-40B4-BE49-F238E27FC236}">
              <a16:creationId xmlns:a16="http://schemas.microsoft.com/office/drawing/2014/main" id="{43E7E2B2-2BC0-4A16-B72A-687F4510CCF6}"/>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464" name="テキスト ボックス 463">
          <a:extLst>
            <a:ext uri="{FF2B5EF4-FFF2-40B4-BE49-F238E27FC236}">
              <a16:creationId xmlns:a16="http://schemas.microsoft.com/office/drawing/2014/main" id="{2E621D22-7FFF-4DC2-A8E3-766D63C7B363}"/>
            </a:ext>
          </a:extLst>
        </xdr:cNvPr>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65" name="直線コネクタ 464">
          <a:extLst>
            <a:ext uri="{FF2B5EF4-FFF2-40B4-BE49-F238E27FC236}">
              <a16:creationId xmlns:a16="http://schemas.microsoft.com/office/drawing/2014/main" id="{4C55273C-6131-4915-B338-73DAB18A9006}"/>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466" name="テキスト ボックス 465">
          <a:extLst>
            <a:ext uri="{FF2B5EF4-FFF2-40B4-BE49-F238E27FC236}">
              <a16:creationId xmlns:a16="http://schemas.microsoft.com/office/drawing/2014/main" id="{236060FC-FC0D-4322-B634-ABEDA6BBA730}"/>
            </a:ext>
          </a:extLst>
        </xdr:cNvPr>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67" name="直線コネクタ 466">
          <a:extLst>
            <a:ext uri="{FF2B5EF4-FFF2-40B4-BE49-F238E27FC236}">
              <a16:creationId xmlns:a16="http://schemas.microsoft.com/office/drawing/2014/main" id="{84BAAFB4-B751-487E-B981-CAA04D89F0CF}"/>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468" name="テキスト ボックス 467">
          <a:extLst>
            <a:ext uri="{FF2B5EF4-FFF2-40B4-BE49-F238E27FC236}">
              <a16:creationId xmlns:a16="http://schemas.microsoft.com/office/drawing/2014/main" id="{9D85379C-D645-4979-83ED-FC132D06183E}"/>
            </a:ext>
          </a:extLst>
        </xdr:cNvPr>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69" name="直線コネクタ 468">
          <a:extLst>
            <a:ext uri="{FF2B5EF4-FFF2-40B4-BE49-F238E27FC236}">
              <a16:creationId xmlns:a16="http://schemas.microsoft.com/office/drawing/2014/main" id="{03ECC7BF-B076-4E11-9699-D726F42D3AB0}"/>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70" name="テキスト ボックス 469">
          <a:extLst>
            <a:ext uri="{FF2B5EF4-FFF2-40B4-BE49-F238E27FC236}">
              <a16:creationId xmlns:a16="http://schemas.microsoft.com/office/drawing/2014/main" id="{A616EE86-C9E1-443C-8938-E234EA470494}"/>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1" name="【認定こども園・幼稚園・保育所】&#10;一人当たり面積グラフ枠">
          <a:extLst>
            <a:ext uri="{FF2B5EF4-FFF2-40B4-BE49-F238E27FC236}">
              <a16:creationId xmlns:a16="http://schemas.microsoft.com/office/drawing/2014/main" id="{DD56A709-EEA1-40BD-88D7-67B70721E13E}"/>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57912</xdr:rowOff>
    </xdr:from>
    <xdr:to>
      <xdr:col>116</xdr:col>
      <xdr:colOff>62864</xdr:colOff>
      <xdr:row>41</xdr:row>
      <xdr:rowOff>83058</xdr:rowOff>
    </xdr:to>
    <xdr:cxnSp macro="">
      <xdr:nvCxnSpPr>
        <xdr:cNvPr id="472" name="直線コネクタ 471">
          <a:extLst>
            <a:ext uri="{FF2B5EF4-FFF2-40B4-BE49-F238E27FC236}">
              <a16:creationId xmlns:a16="http://schemas.microsoft.com/office/drawing/2014/main" id="{041D0914-2A47-4844-AEA7-8F4AE8929EB4}"/>
            </a:ext>
          </a:extLst>
        </xdr:cNvPr>
        <xdr:cNvCxnSpPr/>
      </xdr:nvCxnSpPr>
      <xdr:spPr>
        <a:xfrm flipV="1">
          <a:off x="22160864" y="5887212"/>
          <a:ext cx="0" cy="12252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86885</xdr:rowOff>
    </xdr:from>
    <xdr:ext cx="469744" cy="259045"/>
    <xdr:sp macro="" textlink="">
      <xdr:nvSpPr>
        <xdr:cNvPr id="473" name="【認定こども園・幼稚園・保育所】&#10;一人当たり面積最小値テキスト">
          <a:extLst>
            <a:ext uri="{FF2B5EF4-FFF2-40B4-BE49-F238E27FC236}">
              <a16:creationId xmlns:a16="http://schemas.microsoft.com/office/drawing/2014/main" id="{9323997B-1030-44F0-8260-B3E006871F26}"/>
            </a:ext>
          </a:extLst>
        </xdr:cNvPr>
        <xdr:cNvSpPr txBox="1"/>
      </xdr:nvSpPr>
      <xdr:spPr>
        <a:xfrm>
          <a:off x="22199600" y="71163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83058</xdr:rowOff>
    </xdr:from>
    <xdr:to>
      <xdr:col>116</xdr:col>
      <xdr:colOff>152400</xdr:colOff>
      <xdr:row>41</xdr:row>
      <xdr:rowOff>83058</xdr:rowOff>
    </xdr:to>
    <xdr:cxnSp macro="">
      <xdr:nvCxnSpPr>
        <xdr:cNvPr id="474" name="直線コネクタ 473">
          <a:extLst>
            <a:ext uri="{FF2B5EF4-FFF2-40B4-BE49-F238E27FC236}">
              <a16:creationId xmlns:a16="http://schemas.microsoft.com/office/drawing/2014/main" id="{A6E7E3A7-3388-4A64-813D-5D79B4AE4710}"/>
            </a:ext>
          </a:extLst>
        </xdr:cNvPr>
        <xdr:cNvCxnSpPr/>
      </xdr:nvCxnSpPr>
      <xdr:spPr>
        <a:xfrm>
          <a:off x="22072600" y="71125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33</xdr:row>
      <xdr:rowOff>4589</xdr:rowOff>
    </xdr:from>
    <xdr:ext cx="469744" cy="259045"/>
    <xdr:sp macro="" textlink="">
      <xdr:nvSpPr>
        <xdr:cNvPr id="475" name="【認定こども園・幼稚園・保育所】&#10;一人当たり面積最大値テキスト">
          <a:extLst>
            <a:ext uri="{FF2B5EF4-FFF2-40B4-BE49-F238E27FC236}">
              <a16:creationId xmlns:a16="http://schemas.microsoft.com/office/drawing/2014/main" id="{45648B85-0BED-447D-B18C-44FCE1DC58C3}"/>
            </a:ext>
          </a:extLst>
        </xdr:cNvPr>
        <xdr:cNvSpPr txBox="1"/>
      </xdr:nvSpPr>
      <xdr:spPr>
        <a:xfrm>
          <a:off x="22199600" y="56624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57912</xdr:rowOff>
    </xdr:from>
    <xdr:to>
      <xdr:col>116</xdr:col>
      <xdr:colOff>152400</xdr:colOff>
      <xdr:row>34</xdr:row>
      <xdr:rowOff>57912</xdr:rowOff>
    </xdr:to>
    <xdr:cxnSp macro="">
      <xdr:nvCxnSpPr>
        <xdr:cNvPr id="476" name="直線コネクタ 475">
          <a:extLst>
            <a:ext uri="{FF2B5EF4-FFF2-40B4-BE49-F238E27FC236}">
              <a16:creationId xmlns:a16="http://schemas.microsoft.com/office/drawing/2014/main" id="{238CB32F-FE20-4C7D-9252-72F001106C52}"/>
            </a:ext>
          </a:extLst>
        </xdr:cNvPr>
        <xdr:cNvCxnSpPr/>
      </xdr:nvCxnSpPr>
      <xdr:spPr>
        <a:xfrm>
          <a:off x="22072600" y="58872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49547</xdr:rowOff>
    </xdr:from>
    <xdr:ext cx="469744" cy="259045"/>
    <xdr:sp macro="" textlink="">
      <xdr:nvSpPr>
        <xdr:cNvPr id="477" name="【認定こども園・幼稚園・保育所】&#10;一人当たり面積平均値テキスト">
          <a:extLst>
            <a:ext uri="{FF2B5EF4-FFF2-40B4-BE49-F238E27FC236}">
              <a16:creationId xmlns:a16="http://schemas.microsoft.com/office/drawing/2014/main" id="{7351E749-A97C-42E4-A51D-03F503C301D3}"/>
            </a:ext>
          </a:extLst>
        </xdr:cNvPr>
        <xdr:cNvSpPr txBox="1"/>
      </xdr:nvSpPr>
      <xdr:spPr>
        <a:xfrm>
          <a:off x="22199600" y="656464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71120</xdr:rowOff>
    </xdr:from>
    <xdr:to>
      <xdr:col>116</xdr:col>
      <xdr:colOff>114300</xdr:colOff>
      <xdr:row>39</xdr:row>
      <xdr:rowOff>1270</xdr:rowOff>
    </xdr:to>
    <xdr:sp macro="" textlink="">
      <xdr:nvSpPr>
        <xdr:cNvPr id="478" name="フローチャート: 判断 477">
          <a:extLst>
            <a:ext uri="{FF2B5EF4-FFF2-40B4-BE49-F238E27FC236}">
              <a16:creationId xmlns:a16="http://schemas.microsoft.com/office/drawing/2014/main" id="{7E3B076E-2773-4504-AA5D-25176AA02553}"/>
            </a:ext>
          </a:extLst>
        </xdr:cNvPr>
        <xdr:cNvSpPr/>
      </xdr:nvSpPr>
      <xdr:spPr>
        <a:xfrm>
          <a:off x="22110700" y="6586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38</xdr:row>
      <xdr:rowOff>87122</xdr:rowOff>
    </xdr:from>
    <xdr:to>
      <xdr:col>112</xdr:col>
      <xdr:colOff>38100</xdr:colOff>
      <xdr:row>39</xdr:row>
      <xdr:rowOff>17272</xdr:rowOff>
    </xdr:to>
    <xdr:sp macro="" textlink="">
      <xdr:nvSpPr>
        <xdr:cNvPr id="479" name="フローチャート: 判断 478">
          <a:extLst>
            <a:ext uri="{FF2B5EF4-FFF2-40B4-BE49-F238E27FC236}">
              <a16:creationId xmlns:a16="http://schemas.microsoft.com/office/drawing/2014/main" id="{40908458-DAD5-4CCC-8E3D-06F1A9DEA853}"/>
            </a:ext>
          </a:extLst>
        </xdr:cNvPr>
        <xdr:cNvSpPr/>
      </xdr:nvSpPr>
      <xdr:spPr>
        <a:xfrm>
          <a:off x="21272500" y="66022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38</xdr:row>
      <xdr:rowOff>84836</xdr:rowOff>
    </xdr:from>
    <xdr:to>
      <xdr:col>107</xdr:col>
      <xdr:colOff>101600</xdr:colOff>
      <xdr:row>39</xdr:row>
      <xdr:rowOff>14986</xdr:rowOff>
    </xdr:to>
    <xdr:sp macro="" textlink="">
      <xdr:nvSpPr>
        <xdr:cNvPr id="480" name="フローチャート: 判断 479">
          <a:extLst>
            <a:ext uri="{FF2B5EF4-FFF2-40B4-BE49-F238E27FC236}">
              <a16:creationId xmlns:a16="http://schemas.microsoft.com/office/drawing/2014/main" id="{8BE62083-8780-43DF-9569-E1AA4BC8E06F}"/>
            </a:ext>
          </a:extLst>
        </xdr:cNvPr>
        <xdr:cNvSpPr/>
      </xdr:nvSpPr>
      <xdr:spPr>
        <a:xfrm>
          <a:off x="20383500" y="65999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38</xdr:row>
      <xdr:rowOff>87122</xdr:rowOff>
    </xdr:from>
    <xdr:to>
      <xdr:col>102</xdr:col>
      <xdr:colOff>165100</xdr:colOff>
      <xdr:row>39</xdr:row>
      <xdr:rowOff>17272</xdr:rowOff>
    </xdr:to>
    <xdr:sp macro="" textlink="">
      <xdr:nvSpPr>
        <xdr:cNvPr id="481" name="フローチャート: 判断 480">
          <a:extLst>
            <a:ext uri="{FF2B5EF4-FFF2-40B4-BE49-F238E27FC236}">
              <a16:creationId xmlns:a16="http://schemas.microsoft.com/office/drawing/2014/main" id="{94507608-7A93-405E-8FB5-E0EA87D343C3}"/>
            </a:ext>
          </a:extLst>
        </xdr:cNvPr>
        <xdr:cNvSpPr/>
      </xdr:nvSpPr>
      <xdr:spPr>
        <a:xfrm>
          <a:off x="19494500" y="66022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38</xdr:row>
      <xdr:rowOff>116840</xdr:rowOff>
    </xdr:from>
    <xdr:to>
      <xdr:col>98</xdr:col>
      <xdr:colOff>38100</xdr:colOff>
      <xdr:row>39</xdr:row>
      <xdr:rowOff>46990</xdr:rowOff>
    </xdr:to>
    <xdr:sp macro="" textlink="">
      <xdr:nvSpPr>
        <xdr:cNvPr id="482" name="フローチャート: 判断 481">
          <a:extLst>
            <a:ext uri="{FF2B5EF4-FFF2-40B4-BE49-F238E27FC236}">
              <a16:creationId xmlns:a16="http://schemas.microsoft.com/office/drawing/2014/main" id="{7EE6175D-007A-406B-A3CD-0B05E55B31ED}"/>
            </a:ext>
          </a:extLst>
        </xdr:cNvPr>
        <xdr:cNvSpPr/>
      </xdr:nvSpPr>
      <xdr:spPr>
        <a:xfrm>
          <a:off x="18605500" y="6631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3" name="テキスト ボックス 482">
          <a:extLst>
            <a:ext uri="{FF2B5EF4-FFF2-40B4-BE49-F238E27FC236}">
              <a16:creationId xmlns:a16="http://schemas.microsoft.com/office/drawing/2014/main" id="{A0C13C46-2650-482F-8A3D-74D1FDAEDE78}"/>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4" name="テキスト ボックス 483">
          <a:extLst>
            <a:ext uri="{FF2B5EF4-FFF2-40B4-BE49-F238E27FC236}">
              <a16:creationId xmlns:a16="http://schemas.microsoft.com/office/drawing/2014/main" id="{D9BB210E-A4E6-4348-963A-78D2F433CB45}"/>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5" name="テキスト ボックス 484">
          <a:extLst>
            <a:ext uri="{FF2B5EF4-FFF2-40B4-BE49-F238E27FC236}">
              <a16:creationId xmlns:a16="http://schemas.microsoft.com/office/drawing/2014/main" id="{B0CF0FC9-650E-402F-950C-1DCD1A64E31B}"/>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6" name="テキスト ボックス 485">
          <a:extLst>
            <a:ext uri="{FF2B5EF4-FFF2-40B4-BE49-F238E27FC236}">
              <a16:creationId xmlns:a16="http://schemas.microsoft.com/office/drawing/2014/main" id="{AA09FCE2-1247-4E11-AC93-657E72E28AF6}"/>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87" name="テキスト ボックス 486">
          <a:extLst>
            <a:ext uri="{FF2B5EF4-FFF2-40B4-BE49-F238E27FC236}">
              <a16:creationId xmlns:a16="http://schemas.microsoft.com/office/drawing/2014/main" id="{4D6EDF7E-606D-4A26-9307-F86785E7BBF3}"/>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55118</xdr:rowOff>
    </xdr:from>
    <xdr:to>
      <xdr:col>116</xdr:col>
      <xdr:colOff>114300</xdr:colOff>
      <xdr:row>38</xdr:row>
      <xdr:rowOff>156718</xdr:rowOff>
    </xdr:to>
    <xdr:sp macro="" textlink="">
      <xdr:nvSpPr>
        <xdr:cNvPr id="488" name="楕円 487">
          <a:extLst>
            <a:ext uri="{FF2B5EF4-FFF2-40B4-BE49-F238E27FC236}">
              <a16:creationId xmlns:a16="http://schemas.microsoft.com/office/drawing/2014/main" id="{D2F2D40D-02F0-453B-BAE5-57D4987BAFF0}"/>
            </a:ext>
          </a:extLst>
        </xdr:cNvPr>
        <xdr:cNvSpPr/>
      </xdr:nvSpPr>
      <xdr:spPr>
        <a:xfrm>
          <a:off x="22110700" y="65702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37</xdr:row>
      <xdr:rowOff>77995</xdr:rowOff>
    </xdr:from>
    <xdr:ext cx="469744" cy="259045"/>
    <xdr:sp macro="" textlink="">
      <xdr:nvSpPr>
        <xdr:cNvPr id="489" name="【認定こども園・幼稚園・保育所】&#10;一人当たり面積該当値テキスト">
          <a:extLst>
            <a:ext uri="{FF2B5EF4-FFF2-40B4-BE49-F238E27FC236}">
              <a16:creationId xmlns:a16="http://schemas.microsoft.com/office/drawing/2014/main" id="{EE2A0EB1-995E-4F59-8B9B-E34BD0602DE1}"/>
            </a:ext>
          </a:extLst>
        </xdr:cNvPr>
        <xdr:cNvSpPr txBox="1"/>
      </xdr:nvSpPr>
      <xdr:spPr>
        <a:xfrm>
          <a:off x="22199600" y="64216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61976</xdr:rowOff>
    </xdr:from>
    <xdr:to>
      <xdr:col>112</xdr:col>
      <xdr:colOff>38100</xdr:colOff>
      <xdr:row>38</xdr:row>
      <xdr:rowOff>163576</xdr:rowOff>
    </xdr:to>
    <xdr:sp macro="" textlink="">
      <xdr:nvSpPr>
        <xdr:cNvPr id="490" name="楕円 489">
          <a:extLst>
            <a:ext uri="{FF2B5EF4-FFF2-40B4-BE49-F238E27FC236}">
              <a16:creationId xmlns:a16="http://schemas.microsoft.com/office/drawing/2014/main" id="{5F4DAC78-01E4-49DE-9FA1-50B79947E206}"/>
            </a:ext>
          </a:extLst>
        </xdr:cNvPr>
        <xdr:cNvSpPr/>
      </xdr:nvSpPr>
      <xdr:spPr>
        <a:xfrm>
          <a:off x="21272500" y="65770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38</xdr:row>
      <xdr:rowOff>105918</xdr:rowOff>
    </xdr:from>
    <xdr:to>
      <xdr:col>116</xdr:col>
      <xdr:colOff>63500</xdr:colOff>
      <xdr:row>38</xdr:row>
      <xdr:rowOff>112776</xdr:rowOff>
    </xdr:to>
    <xdr:cxnSp macro="">
      <xdr:nvCxnSpPr>
        <xdr:cNvPr id="491" name="直線コネクタ 490">
          <a:extLst>
            <a:ext uri="{FF2B5EF4-FFF2-40B4-BE49-F238E27FC236}">
              <a16:creationId xmlns:a16="http://schemas.microsoft.com/office/drawing/2014/main" id="{7B90D66F-1E8F-46A6-919F-7BA94AE398B1}"/>
            </a:ext>
          </a:extLst>
        </xdr:cNvPr>
        <xdr:cNvCxnSpPr/>
      </xdr:nvCxnSpPr>
      <xdr:spPr>
        <a:xfrm flipV="1">
          <a:off x="21323300" y="6621018"/>
          <a:ext cx="838200" cy="6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71120</xdr:rowOff>
    </xdr:from>
    <xdr:to>
      <xdr:col>107</xdr:col>
      <xdr:colOff>101600</xdr:colOff>
      <xdr:row>39</xdr:row>
      <xdr:rowOff>1270</xdr:rowOff>
    </xdr:to>
    <xdr:sp macro="" textlink="">
      <xdr:nvSpPr>
        <xdr:cNvPr id="492" name="楕円 491">
          <a:extLst>
            <a:ext uri="{FF2B5EF4-FFF2-40B4-BE49-F238E27FC236}">
              <a16:creationId xmlns:a16="http://schemas.microsoft.com/office/drawing/2014/main" id="{ED9E0B48-306C-4D86-8F22-26A8E92E52F7}"/>
            </a:ext>
          </a:extLst>
        </xdr:cNvPr>
        <xdr:cNvSpPr/>
      </xdr:nvSpPr>
      <xdr:spPr>
        <a:xfrm>
          <a:off x="20383500" y="6586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112776</xdr:rowOff>
    </xdr:from>
    <xdr:to>
      <xdr:col>111</xdr:col>
      <xdr:colOff>177800</xdr:colOff>
      <xdr:row>38</xdr:row>
      <xdr:rowOff>121920</xdr:rowOff>
    </xdr:to>
    <xdr:cxnSp macro="">
      <xdr:nvCxnSpPr>
        <xdr:cNvPr id="493" name="直線コネクタ 492">
          <a:extLst>
            <a:ext uri="{FF2B5EF4-FFF2-40B4-BE49-F238E27FC236}">
              <a16:creationId xmlns:a16="http://schemas.microsoft.com/office/drawing/2014/main" id="{BE82F469-A789-4659-BB93-48CBE0442237}"/>
            </a:ext>
          </a:extLst>
        </xdr:cNvPr>
        <xdr:cNvCxnSpPr/>
      </xdr:nvCxnSpPr>
      <xdr:spPr>
        <a:xfrm flipV="1">
          <a:off x="20434300" y="6627876"/>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75692</xdr:rowOff>
    </xdr:from>
    <xdr:to>
      <xdr:col>102</xdr:col>
      <xdr:colOff>165100</xdr:colOff>
      <xdr:row>39</xdr:row>
      <xdr:rowOff>5842</xdr:rowOff>
    </xdr:to>
    <xdr:sp macro="" textlink="">
      <xdr:nvSpPr>
        <xdr:cNvPr id="494" name="楕円 493">
          <a:extLst>
            <a:ext uri="{FF2B5EF4-FFF2-40B4-BE49-F238E27FC236}">
              <a16:creationId xmlns:a16="http://schemas.microsoft.com/office/drawing/2014/main" id="{88D7DB68-D7AC-4FCE-BB5E-B6323EC0BC2A}"/>
            </a:ext>
          </a:extLst>
        </xdr:cNvPr>
        <xdr:cNvSpPr/>
      </xdr:nvSpPr>
      <xdr:spPr>
        <a:xfrm>
          <a:off x="19494500" y="65907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38</xdr:row>
      <xdr:rowOff>121920</xdr:rowOff>
    </xdr:from>
    <xdr:to>
      <xdr:col>107</xdr:col>
      <xdr:colOff>50800</xdr:colOff>
      <xdr:row>38</xdr:row>
      <xdr:rowOff>126492</xdr:rowOff>
    </xdr:to>
    <xdr:cxnSp macro="">
      <xdr:nvCxnSpPr>
        <xdr:cNvPr id="495" name="直線コネクタ 494">
          <a:extLst>
            <a:ext uri="{FF2B5EF4-FFF2-40B4-BE49-F238E27FC236}">
              <a16:creationId xmlns:a16="http://schemas.microsoft.com/office/drawing/2014/main" id="{4A4797C7-AA83-4944-852C-3A988E3DCD57}"/>
            </a:ext>
          </a:extLst>
        </xdr:cNvPr>
        <xdr:cNvCxnSpPr/>
      </xdr:nvCxnSpPr>
      <xdr:spPr>
        <a:xfrm flipV="1">
          <a:off x="19545300" y="6637020"/>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38</xdr:row>
      <xdr:rowOff>82550</xdr:rowOff>
    </xdr:from>
    <xdr:to>
      <xdr:col>98</xdr:col>
      <xdr:colOff>38100</xdr:colOff>
      <xdr:row>39</xdr:row>
      <xdr:rowOff>12700</xdr:rowOff>
    </xdr:to>
    <xdr:sp macro="" textlink="">
      <xdr:nvSpPr>
        <xdr:cNvPr id="496" name="楕円 495">
          <a:extLst>
            <a:ext uri="{FF2B5EF4-FFF2-40B4-BE49-F238E27FC236}">
              <a16:creationId xmlns:a16="http://schemas.microsoft.com/office/drawing/2014/main" id="{8847D70E-BF91-49FE-AE2A-2FE984F68CFF}"/>
            </a:ext>
          </a:extLst>
        </xdr:cNvPr>
        <xdr:cNvSpPr/>
      </xdr:nvSpPr>
      <xdr:spPr>
        <a:xfrm>
          <a:off x="18605500" y="6597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38</xdr:row>
      <xdr:rowOff>126492</xdr:rowOff>
    </xdr:from>
    <xdr:to>
      <xdr:col>102</xdr:col>
      <xdr:colOff>114300</xdr:colOff>
      <xdr:row>38</xdr:row>
      <xdr:rowOff>133350</xdr:rowOff>
    </xdr:to>
    <xdr:cxnSp macro="">
      <xdr:nvCxnSpPr>
        <xdr:cNvPr id="497" name="直線コネクタ 496">
          <a:extLst>
            <a:ext uri="{FF2B5EF4-FFF2-40B4-BE49-F238E27FC236}">
              <a16:creationId xmlns:a16="http://schemas.microsoft.com/office/drawing/2014/main" id="{E22B2BD0-C748-446B-8A5D-6A6BB0429A84}"/>
            </a:ext>
          </a:extLst>
        </xdr:cNvPr>
        <xdr:cNvCxnSpPr/>
      </xdr:nvCxnSpPr>
      <xdr:spPr>
        <a:xfrm flipV="1">
          <a:off x="18656300" y="6641592"/>
          <a:ext cx="889000" cy="6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39</xdr:row>
      <xdr:rowOff>8399</xdr:rowOff>
    </xdr:from>
    <xdr:ext cx="469744" cy="259045"/>
    <xdr:sp macro="" textlink="">
      <xdr:nvSpPr>
        <xdr:cNvPr id="498" name="n_1aveValue【認定こども園・幼稚園・保育所】&#10;一人当たり面積">
          <a:extLst>
            <a:ext uri="{FF2B5EF4-FFF2-40B4-BE49-F238E27FC236}">
              <a16:creationId xmlns:a16="http://schemas.microsoft.com/office/drawing/2014/main" id="{EBB285C5-D1CA-4BDB-ADFE-2557020ED0BA}"/>
            </a:ext>
          </a:extLst>
        </xdr:cNvPr>
        <xdr:cNvSpPr txBox="1"/>
      </xdr:nvSpPr>
      <xdr:spPr>
        <a:xfrm>
          <a:off x="21075727" y="66949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39</xdr:row>
      <xdr:rowOff>6113</xdr:rowOff>
    </xdr:from>
    <xdr:ext cx="469744" cy="259045"/>
    <xdr:sp macro="" textlink="">
      <xdr:nvSpPr>
        <xdr:cNvPr id="499" name="n_2aveValue【認定こども園・幼稚園・保育所】&#10;一人当たり面積">
          <a:extLst>
            <a:ext uri="{FF2B5EF4-FFF2-40B4-BE49-F238E27FC236}">
              <a16:creationId xmlns:a16="http://schemas.microsoft.com/office/drawing/2014/main" id="{57EA8BA6-097D-4A32-BF28-1F8B11B77B72}"/>
            </a:ext>
          </a:extLst>
        </xdr:cNvPr>
        <xdr:cNvSpPr txBox="1"/>
      </xdr:nvSpPr>
      <xdr:spPr>
        <a:xfrm>
          <a:off x="20199427" y="66926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39</xdr:row>
      <xdr:rowOff>8399</xdr:rowOff>
    </xdr:from>
    <xdr:ext cx="469744" cy="259045"/>
    <xdr:sp macro="" textlink="">
      <xdr:nvSpPr>
        <xdr:cNvPr id="500" name="n_3aveValue【認定こども園・幼稚園・保育所】&#10;一人当たり面積">
          <a:extLst>
            <a:ext uri="{FF2B5EF4-FFF2-40B4-BE49-F238E27FC236}">
              <a16:creationId xmlns:a16="http://schemas.microsoft.com/office/drawing/2014/main" id="{5A631BA7-1507-468F-B37E-8542D42A5788}"/>
            </a:ext>
          </a:extLst>
        </xdr:cNvPr>
        <xdr:cNvSpPr txBox="1"/>
      </xdr:nvSpPr>
      <xdr:spPr>
        <a:xfrm>
          <a:off x="19310427" y="66949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39</xdr:row>
      <xdr:rowOff>38117</xdr:rowOff>
    </xdr:from>
    <xdr:ext cx="469744" cy="259045"/>
    <xdr:sp macro="" textlink="">
      <xdr:nvSpPr>
        <xdr:cNvPr id="501" name="n_4aveValue【認定こども園・幼稚園・保育所】&#10;一人当たり面積">
          <a:extLst>
            <a:ext uri="{FF2B5EF4-FFF2-40B4-BE49-F238E27FC236}">
              <a16:creationId xmlns:a16="http://schemas.microsoft.com/office/drawing/2014/main" id="{A139D831-59EB-4E04-AA55-2FB723515934}"/>
            </a:ext>
          </a:extLst>
        </xdr:cNvPr>
        <xdr:cNvSpPr txBox="1"/>
      </xdr:nvSpPr>
      <xdr:spPr>
        <a:xfrm>
          <a:off x="18421427" y="67246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37</xdr:row>
      <xdr:rowOff>8653</xdr:rowOff>
    </xdr:from>
    <xdr:ext cx="469744" cy="259045"/>
    <xdr:sp macro="" textlink="">
      <xdr:nvSpPr>
        <xdr:cNvPr id="502" name="n_1mainValue【認定こども園・幼稚園・保育所】&#10;一人当たり面積">
          <a:extLst>
            <a:ext uri="{FF2B5EF4-FFF2-40B4-BE49-F238E27FC236}">
              <a16:creationId xmlns:a16="http://schemas.microsoft.com/office/drawing/2014/main" id="{6ADDDF41-8569-4B02-A666-C2399AC23A97}"/>
            </a:ext>
          </a:extLst>
        </xdr:cNvPr>
        <xdr:cNvSpPr txBox="1"/>
      </xdr:nvSpPr>
      <xdr:spPr>
        <a:xfrm>
          <a:off x="21075727" y="63523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17797</xdr:rowOff>
    </xdr:from>
    <xdr:ext cx="469744" cy="259045"/>
    <xdr:sp macro="" textlink="">
      <xdr:nvSpPr>
        <xdr:cNvPr id="503" name="n_2mainValue【認定こども園・幼稚園・保育所】&#10;一人当たり面積">
          <a:extLst>
            <a:ext uri="{FF2B5EF4-FFF2-40B4-BE49-F238E27FC236}">
              <a16:creationId xmlns:a16="http://schemas.microsoft.com/office/drawing/2014/main" id="{D0F961FA-60F0-4F75-96D6-8A052E4A93EB}"/>
            </a:ext>
          </a:extLst>
        </xdr:cNvPr>
        <xdr:cNvSpPr txBox="1"/>
      </xdr:nvSpPr>
      <xdr:spPr>
        <a:xfrm>
          <a:off x="20199427" y="63614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37</xdr:row>
      <xdr:rowOff>22369</xdr:rowOff>
    </xdr:from>
    <xdr:ext cx="469744" cy="259045"/>
    <xdr:sp macro="" textlink="">
      <xdr:nvSpPr>
        <xdr:cNvPr id="504" name="n_3mainValue【認定こども園・幼稚園・保育所】&#10;一人当たり面積">
          <a:extLst>
            <a:ext uri="{FF2B5EF4-FFF2-40B4-BE49-F238E27FC236}">
              <a16:creationId xmlns:a16="http://schemas.microsoft.com/office/drawing/2014/main" id="{EC60424D-B3E8-4370-B1B9-BB0871754CB0}"/>
            </a:ext>
          </a:extLst>
        </xdr:cNvPr>
        <xdr:cNvSpPr txBox="1"/>
      </xdr:nvSpPr>
      <xdr:spPr>
        <a:xfrm>
          <a:off x="19310427" y="63660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37</xdr:row>
      <xdr:rowOff>29227</xdr:rowOff>
    </xdr:from>
    <xdr:ext cx="469744" cy="259045"/>
    <xdr:sp macro="" textlink="">
      <xdr:nvSpPr>
        <xdr:cNvPr id="505" name="n_4mainValue【認定こども園・幼稚園・保育所】&#10;一人当たり面積">
          <a:extLst>
            <a:ext uri="{FF2B5EF4-FFF2-40B4-BE49-F238E27FC236}">
              <a16:creationId xmlns:a16="http://schemas.microsoft.com/office/drawing/2014/main" id="{8FBE267E-AFBF-4E66-9879-261876C15EB8}"/>
            </a:ext>
          </a:extLst>
        </xdr:cNvPr>
        <xdr:cNvSpPr txBox="1"/>
      </xdr:nvSpPr>
      <xdr:spPr>
        <a:xfrm>
          <a:off x="18421427" y="63728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6" name="正方形/長方形 505">
          <a:extLst>
            <a:ext uri="{FF2B5EF4-FFF2-40B4-BE49-F238E27FC236}">
              <a16:creationId xmlns:a16="http://schemas.microsoft.com/office/drawing/2014/main" id="{5E83D644-366F-408C-B58F-54D3D04BB70C}"/>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07" name="正方形/長方形 506">
          <a:extLst>
            <a:ext uri="{FF2B5EF4-FFF2-40B4-BE49-F238E27FC236}">
              <a16:creationId xmlns:a16="http://schemas.microsoft.com/office/drawing/2014/main" id="{6D942414-C0DE-45D7-B756-44802B255792}"/>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08" name="正方形/長方形 507">
          <a:extLst>
            <a:ext uri="{FF2B5EF4-FFF2-40B4-BE49-F238E27FC236}">
              <a16:creationId xmlns:a16="http://schemas.microsoft.com/office/drawing/2014/main" id="{84D0D710-E8C9-4C6E-9957-E839F8753571}"/>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09" name="正方形/長方形 508">
          <a:extLst>
            <a:ext uri="{FF2B5EF4-FFF2-40B4-BE49-F238E27FC236}">
              <a16:creationId xmlns:a16="http://schemas.microsoft.com/office/drawing/2014/main" id="{1863CC54-E672-4A5D-9806-E21E00B321FE}"/>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0" name="正方形/長方形 509">
          <a:extLst>
            <a:ext uri="{FF2B5EF4-FFF2-40B4-BE49-F238E27FC236}">
              <a16:creationId xmlns:a16="http://schemas.microsoft.com/office/drawing/2014/main" id="{CFFC5394-65A0-4AA9-85A3-60CB6F8C2D5A}"/>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1" name="正方形/長方形 510">
          <a:extLst>
            <a:ext uri="{FF2B5EF4-FFF2-40B4-BE49-F238E27FC236}">
              <a16:creationId xmlns:a16="http://schemas.microsoft.com/office/drawing/2014/main" id="{4D46198C-D7CF-47DD-8D2F-40DAAFD5CABF}"/>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2" name="正方形/長方形 511">
          <a:extLst>
            <a:ext uri="{FF2B5EF4-FFF2-40B4-BE49-F238E27FC236}">
              <a16:creationId xmlns:a16="http://schemas.microsoft.com/office/drawing/2014/main" id="{F18F433E-B923-4E71-8325-6192E03188E9}"/>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3" name="正方形/長方形 512">
          <a:extLst>
            <a:ext uri="{FF2B5EF4-FFF2-40B4-BE49-F238E27FC236}">
              <a16:creationId xmlns:a16="http://schemas.microsoft.com/office/drawing/2014/main" id="{05BE6FA9-D1DD-45FF-9763-EB576356C2FF}"/>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4" name="テキスト ボックス 513">
          <a:extLst>
            <a:ext uri="{FF2B5EF4-FFF2-40B4-BE49-F238E27FC236}">
              <a16:creationId xmlns:a16="http://schemas.microsoft.com/office/drawing/2014/main" id="{DF771271-014F-44AB-BA7C-E4652A1E4750}"/>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5" name="直線コネクタ 514">
          <a:extLst>
            <a:ext uri="{FF2B5EF4-FFF2-40B4-BE49-F238E27FC236}">
              <a16:creationId xmlns:a16="http://schemas.microsoft.com/office/drawing/2014/main" id="{A1CEA197-86E9-4AFA-8412-9E0E7CF63458}"/>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16" name="テキスト ボックス 515">
          <a:extLst>
            <a:ext uri="{FF2B5EF4-FFF2-40B4-BE49-F238E27FC236}">
              <a16:creationId xmlns:a16="http://schemas.microsoft.com/office/drawing/2014/main" id="{D1382427-C6E6-41ED-84E2-777A0D060DE0}"/>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517" name="直線コネクタ 516">
          <a:extLst>
            <a:ext uri="{FF2B5EF4-FFF2-40B4-BE49-F238E27FC236}">
              <a16:creationId xmlns:a16="http://schemas.microsoft.com/office/drawing/2014/main" id="{CE17259F-AB88-4641-BF24-3D99905DE2A9}"/>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518" name="テキスト ボックス 517">
          <a:extLst>
            <a:ext uri="{FF2B5EF4-FFF2-40B4-BE49-F238E27FC236}">
              <a16:creationId xmlns:a16="http://schemas.microsoft.com/office/drawing/2014/main" id="{565F53F4-C8AE-4138-91AA-DD096DBFA330}"/>
            </a:ext>
          </a:extLst>
        </xdr:cNvPr>
        <xdr:cNvSpPr txBox="1"/>
      </xdr:nvSpPr>
      <xdr:spPr>
        <a:xfrm>
          <a:off x="11978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519" name="直線コネクタ 518">
          <a:extLst>
            <a:ext uri="{FF2B5EF4-FFF2-40B4-BE49-F238E27FC236}">
              <a16:creationId xmlns:a16="http://schemas.microsoft.com/office/drawing/2014/main" id="{C24D6830-1CCD-4EC0-8A03-B3F664CDA9B0}"/>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520" name="テキスト ボックス 519">
          <a:extLst>
            <a:ext uri="{FF2B5EF4-FFF2-40B4-BE49-F238E27FC236}">
              <a16:creationId xmlns:a16="http://schemas.microsoft.com/office/drawing/2014/main" id="{956305F7-77C0-4367-9B05-4CAE947DC9D1}"/>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521" name="直線コネクタ 520">
          <a:extLst>
            <a:ext uri="{FF2B5EF4-FFF2-40B4-BE49-F238E27FC236}">
              <a16:creationId xmlns:a16="http://schemas.microsoft.com/office/drawing/2014/main" id="{D093ABA6-8279-4520-A959-885C734C7ECD}"/>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522" name="テキスト ボックス 521">
          <a:extLst>
            <a:ext uri="{FF2B5EF4-FFF2-40B4-BE49-F238E27FC236}">
              <a16:creationId xmlns:a16="http://schemas.microsoft.com/office/drawing/2014/main" id="{B6770017-71B1-4ACB-9700-05DE41E41C74}"/>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523" name="直線コネクタ 522">
          <a:extLst>
            <a:ext uri="{FF2B5EF4-FFF2-40B4-BE49-F238E27FC236}">
              <a16:creationId xmlns:a16="http://schemas.microsoft.com/office/drawing/2014/main" id="{7CD1DD35-35AF-4934-B661-1A78C568056D}"/>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524" name="テキスト ボックス 523">
          <a:extLst>
            <a:ext uri="{FF2B5EF4-FFF2-40B4-BE49-F238E27FC236}">
              <a16:creationId xmlns:a16="http://schemas.microsoft.com/office/drawing/2014/main" id="{373FA754-E79A-44EF-BB04-3F8471FC2BFD}"/>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525" name="直線コネクタ 524">
          <a:extLst>
            <a:ext uri="{FF2B5EF4-FFF2-40B4-BE49-F238E27FC236}">
              <a16:creationId xmlns:a16="http://schemas.microsoft.com/office/drawing/2014/main" id="{60A3C48A-4B3C-43C0-A8FE-28906B71D992}"/>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526" name="テキスト ボックス 525">
          <a:extLst>
            <a:ext uri="{FF2B5EF4-FFF2-40B4-BE49-F238E27FC236}">
              <a16:creationId xmlns:a16="http://schemas.microsoft.com/office/drawing/2014/main" id="{77861E63-C534-41BC-85E0-AA8ADFABE9B9}"/>
            </a:ext>
          </a:extLst>
        </xdr:cNvPr>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27" name="直線コネクタ 526">
          <a:extLst>
            <a:ext uri="{FF2B5EF4-FFF2-40B4-BE49-F238E27FC236}">
              <a16:creationId xmlns:a16="http://schemas.microsoft.com/office/drawing/2014/main" id="{0670D6AB-3104-4129-9BD7-AE72D3244F0B}"/>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528" name="テキスト ボックス 527">
          <a:extLst>
            <a:ext uri="{FF2B5EF4-FFF2-40B4-BE49-F238E27FC236}">
              <a16:creationId xmlns:a16="http://schemas.microsoft.com/office/drawing/2014/main" id="{9543D460-8486-4B65-8ACF-876AE8AD7C74}"/>
            </a:ext>
          </a:extLst>
        </xdr:cNvPr>
        <xdr:cNvSpPr txBox="1"/>
      </xdr:nvSpPr>
      <xdr:spPr>
        <a:xfrm>
          <a:off x="12107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29" name="【学校施設】&#10;有形固定資産減価償却率グラフ枠">
          <a:extLst>
            <a:ext uri="{FF2B5EF4-FFF2-40B4-BE49-F238E27FC236}">
              <a16:creationId xmlns:a16="http://schemas.microsoft.com/office/drawing/2014/main" id="{66471DDB-FB96-4FAD-9CB7-86180F63EEE4}"/>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41910</xdr:rowOff>
    </xdr:from>
    <xdr:to>
      <xdr:col>85</xdr:col>
      <xdr:colOff>126364</xdr:colOff>
      <xdr:row>63</xdr:row>
      <xdr:rowOff>137160</xdr:rowOff>
    </xdr:to>
    <xdr:cxnSp macro="">
      <xdr:nvCxnSpPr>
        <xdr:cNvPr id="530" name="直線コネクタ 529">
          <a:extLst>
            <a:ext uri="{FF2B5EF4-FFF2-40B4-BE49-F238E27FC236}">
              <a16:creationId xmlns:a16="http://schemas.microsoft.com/office/drawing/2014/main" id="{5A6B542D-D6C7-44E1-AEB7-D70732C73D7A}"/>
            </a:ext>
          </a:extLst>
        </xdr:cNvPr>
        <xdr:cNvCxnSpPr/>
      </xdr:nvCxnSpPr>
      <xdr:spPr>
        <a:xfrm flipV="1">
          <a:off x="16318864" y="9643110"/>
          <a:ext cx="0" cy="12954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140987</xdr:rowOff>
    </xdr:from>
    <xdr:ext cx="405111" cy="259045"/>
    <xdr:sp macro="" textlink="">
      <xdr:nvSpPr>
        <xdr:cNvPr id="531" name="【学校施設】&#10;有形固定資産減価償却率最小値テキスト">
          <a:extLst>
            <a:ext uri="{FF2B5EF4-FFF2-40B4-BE49-F238E27FC236}">
              <a16:creationId xmlns:a16="http://schemas.microsoft.com/office/drawing/2014/main" id="{892CF050-DFF6-4747-AD34-569D9B59DC82}"/>
            </a:ext>
          </a:extLst>
        </xdr:cNvPr>
        <xdr:cNvSpPr txBox="1"/>
      </xdr:nvSpPr>
      <xdr:spPr>
        <a:xfrm>
          <a:off x="16357600" y="109423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137160</xdr:rowOff>
    </xdr:from>
    <xdr:to>
      <xdr:col>86</xdr:col>
      <xdr:colOff>25400</xdr:colOff>
      <xdr:row>63</xdr:row>
      <xdr:rowOff>137160</xdr:rowOff>
    </xdr:to>
    <xdr:cxnSp macro="">
      <xdr:nvCxnSpPr>
        <xdr:cNvPr id="532" name="直線コネクタ 531">
          <a:extLst>
            <a:ext uri="{FF2B5EF4-FFF2-40B4-BE49-F238E27FC236}">
              <a16:creationId xmlns:a16="http://schemas.microsoft.com/office/drawing/2014/main" id="{D973B9A6-D640-4A9F-B016-30F69328F095}"/>
            </a:ext>
          </a:extLst>
        </xdr:cNvPr>
        <xdr:cNvCxnSpPr/>
      </xdr:nvCxnSpPr>
      <xdr:spPr>
        <a:xfrm>
          <a:off x="16230600" y="109385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160037</xdr:rowOff>
    </xdr:from>
    <xdr:ext cx="405111" cy="259045"/>
    <xdr:sp macro="" textlink="">
      <xdr:nvSpPr>
        <xdr:cNvPr id="533" name="【学校施設】&#10;有形固定資産減価償却率最大値テキスト">
          <a:extLst>
            <a:ext uri="{FF2B5EF4-FFF2-40B4-BE49-F238E27FC236}">
              <a16:creationId xmlns:a16="http://schemas.microsoft.com/office/drawing/2014/main" id="{18289D74-8CB1-4207-99D0-B765787D4E9A}"/>
            </a:ext>
          </a:extLst>
        </xdr:cNvPr>
        <xdr:cNvSpPr txBox="1"/>
      </xdr:nvSpPr>
      <xdr:spPr>
        <a:xfrm>
          <a:off x="16357600" y="94183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41910</xdr:rowOff>
    </xdr:from>
    <xdr:to>
      <xdr:col>86</xdr:col>
      <xdr:colOff>25400</xdr:colOff>
      <xdr:row>56</xdr:row>
      <xdr:rowOff>41910</xdr:rowOff>
    </xdr:to>
    <xdr:cxnSp macro="">
      <xdr:nvCxnSpPr>
        <xdr:cNvPr id="534" name="直線コネクタ 533">
          <a:extLst>
            <a:ext uri="{FF2B5EF4-FFF2-40B4-BE49-F238E27FC236}">
              <a16:creationId xmlns:a16="http://schemas.microsoft.com/office/drawing/2014/main" id="{E8EA663B-910E-4D6F-90A0-021C420FF0C4}"/>
            </a:ext>
          </a:extLst>
        </xdr:cNvPr>
        <xdr:cNvCxnSpPr/>
      </xdr:nvCxnSpPr>
      <xdr:spPr>
        <a:xfrm>
          <a:off x="16230600" y="96431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88282</xdr:rowOff>
    </xdr:from>
    <xdr:ext cx="405111" cy="259045"/>
    <xdr:sp macro="" textlink="">
      <xdr:nvSpPr>
        <xdr:cNvPr id="535" name="【学校施設】&#10;有形固定資産減価償却率平均値テキスト">
          <a:extLst>
            <a:ext uri="{FF2B5EF4-FFF2-40B4-BE49-F238E27FC236}">
              <a16:creationId xmlns:a16="http://schemas.microsoft.com/office/drawing/2014/main" id="{71AE72D3-0CC8-492A-9582-3A4555C1CC27}"/>
            </a:ext>
          </a:extLst>
        </xdr:cNvPr>
        <xdr:cNvSpPr txBox="1"/>
      </xdr:nvSpPr>
      <xdr:spPr>
        <a:xfrm>
          <a:off x="16357600" y="1020383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65405</xdr:rowOff>
    </xdr:from>
    <xdr:to>
      <xdr:col>85</xdr:col>
      <xdr:colOff>177800</xdr:colOff>
      <xdr:row>60</xdr:row>
      <xdr:rowOff>167005</xdr:rowOff>
    </xdr:to>
    <xdr:sp macro="" textlink="">
      <xdr:nvSpPr>
        <xdr:cNvPr id="536" name="フローチャート: 判断 535">
          <a:extLst>
            <a:ext uri="{FF2B5EF4-FFF2-40B4-BE49-F238E27FC236}">
              <a16:creationId xmlns:a16="http://schemas.microsoft.com/office/drawing/2014/main" id="{87C75CB1-9B9A-426C-A428-7E7609D79C17}"/>
            </a:ext>
          </a:extLst>
        </xdr:cNvPr>
        <xdr:cNvSpPr/>
      </xdr:nvSpPr>
      <xdr:spPr>
        <a:xfrm>
          <a:off x="16268700" y="10352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46355</xdr:rowOff>
    </xdr:from>
    <xdr:to>
      <xdr:col>81</xdr:col>
      <xdr:colOff>101600</xdr:colOff>
      <xdr:row>60</xdr:row>
      <xdr:rowOff>147955</xdr:rowOff>
    </xdr:to>
    <xdr:sp macro="" textlink="">
      <xdr:nvSpPr>
        <xdr:cNvPr id="537" name="フローチャート: 判断 536">
          <a:extLst>
            <a:ext uri="{FF2B5EF4-FFF2-40B4-BE49-F238E27FC236}">
              <a16:creationId xmlns:a16="http://schemas.microsoft.com/office/drawing/2014/main" id="{4FCDE912-D9CB-4D63-9574-19684036FE83}"/>
            </a:ext>
          </a:extLst>
        </xdr:cNvPr>
        <xdr:cNvSpPr/>
      </xdr:nvSpPr>
      <xdr:spPr>
        <a:xfrm>
          <a:off x="15430500" y="10333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29210</xdr:rowOff>
    </xdr:from>
    <xdr:to>
      <xdr:col>76</xdr:col>
      <xdr:colOff>165100</xdr:colOff>
      <xdr:row>60</xdr:row>
      <xdr:rowOff>130810</xdr:rowOff>
    </xdr:to>
    <xdr:sp macro="" textlink="">
      <xdr:nvSpPr>
        <xdr:cNvPr id="538" name="フローチャート: 判断 537">
          <a:extLst>
            <a:ext uri="{FF2B5EF4-FFF2-40B4-BE49-F238E27FC236}">
              <a16:creationId xmlns:a16="http://schemas.microsoft.com/office/drawing/2014/main" id="{6A605975-72DD-45BE-BFCE-15A9ED4AA59A}"/>
            </a:ext>
          </a:extLst>
        </xdr:cNvPr>
        <xdr:cNvSpPr/>
      </xdr:nvSpPr>
      <xdr:spPr>
        <a:xfrm>
          <a:off x="14541500" y="10316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60</xdr:row>
      <xdr:rowOff>10160</xdr:rowOff>
    </xdr:from>
    <xdr:to>
      <xdr:col>72</xdr:col>
      <xdr:colOff>38100</xdr:colOff>
      <xdr:row>60</xdr:row>
      <xdr:rowOff>111760</xdr:rowOff>
    </xdr:to>
    <xdr:sp macro="" textlink="">
      <xdr:nvSpPr>
        <xdr:cNvPr id="539" name="フローチャート: 判断 538">
          <a:extLst>
            <a:ext uri="{FF2B5EF4-FFF2-40B4-BE49-F238E27FC236}">
              <a16:creationId xmlns:a16="http://schemas.microsoft.com/office/drawing/2014/main" id="{198992E7-F16E-4111-AFA8-7602C7CF3816}"/>
            </a:ext>
          </a:extLst>
        </xdr:cNvPr>
        <xdr:cNvSpPr/>
      </xdr:nvSpPr>
      <xdr:spPr>
        <a:xfrm>
          <a:off x="13652500" y="10297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60</xdr:row>
      <xdr:rowOff>38735</xdr:rowOff>
    </xdr:from>
    <xdr:to>
      <xdr:col>67</xdr:col>
      <xdr:colOff>101600</xdr:colOff>
      <xdr:row>60</xdr:row>
      <xdr:rowOff>140335</xdr:rowOff>
    </xdr:to>
    <xdr:sp macro="" textlink="">
      <xdr:nvSpPr>
        <xdr:cNvPr id="540" name="フローチャート: 判断 539">
          <a:extLst>
            <a:ext uri="{FF2B5EF4-FFF2-40B4-BE49-F238E27FC236}">
              <a16:creationId xmlns:a16="http://schemas.microsoft.com/office/drawing/2014/main" id="{A8C51BDD-7C23-42F0-8956-27DD9895D931}"/>
            </a:ext>
          </a:extLst>
        </xdr:cNvPr>
        <xdr:cNvSpPr/>
      </xdr:nvSpPr>
      <xdr:spPr>
        <a:xfrm>
          <a:off x="12763500" y="10325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1" name="テキスト ボックス 540">
          <a:extLst>
            <a:ext uri="{FF2B5EF4-FFF2-40B4-BE49-F238E27FC236}">
              <a16:creationId xmlns:a16="http://schemas.microsoft.com/office/drawing/2014/main" id="{22F4001B-7DA0-4A88-8426-E951623E5E2C}"/>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2" name="テキスト ボックス 541">
          <a:extLst>
            <a:ext uri="{FF2B5EF4-FFF2-40B4-BE49-F238E27FC236}">
              <a16:creationId xmlns:a16="http://schemas.microsoft.com/office/drawing/2014/main" id="{6E204D4E-5A9F-4BA4-97D6-23DCD60FF5E5}"/>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3" name="テキスト ボックス 542">
          <a:extLst>
            <a:ext uri="{FF2B5EF4-FFF2-40B4-BE49-F238E27FC236}">
              <a16:creationId xmlns:a16="http://schemas.microsoft.com/office/drawing/2014/main" id="{91FAC64E-02C4-4CC9-AC21-EE80C677A479}"/>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4" name="テキスト ボックス 543">
          <a:extLst>
            <a:ext uri="{FF2B5EF4-FFF2-40B4-BE49-F238E27FC236}">
              <a16:creationId xmlns:a16="http://schemas.microsoft.com/office/drawing/2014/main" id="{F205DE23-50C1-41C7-926E-B78AA15B5337}"/>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5" name="テキスト ボックス 544">
          <a:extLst>
            <a:ext uri="{FF2B5EF4-FFF2-40B4-BE49-F238E27FC236}">
              <a16:creationId xmlns:a16="http://schemas.microsoft.com/office/drawing/2014/main" id="{381CE875-4BAA-4C9E-A6F7-AB8205552211}"/>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67310</xdr:rowOff>
    </xdr:from>
    <xdr:to>
      <xdr:col>85</xdr:col>
      <xdr:colOff>177800</xdr:colOff>
      <xdr:row>60</xdr:row>
      <xdr:rowOff>168910</xdr:rowOff>
    </xdr:to>
    <xdr:sp macro="" textlink="">
      <xdr:nvSpPr>
        <xdr:cNvPr id="546" name="楕円 545">
          <a:extLst>
            <a:ext uri="{FF2B5EF4-FFF2-40B4-BE49-F238E27FC236}">
              <a16:creationId xmlns:a16="http://schemas.microsoft.com/office/drawing/2014/main" id="{262BB158-75D4-464D-81AA-100077472541}"/>
            </a:ext>
          </a:extLst>
        </xdr:cNvPr>
        <xdr:cNvSpPr/>
      </xdr:nvSpPr>
      <xdr:spPr>
        <a:xfrm>
          <a:off x="16268700" y="10354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60</xdr:row>
      <xdr:rowOff>45737</xdr:rowOff>
    </xdr:from>
    <xdr:ext cx="405111" cy="259045"/>
    <xdr:sp macro="" textlink="">
      <xdr:nvSpPr>
        <xdr:cNvPr id="547" name="【学校施設】&#10;有形固定資産減価償却率該当値テキスト">
          <a:extLst>
            <a:ext uri="{FF2B5EF4-FFF2-40B4-BE49-F238E27FC236}">
              <a16:creationId xmlns:a16="http://schemas.microsoft.com/office/drawing/2014/main" id="{BBB9E59E-5F5C-4FF6-B574-21F1051A56FF}"/>
            </a:ext>
          </a:extLst>
        </xdr:cNvPr>
        <xdr:cNvSpPr txBox="1"/>
      </xdr:nvSpPr>
      <xdr:spPr>
        <a:xfrm>
          <a:off x="16357600" y="103327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60</xdr:row>
      <xdr:rowOff>38735</xdr:rowOff>
    </xdr:from>
    <xdr:to>
      <xdr:col>81</xdr:col>
      <xdr:colOff>101600</xdr:colOff>
      <xdr:row>60</xdr:row>
      <xdr:rowOff>140335</xdr:rowOff>
    </xdr:to>
    <xdr:sp macro="" textlink="">
      <xdr:nvSpPr>
        <xdr:cNvPr id="548" name="楕円 547">
          <a:extLst>
            <a:ext uri="{FF2B5EF4-FFF2-40B4-BE49-F238E27FC236}">
              <a16:creationId xmlns:a16="http://schemas.microsoft.com/office/drawing/2014/main" id="{EC4F31AB-46E8-4557-9515-CDF5FF036748}"/>
            </a:ext>
          </a:extLst>
        </xdr:cNvPr>
        <xdr:cNvSpPr/>
      </xdr:nvSpPr>
      <xdr:spPr>
        <a:xfrm>
          <a:off x="15430500" y="10325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60</xdr:row>
      <xdr:rowOff>89535</xdr:rowOff>
    </xdr:from>
    <xdr:to>
      <xdr:col>85</xdr:col>
      <xdr:colOff>127000</xdr:colOff>
      <xdr:row>60</xdr:row>
      <xdr:rowOff>118110</xdr:rowOff>
    </xdr:to>
    <xdr:cxnSp macro="">
      <xdr:nvCxnSpPr>
        <xdr:cNvPr id="549" name="直線コネクタ 548">
          <a:extLst>
            <a:ext uri="{FF2B5EF4-FFF2-40B4-BE49-F238E27FC236}">
              <a16:creationId xmlns:a16="http://schemas.microsoft.com/office/drawing/2014/main" id="{C37B81E6-DFD1-4DAC-80DD-F79E916CDFDB}"/>
            </a:ext>
          </a:extLst>
        </xdr:cNvPr>
        <xdr:cNvCxnSpPr/>
      </xdr:nvCxnSpPr>
      <xdr:spPr>
        <a:xfrm>
          <a:off x="15481300" y="10376535"/>
          <a:ext cx="8382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162560</xdr:rowOff>
    </xdr:from>
    <xdr:to>
      <xdr:col>76</xdr:col>
      <xdr:colOff>165100</xdr:colOff>
      <xdr:row>60</xdr:row>
      <xdr:rowOff>92710</xdr:rowOff>
    </xdr:to>
    <xdr:sp macro="" textlink="">
      <xdr:nvSpPr>
        <xdr:cNvPr id="550" name="楕円 549">
          <a:extLst>
            <a:ext uri="{FF2B5EF4-FFF2-40B4-BE49-F238E27FC236}">
              <a16:creationId xmlns:a16="http://schemas.microsoft.com/office/drawing/2014/main" id="{2B24982D-E884-4E89-8ADD-ACF0CDD74987}"/>
            </a:ext>
          </a:extLst>
        </xdr:cNvPr>
        <xdr:cNvSpPr/>
      </xdr:nvSpPr>
      <xdr:spPr>
        <a:xfrm>
          <a:off x="14541500" y="10278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60</xdr:row>
      <xdr:rowOff>41910</xdr:rowOff>
    </xdr:from>
    <xdr:to>
      <xdr:col>81</xdr:col>
      <xdr:colOff>50800</xdr:colOff>
      <xdr:row>60</xdr:row>
      <xdr:rowOff>89535</xdr:rowOff>
    </xdr:to>
    <xdr:cxnSp macro="">
      <xdr:nvCxnSpPr>
        <xdr:cNvPr id="551" name="直線コネクタ 550">
          <a:extLst>
            <a:ext uri="{FF2B5EF4-FFF2-40B4-BE49-F238E27FC236}">
              <a16:creationId xmlns:a16="http://schemas.microsoft.com/office/drawing/2014/main" id="{75EA66CF-C667-454C-B620-8FCE9405DC0E}"/>
            </a:ext>
          </a:extLst>
        </xdr:cNvPr>
        <xdr:cNvCxnSpPr/>
      </xdr:nvCxnSpPr>
      <xdr:spPr>
        <a:xfrm>
          <a:off x="14592300" y="10328910"/>
          <a:ext cx="889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114935</xdr:rowOff>
    </xdr:from>
    <xdr:to>
      <xdr:col>72</xdr:col>
      <xdr:colOff>38100</xdr:colOff>
      <xdr:row>60</xdr:row>
      <xdr:rowOff>45085</xdr:rowOff>
    </xdr:to>
    <xdr:sp macro="" textlink="">
      <xdr:nvSpPr>
        <xdr:cNvPr id="552" name="楕円 551">
          <a:extLst>
            <a:ext uri="{FF2B5EF4-FFF2-40B4-BE49-F238E27FC236}">
              <a16:creationId xmlns:a16="http://schemas.microsoft.com/office/drawing/2014/main" id="{5645D1A0-48A3-4700-9E24-C9BEC0C8CB51}"/>
            </a:ext>
          </a:extLst>
        </xdr:cNvPr>
        <xdr:cNvSpPr/>
      </xdr:nvSpPr>
      <xdr:spPr>
        <a:xfrm>
          <a:off x="13652500" y="10230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59</xdr:row>
      <xdr:rowOff>165735</xdr:rowOff>
    </xdr:from>
    <xdr:to>
      <xdr:col>76</xdr:col>
      <xdr:colOff>114300</xdr:colOff>
      <xdr:row>60</xdr:row>
      <xdr:rowOff>41910</xdr:rowOff>
    </xdr:to>
    <xdr:cxnSp macro="">
      <xdr:nvCxnSpPr>
        <xdr:cNvPr id="553" name="直線コネクタ 552">
          <a:extLst>
            <a:ext uri="{FF2B5EF4-FFF2-40B4-BE49-F238E27FC236}">
              <a16:creationId xmlns:a16="http://schemas.microsoft.com/office/drawing/2014/main" id="{B047A8DE-662A-4571-B14D-A9254E15C352}"/>
            </a:ext>
          </a:extLst>
        </xdr:cNvPr>
        <xdr:cNvCxnSpPr/>
      </xdr:nvCxnSpPr>
      <xdr:spPr>
        <a:xfrm>
          <a:off x="13703300" y="10281285"/>
          <a:ext cx="889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59</xdr:row>
      <xdr:rowOff>82550</xdr:rowOff>
    </xdr:from>
    <xdr:to>
      <xdr:col>67</xdr:col>
      <xdr:colOff>101600</xdr:colOff>
      <xdr:row>60</xdr:row>
      <xdr:rowOff>12700</xdr:rowOff>
    </xdr:to>
    <xdr:sp macro="" textlink="">
      <xdr:nvSpPr>
        <xdr:cNvPr id="554" name="楕円 553">
          <a:extLst>
            <a:ext uri="{FF2B5EF4-FFF2-40B4-BE49-F238E27FC236}">
              <a16:creationId xmlns:a16="http://schemas.microsoft.com/office/drawing/2014/main" id="{2F25BAA7-DA9B-44EA-8C43-1CF6BD3E712F}"/>
            </a:ext>
          </a:extLst>
        </xdr:cNvPr>
        <xdr:cNvSpPr/>
      </xdr:nvSpPr>
      <xdr:spPr>
        <a:xfrm>
          <a:off x="12763500" y="1019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59</xdr:row>
      <xdr:rowOff>133350</xdr:rowOff>
    </xdr:from>
    <xdr:to>
      <xdr:col>71</xdr:col>
      <xdr:colOff>177800</xdr:colOff>
      <xdr:row>59</xdr:row>
      <xdr:rowOff>165735</xdr:rowOff>
    </xdr:to>
    <xdr:cxnSp macro="">
      <xdr:nvCxnSpPr>
        <xdr:cNvPr id="555" name="直線コネクタ 554">
          <a:extLst>
            <a:ext uri="{FF2B5EF4-FFF2-40B4-BE49-F238E27FC236}">
              <a16:creationId xmlns:a16="http://schemas.microsoft.com/office/drawing/2014/main" id="{56E8607A-9F63-4B42-A01C-CD3C01C163B8}"/>
            </a:ext>
          </a:extLst>
        </xdr:cNvPr>
        <xdr:cNvCxnSpPr/>
      </xdr:nvCxnSpPr>
      <xdr:spPr>
        <a:xfrm>
          <a:off x="12814300" y="10248900"/>
          <a:ext cx="88900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139082</xdr:rowOff>
    </xdr:from>
    <xdr:ext cx="405111" cy="259045"/>
    <xdr:sp macro="" textlink="">
      <xdr:nvSpPr>
        <xdr:cNvPr id="556" name="n_1aveValue【学校施設】&#10;有形固定資産減価償却率">
          <a:extLst>
            <a:ext uri="{FF2B5EF4-FFF2-40B4-BE49-F238E27FC236}">
              <a16:creationId xmlns:a16="http://schemas.microsoft.com/office/drawing/2014/main" id="{0F0A3CEA-5280-4713-A47B-DDC8DC7EE73C}"/>
            </a:ext>
          </a:extLst>
        </xdr:cNvPr>
        <xdr:cNvSpPr txBox="1"/>
      </xdr:nvSpPr>
      <xdr:spPr>
        <a:xfrm>
          <a:off x="15266044" y="104260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121937</xdr:rowOff>
    </xdr:from>
    <xdr:ext cx="405111" cy="259045"/>
    <xdr:sp macro="" textlink="">
      <xdr:nvSpPr>
        <xdr:cNvPr id="557" name="n_2aveValue【学校施設】&#10;有形固定資産減価償却率">
          <a:extLst>
            <a:ext uri="{FF2B5EF4-FFF2-40B4-BE49-F238E27FC236}">
              <a16:creationId xmlns:a16="http://schemas.microsoft.com/office/drawing/2014/main" id="{1C7BF1C0-0E1B-4D8F-AE71-A41ACE657020}"/>
            </a:ext>
          </a:extLst>
        </xdr:cNvPr>
        <xdr:cNvSpPr txBox="1"/>
      </xdr:nvSpPr>
      <xdr:spPr>
        <a:xfrm>
          <a:off x="14389744" y="104089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102887</xdr:rowOff>
    </xdr:from>
    <xdr:ext cx="405111" cy="259045"/>
    <xdr:sp macro="" textlink="">
      <xdr:nvSpPr>
        <xdr:cNvPr id="558" name="n_3aveValue【学校施設】&#10;有形固定資産減価償却率">
          <a:extLst>
            <a:ext uri="{FF2B5EF4-FFF2-40B4-BE49-F238E27FC236}">
              <a16:creationId xmlns:a16="http://schemas.microsoft.com/office/drawing/2014/main" id="{7572CC7B-6B0C-4F0E-983C-5F1D7DABF54E}"/>
            </a:ext>
          </a:extLst>
        </xdr:cNvPr>
        <xdr:cNvSpPr txBox="1"/>
      </xdr:nvSpPr>
      <xdr:spPr>
        <a:xfrm>
          <a:off x="13500744" y="103898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60</xdr:row>
      <xdr:rowOff>131462</xdr:rowOff>
    </xdr:from>
    <xdr:ext cx="405111" cy="259045"/>
    <xdr:sp macro="" textlink="">
      <xdr:nvSpPr>
        <xdr:cNvPr id="559" name="n_4aveValue【学校施設】&#10;有形固定資産減価償却率">
          <a:extLst>
            <a:ext uri="{FF2B5EF4-FFF2-40B4-BE49-F238E27FC236}">
              <a16:creationId xmlns:a16="http://schemas.microsoft.com/office/drawing/2014/main" id="{2A93A28F-820C-473B-85E1-7026A56441E4}"/>
            </a:ext>
          </a:extLst>
        </xdr:cNvPr>
        <xdr:cNvSpPr txBox="1"/>
      </xdr:nvSpPr>
      <xdr:spPr>
        <a:xfrm>
          <a:off x="12611744" y="104184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58</xdr:row>
      <xdr:rowOff>156862</xdr:rowOff>
    </xdr:from>
    <xdr:ext cx="405111" cy="259045"/>
    <xdr:sp macro="" textlink="">
      <xdr:nvSpPr>
        <xdr:cNvPr id="560" name="n_1mainValue【学校施設】&#10;有形固定資産減価償却率">
          <a:extLst>
            <a:ext uri="{FF2B5EF4-FFF2-40B4-BE49-F238E27FC236}">
              <a16:creationId xmlns:a16="http://schemas.microsoft.com/office/drawing/2014/main" id="{CA7D16AA-6AF5-4171-A290-845A77010DDD}"/>
            </a:ext>
          </a:extLst>
        </xdr:cNvPr>
        <xdr:cNvSpPr txBox="1"/>
      </xdr:nvSpPr>
      <xdr:spPr>
        <a:xfrm>
          <a:off x="15266044" y="101009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109237</xdr:rowOff>
    </xdr:from>
    <xdr:ext cx="405111" cy="259045"/>
    <xdr:sp macro="" textlink="">
      <xdr:nvSpPr>
        <xdr:cNvPr id="561" name="n_2mainValue【学校施設】&#10;有形固定資産減価償却率">
          <a:extLst>
            <a:ext uri="{FF2B5EF4-FFF2-40B4-BE49-F238E27FC236}">
              <a16:creationId xmlns:a16="http://schemas.microsoft.com/office/drawing/2014/main" id="{DA755FF6-1DB5-4422-8409-9E150BC9EE73}"/>
            </a:ext>
          </a:extLst>
        </xdr:cNvPr>
        <xdr:cNvSpPr txBox="1"/>
      </xdr:nvSpPr>
      <xdr:spPr>
        <a:xfrm>
          <a:off x="14389744" y="100533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61612</xdr:rowOff>
    </xdr:from>
    <xdr:ext cx="405111" cy="259045"/>
    <xdr:sp macro="" textlink="">
      <xdr:nvSpPr>
        <xdr:cNvPr id="562" name="n_3mainValue【学校施設】&#10;有形固定資産減価償却率">
          <a:extLst>
            <a:ext uri="{FF2B5EF4-FFF2-40B4-BE49-F238E27FC236}">
              <a16:creationId xmlns:a16="http://schemas.microsoft.com/office/drawing/2014/main" id="{8302B09E-BE95-430C-81DF-71DB79941180}"/>
            </a:ext>
          </a:extLst>
        </xdr:cNvPr>
        <xdr:cNvSpPr txBox="1"/>
      </xdr:nvSpPr>
      <xdr:spPr>
        <a:xfrm>
          <a:off x="13500744" y="100057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29227</xdr:rowOff>
    </xdr:from>
    <xdr:ext cx="405111" cy="259045"/>
    <xdr:sp macro="" textlink="">
      <xdr:nvSpPr>
        <xdr:cNvPr id="563" name="n_4mainValue【学校施設】&#10;有形固定資産減価償却率">
          <a:extLst>
            <a:ext uri="{FF2B5EF4-FFF2-40B4-BE49-F238E27FC236}">
              <a16:creationId xmlns:a16="http://schemas.microsoft.com/office/drawing/2014/main" id="{29BB3942-6A96-46C5-BE57-9DEC735627C5}"/>
            </a:ext>
          </a:extLst>
        </xdr:cNvPr>
        <xdr:cNvSpPr txBox="1"/>
      </xdr:nvSpPr>
      <xdr:spPr>
        <a:xfrm>
          <a:off x="12611744" y="9973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4" name="正方形/長方形 563">
          <a:extLst>
            <a:ext uri="{FF2B5EF4-FFF2-40B4-BE49-F238E27FC236}">
              <a16:creationId xmlns:a16="http://schemas.microsoft.com/office/drawing/2014/main" id="{B15FD8AD-0173-4CC8-951A-BB02774FAC0B}"/>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5" name="正方形/長方形 564">
          <a:extLst>
            <a:ext uri="{FF2B5EF4-FFF2-40B4-BE49-F238E27FC236}">
              <a16:creationId xmlns:a16="http://schemas.microsoft.com/office/drawing/2014/main" id="{D53F7F61-99CB-4E8F-A446-F4B3C4FE6F9C}"/>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66" name="正方形/長方形 565">
          <a:extLst>
            <a:ext uri="{FF2B5EF4-FFF2-40B4-BE49-F238E27FC236}">
              <a16:creationId xmlns:a16="http://schemas.microsoft.com/office/drawing/2014/main" id="{A093683B-CCBF-4408-93D5-3B23FAF34015}"/>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67" name="正方形/長方形 566">
          <a:extLst>
            <a:ext uri="{FF2B5EF4-FFF2-40B4-BE49-F238E27FC236}">
              <a16:creationId xmlns:a16="http://schemas.microsoft.com/office/drawing/2014/main" id="{B69053CA-C054-43DF-A8C9-CD0E7391F71F}"/>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68" name="正方形/長方形 567">
          <a:extLst>
            <a:ext uri="{FF2B5EF4-FFF2-40B4-BE49-F238E27FC236}">
              <a16:creationId xmlns:a16="http://schemas.microsoft.com/office/drawing/2014/main" id="{9530E3FC-855C-4C50-86E2-2F3349295E45}"/>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69" name="正方形/長方形 568">
          <a:extLst>
            <a:ext uri="{FF2B5EF4-FFF2-40B4-BE49-F238E27FC236}">
              <a16:creationId xmlns:a16="http://schemas.microsoft.com/office/drawing/2014/main" id="{D8B4CF7E-0FFF-4FD6-8327-EA7ABBA3A123}"/>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0" name="正方形/長方形 569">
          <a:extLst>
            <a:ext uri="{FF2B5EF4-FFF2-40B4-BE49-F238E27FC236}">
              <a16:creationId xmlns:a16="http://schemas.microsoft.com/office/drawing/2014/main" id="{8FDCBB2F-89D3-4345-815D-A82C04B9B89A}"/>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1" name="正方形/長方形 570">
          <a:extLst>
            <a:ext uri="{FF2B5EF4-FFF2-40B4-BE49-F238E27FC236}">
              <a16:creationId xmlns:a16="http://schemas.microsoft.com/office/drawing/2014/main" id="{1DF9ACEA-F411-411C-A83D-8F0115B7D2F9}"/>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2" name="テキスト ボックス 571">
          <a:extLst>
            <a:ext uri="{FF2B5EF4-FFF2-40B4-BE49-F238E27FC236}">
              <a16:creationId xmlns:a16="http://schemas.microsoft.com/office/drawing/2014/main" id="{60B31681-19B1-423E-87C8-1A57DF2E7673}"/>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3" name="直線コネクタ 572">
          <a:extLst>
            <a:ext uri="{FF2B5EF4-FFF2-40B4-BE49-F238E27FC236}">
              <a16:creationId xmlns:a16="http://schemas.microsoft.com/office/drawing/2014/main" id="{7C746CBA-214F-4737-B900-F78D9A6C7090}"/>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65</xdr:row>
      <xdr:rowOff>143527</xdr:rowOff>
    </xdr:from>
    <xdr:ext cx="467179" cy="259045"/>
    <xdr:sp macro="" textlink="">
      <xdr:nvSpPr>
        <xdr:cNvPr id="574" name="テキスト ボックス 573">
          <a:extLst>
            <a:ext uri="{FF2B5EF4-FFF2-40B4-BE49-F238E27FC236}">
              <a16:creationId xmlns:a16="http://schemas.microsoft.com/office/drawing/2014/main" id="{A842EB6F-9CC0-4881-A857-B9A30FE31F74}"/>
            </a:ext>
          </a:extLst>
        </xdr:cNvPr>
        <xdr:cNvSpPr txBox="1"/>
      </xdr:nvSpPr>
      <xdr:spPr>
        <a:xfrm>
          <a:off x="17820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64</xdr:row>
      <xdr:rowOff>130628</xdr:rowOff>
    </xdr:from>
    <xdr:to>
      <xdr:col>120</xdr:col>
      <xdr:colOff>114300</xdr:colOff>
      <xdr:row>64</xdr:row>
      <xdr:rowOff>130628</xdr:rowOff>
    </xdr:to>
    <xdr:cxnSp macro="">
      <xdr:nvCxnSpPr>
        <xdr:cNvPr id="575" name="直線コネクタ 574">
          <a:extLst>
            <a:ext uri="{FF2B5EF4-FFF2-40B4-BE49-F238E27FC236}">
              <a16:creationId xmlns:a16="http://schemas.microsoft.com/office/drawing/2014/main" id="{D5A9704C-99EA-472C-A621-83EFC6C845F7}"/>
            </a:ext>
          </a:extLst>
        </xdr:cNvPr>
        <xdr:cNvCxnSpPr/>
      </xdr:nvCxnSpPr>
      <xdr:spPr>
        <a:xfrm>
          <a:off x="18288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159855</xdr:rowOff>
    </xdr:from>
    <xdr:ext cx="467179" cy="259045"/>
    <xdr:sp macro="" textlink="">
      <xdr:nvSpPr>
        <xdr:cNvPr id="576" name="テキスト ボックス 575">
          <a:extLst>
            <a:ext uri="{FF2B5EF4-FFF2-40B4-BE49-F238E27FC236}">
              <a16:creationId xmlns:a16="http://schemas.microsoft.com/office/drawing/2014/main" id="{BF1CCA82-FFD5-4A4B-A2EA-4719782E5453}"/>
            </a:ext>
          </a:extLst>
        </xdr:cNvPr>
        <xdr:cNvSpPr txBox="1"/>
      </xdr:nvSpPr>
      <xdr:spPr>
        <a:xfrm>
          <a:off x="17820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146957</xdr:rowOff>
    </xdr:from>
    <xdr:to>
      <xdr:col>120</xdr:col>
      <xdr:colOff>114300</xdr:colOff>
      <xdr:row>62</xdr:row>
      <xdr:rowOff>146957</xdr:rowOff>
    </xdr:to>
    <xdr:cxnSp macro="">
      <xdr:nvCxnSpPr>
        <xdr:cNvPr id="577" name="直線コネクタ 576">
          <a:extLst>
            <a:ext uri="{FF2B5EF4-FFF2-40B4-BE49-F238E27FC236}">
              <a16:creationId xmlns:a16="http://schemas.microsoft.com/office/drawing/2014/main" id="{5074925E-8356-40B1-9455-751FD184FE54}"/>
            </a:ext>
          </a:extLst>
        </xdr:cNvPr>
        <xdr:cNvCxnSpPr/>
      </xdr:nvCxnSpPr>
      <xdr:spPr>
        <a:xfrm>
          <a:off x="18288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62</xdr:row>
      <xdr:rowOff>4734</xdr:rowOff>
    </xdr:from>
    <xdr:ext cx="467179" cy="259045"/>
    <xdr:sp macro="" textlink="">
      <xdr:nvSpPr>
        <xdr:cNvPr id="578" name="テキスト ボックス 577">
          <a:extLst>
            <a:ext uri="{FF2B5EF4-FFF2-40B4-BE49-F238E27FC236}">
              <a16:creationId xmlns:a16="http://schemas.microsoft.com/office/drawing/2014/main" id="{72E1011B-0A3D-4730-BB4E-9336F8F55E4E}"/>
            </a:ext>
          </a:extLst>
        </xdr:cNvPr>
        <xdr:cNvSpPr txBox="1"/>
      </xdr:nvSpPr>
      <xdr:spPr>
        <a:xfrm>
          <a:off x="17820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163285</xdr:rowOff>
    </xdr:from>
    <xdr:to>
      <xdr:col>120</xdr:col>
      <xdr:colOff>114300</xdr:colOff>
      <xdr:row>60</xdr:row>
      <xdr:rowOff>163285</xdr:rowOff>
    </xdr:to>
    <xdr:cxnSp macro="">
      <xdr:nvCxnSpPr>
        <xdr:cNvPr id="579" name="直線コネクタ 578">
          <a:extLst>
            <a:ext uri="{FF2B5EF4-FFF2-40B4-BE49-F238E27FC236}">
              <a16:creationId xmlns:a16="http://schemas.microsoft.com/office/drawing/2014/main" id="{C7A7DBEA-E5C7-435A-A5FA-9B56D02A071B}"/>
            </a:ext>
          </a:extLst>
        </xdr:cNvPr>
        <xdr:cNvCxnSpPr/>
      </xdr:nvCxnSpPr>
      <xdr:spPr>
        <a:xfrm>
          <a:off x="18288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21062</xdr:rowOff>
    </xdr:from>
    <xdr:ext cx="467179" cy="259045"/>
    <xdr:sp macro="" textlink="">
      <xdr:nvSpPr>
        <xdr:cNvPr id="580" name="テキスト ボックス 579">
          <a:extLst>
            <a:ext uri="{FF2B5EF4-FFF2-40B4-BE49-F238E27FC236}">
              <a16:creationId xmlns:a16="http://schemas.microsoft.com/office/drawing/2014/main" id="{27B55A6F-27AB-4899-8C0B-E03234C76420}"/>
            </a:ext>
          </a:extLst>
        </xdr:cNvPr>
        <xdr:cNvSpPr txBox="1"/>
      </xdr:nvSpPr>
      <xdr:spPr>
        <a:xfrm>
          <a:off x="17820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59</xdr:row>
      <xdr:rowOff>8165</xdr:rowOff>
    </xdr:from>
    <xdr:to>
      <xdr:col>120</xdr:col>
      <xdr:colOff>114300</xdr:colOff>
      <xdr:row>59</xdr:row>
      <xdr:rowOff>8165</xdr:rowOff>
    </xdr:to>
    <xdr:cxnSp macro="">
      <xdr:nvCxnSpPr>
        <xdr:cNvPr id="581" name="直線コネクタ 580">
          <a:extLst>
            <a:ext uri="{FF2B5EF4-FFF2-40B4-BE49-F238E27FC236}">
              <a16:creationId xmlns:a16="http://schemas.microsoft.com/office/drawing/2014/main" id="{E08119D2-CE8B-4C17-957C-3DA37DECB54B}"/>
            </a:ext>
          </a:extLst>
        </xdr:cNvPr>
        <xdr:cNvCxnSpPr/>
      </xdr:nvCxnSpPr>
      <xdr:spPr>
        <a:xfrm>
          <a:off x="18288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58</xdr:row>
      <xdr:rowOff>37392</xdr:rowOff>
    </xdr:from>
    <xdr:ext cx="467179" cy="259045"/>
    <xdr:sp macro="" textlink="">
      <xdr:nvSpPr>
        <xdr:cNvPr id="582" name="テキスト ボックス 581">
          <a:extLst>
            <a:ext uri="{FF2B5EF4-FFF2-40B4-BE49-F238E27FC236}">
              <a16:creationId xmlns:a16="http://schemas.microsoft.com/office/drawing/2014/main" id="{49E9D6F4-F2FE-4A08-B392-09B67FE0483B}"/>
            </a:ext>
          </a:extLst>
        </xdr:cNvPr>
        <xdr:cNvSpPr txBox="1"/>
      </xdr:nvSpPr>
      <xdr:spPr>
        <a:xfrm>
          <a:off x="17820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24493</xdr:rowOff>
    </xdr:from>
    <xdr:to>
      <xdr:col>120</xdr:col>
      <xdr:colOff>114300</xdr:colOff>
      <xdr:row>57</xdr:row>
      <xdr:rowOff>24493</xdr:rowOff>
    </xdr:to>
    <xdr:cxnSp macro="">
      <xdr:nvCxnSpPr>
        <xdr:cNvPr id="583" name="直線コネクタ 582">
          <a:extLst>
            <a:ext uri="{FF2B5EF4-FFF2-40B4-BE49-F238E27FC236}">
              <a16:creationId xmlns:a16="http://schemas.microsoft.com/office/drawing/2014/main" id="{E2278EA4-B6FB-4868-98F2-0F4AAC45571B}"/>
            </a:ext>
          </a:extLst>
        </xdr:cNvPr>
        <xdr:cNvCxnSpPr/>
      </xdr:nvCxnSpPr>
      <xdr:spPr>
        <a:xfrm>
          <a:off x="18288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53720</xdr:rowOff>
    </xdr:from>
    <xdr:ext cx="467179" cy="259045"/>
    <xdr:sp macro="" textlink="">
      <xdr:nvSpPr>
        <xdr:cNvPr id="584" name="テキスト ボックス 583">
          <a:extLst>
            <a:ext uri="{FF2B5EF4-FFF2-40B4-BE49-F238E27FC236}">
              <a16:creationId xmlns:a16="http://schemas.microsoft.com/office/drawing/2014/main" id="{2F946A86-F036-42BC-843B-7BF33F4A3575}"/>
            </a:ext>
          </a:extLst>
        </xdr:cNvPr>
        <xdr:cNvSpPr txBox="1"/>
      </xdr:nvSpPr>
      <xdr:spPr>
        <a:xfrm>
          <a:off x="17820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40822</xdr:rowOff>
    </xdr:from>
    <xdr:to>
      <xdr:col>120</xdr:col>
      <xdr:colOff>114300</xdr:colOff>
      <xdr:row>55</xdr:row>
      <xdr:rowOff>40822</xdr:rowOff>
    </xdr:to>
    <xdr:cxnSp macro="">
      <xdr:nvCxnSpPr>
        <xdr:cNvPr id="585" name="直線コネクタ 584">
          <a:extLst>
            <a:ext uri="{FF2B5EF4-FFF2-40B4-BE49-F238E27FC236}">
              <a16:creationId xmlns:a16="http://schemas.microsoft.com/office/drawing/2014/main" id="{45283FFD-EAE8-4801-A5B3-AB26624F1B93}"/>
            </a:ext>
          </a:extLst>
        </xdr:cNvPr>
        <xdr:cNvCxnSpPr/>
      </xdr:nvCxnSpPr>
      <xdr:spPr>
        <a:xfrm>
          <a:off x="18288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70049</xdr:rowOff>
    </xdr:from>
    <xdr:ext cx="467179" cy="259045"/>
    <xdr:sp macro="" textlink="">
      <xdr:nvSpPr>
        <xdr:cNvPr id="586" name="テキスト ボックス 585">
          <a:extLst>
            <a:ext uri="{FF2B5EF4-FFF2-40B4-BE49-F238E27FC236}">
              <a16:creationId xmlns:a16="http://schemas.microsoft.com/office/drawing/2014/main" id="{90853676-305B-45DB-9BE7-1B25C7C44397}"/>
            </a:ext>
          </a:extLst>
        </xdr:cNvPr>
        <xdr:cNvSpPr txBox="1"/>
      </xdr:nvSpPr>
      <xdr:spPr>
        <a:xfrm>
          <a:off x="17820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7" name="直線コネクタ 586">
          <a:extLst>
            <a:ext uri="{FF2B5EF4-FFF2-40B4-BE49-F238E27FC236}">
              <a16:creationId xmlns:a16="http://schemas.microsoft.com/office/drawing/2014/main" id="{E75E7D15-E11B-4D75-9156-4047C0BE8243}"/>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88" name="テキスト ボックス 587">
          <a:extLst>
            <a:ext uri="{FF2B5EF4-FFF2-40B4-BE49-F238E27FC236}">
              <a16:creationId xmlns:a16="http://schemas.microsoft.com/office/drawing/2014/main" id="{5FFF19B3-EBF7-4613-92D5-27592ADB5345}"/>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9" name="【学校施設】&#10;一人当たり面積グラフ枠">
          <a:extLst>
            <a:ext uri="{FF2B5EF4-FFF2-40B4-BE49-F238E27FC236}">
              <a16:creationId xmlns:a16="http://schemas.microsoft.com/office/drawing/2014/main" id="{7453059B-E548-403E-85D7-D2BD1E65837B}"/>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14369</xdr:rowOff>
    </xdr:from>
    <xdr:to>
      <xdr:col>116</xdr:col>
      <xdr:colOff>62864</xdr:colOff>
      <xdr:row>64</xdr:row>
      <xdr:rowOff>97318</xdr:rowOff>
    </xdr:to>
    <xdr:cxnSp macro="">
      <xdr:nvCxnSpPr>
        <xdr:cNvPr id="590" name="直線コネクタ 589">
          <a:extLst>
            <a:ext uri="{FF2B5EF4-FFF2-40B4-BE49-F238E27FC236}">
              <a16:creationId xmlns:a16="http://schemas.microsoft.com/office/drawing/2014/main" id="{E8201BCB-5FC8-44BB-90EC-A988E9ACD679}"/>
            </a:ext>
          </a:extLst>
        </xdr:cNvPr>
        <xdr:cNvCxnSpPr/>
      </xdr:nvCxnSpPr>
      <xdr:spPr>
        <a:xfrm flipV="1">
          <a:off x="22160864" y="9615569"/>
          <a:ext cx="0" cy="14545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101145</xdr:rowOff>
    </xdr:from>
    <xdr:ext cx="469744" cy="259045"/>
    <xdr:sp macro="" textlink="">
      <xdr:nvSpPr>
        <xdr:cNvPr id="591" name="【学校施設】&#10;一人当たり面積最小値テキスト">
          <a:extLst>
            <a:ext uri="{FF2B5EF4-FFF2-40B4-BE49-F238E27FC236}">
              <a16:creationId xmlns:a16="http://schemas.microsoft.com/office/drawing/2014/main" id="{68277DE3-59ED-47D8-B7A3-B84B459329B7}"/>
            </a:ext>
          </a:extLst>
        </xdr:cNvPr>
        <xdr:cNvSpPr txBox="1"/>
      </xdr:nvSpPr>
      <xdr:spPr>
        <a:xfrm>
          <a:off x="22199600" y="110739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97318</xdr:rowOff>
    </xdr:from>
    <xdr:to>
      <xdr:col>116</xdr:col>
      <xdr:colOff>152400</xdr:colOff>
      <xdr:row>64</xdr:row>
      <xdr:rowOff>97318</xdr:rowOff>
    </xdr:to>
    <xdr:cxnSp macro="">
      <xdr:nvCxnSpPr>
        <xdr:cNvPr id="592" name="直線コネクタ 591">
          <a:extLst>
            <a:ext uri="{FF2B5EF4-FFF2-40B4-BE49-F238E27FC236}">
              <a16:creationId xmlns:a16="http://schemas.microsoft.com/office/drawing/2014/main" id="{1D7ABB5E-94C0-49D5-A261-8F81A969638A}"/>
            </a:ext>
          </a:extLst>
        </xdr:cNvPr>
        <xdr:cNvCxnSpPr/>
      </xdr:nvCxnSpPr>
      <xdr:spPr>
        <a:xfrm>
          <a:off x="22072600" y="110701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132496</xdr:rowOff>
    </xdr:from>
    <xdr:ext cx="469744" cy="259045"/>
    <xdr:sp macro="" textlink="">
      <xdr:nvSpPr>
        <xdr:cNvPr id="593" name="【学校施設】&#10;一人当たり面積最大値テキスト">
          <a:extLst>
            <a:ext uri="{FF2B5EF4-FFF2-40B4-BE49-F238E27FC236}">
              <a16:creationId xmlns:a16="http://schemas.microsoft.com/office/drawing/2014/main" id="{5F325238-6D5C-4652-A1F2-CD9480A1FBA6}"/>
            </a:ext>
          </a:extLst>
        </xdr:cNvPr>
        <xdr:cNvSpPr txBox="1"/>
      </xdr:nvSpPr>
      <xdr:spPr>
        <a:xfrm>
          <a:off x="22199600" y="93907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14369</xdr:rowOff>
    </xdr:from>
    <xdr:to>
      <xdr:col>116</xdr:col>
      <xdr:colOff>152400</xdr:colOff>
      <xdr:row>56</xdr:row>
      <xdr:rowOff>14369</xdr:rowOff>
    </xdr:to>
    <xdr:cxnSp macro="">
      <xdr:nvCxnSpPr>
        <xdr:cNvPr id="594" name="直線コネクタ 593">
          <a:extLst>
            <a:ext uri="{FF2B5EF4-FFF2-40B4-BE49-F238E27FC236}">
              <a16:creationId xmlns:a16="http://schemas.microsoft.com/office/drawing/2014/main" id="{62049B7E-D62D-484F-9418-B4EB7758F895}"/>
            </a:ext>
          </a:extLst>
        </xdr:cNvPr>
        <xdr:cNvCxnSpPr/>
      </xdr:nvCxnSpPr>
      <xdr:spPr>
        <a:xfrm>
          <a:off x="22072600" y="96155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61231</xdr:rowOff>
    </xdr:from>
    <xdr:ext cx="469744" cy="259045"/>
    <xdr:sp macro="" textlink="">
      <xdr:nvSpPr>
        <xdr:cNvPr id="595" name="【学校施設】&#10;一人当たり面積平均値テキスト">
          <a:extLst>
            <a:ext uri="{FF2B5EF4-FFF2-40B4-BE49-F238E27FC236}">
              <a16:creationId xmlns:a16="http://schemas.microsoft.com/office/drawing/2014/main" id="{ED5BE583-4FC1-41DB-AD9F-C410E6ECAA69}"/>
            </a:ext>
          </a:extLst>
        </xdr:cNvPr>
        <xdr:cNvSpPr txBox="1"/>
      </xdr:nvSpPr>
      <xdr:spPr>
        <a:xfrm>
          <a:off x="22199600" y="1051968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38354</xdr:rowOff>
    </xdr:from>
    <xdr:to>
      <xdr:col>116</xdr:col>
      <xdr:colOff>114300</xdr:colOff>
      <xdr:row>62</xdr:row>
      <xdr:rowOff>139954</xdr:rowOff>
    </xdr:to>
    <xdr:sp macro="" textlink="">
      <xdr:nvSpPr>
        <xdr:cNvPr id="596" name="フローチャート: 判断 595">
          <a:extLst>
            <a:ext uri="{FF2B5EF4-FFF2-40B4-BE49-F238E27FC236}">
              <a16:creationId xmlns:a16="http://schemas.microsoft.com/office/drawing/2014/main" id="{21318101-0AC6-46E6-8103-92AC92CD8A36}"/>
            </a:ext>
          </a:extLst>
        </xdr:cNvPr>
        <xdr:cNvSpPr/>
      </xdr:nvSpPr>
      <xdr:spPr>
        <a:xfrm>
          <a:off x="22110700" y="10668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50764</xdr:rowOff>
    </xdr:from>
    <xdr:to>
      <xdr:col>112</xdr:col>
      <xdr:colOff>38100</xdr:colOff>
      <xdr:row>62</xdr:row>
      <xdr:rowOff>152364</xdr:rowOff>
    </xdr:to>
    <xdr:sp macro="" textlink="">
      <xdr:nvSpPr>
        <xdr:cNvPr id="597" name="フローチャート: 判断 596">
          <a:extLst>
            <a:ext uri="{FF2B5EF4-FFF2-40B4-BE49-F238E27FC236}">
              <a16:creationId xmlns:a16="http://schemas.microsoft.com/office/drawing/2014/main" id="{B1416822-4425-4455-8643-DA09AB1FFA16}"/>
            </a:ext>
          </a:extLst>
        </xdr:cNvPr>
        <xdr:cNvSpPr/>
      </xdr:nvSpPr>
      <xdr:spPr>
        <a:xfrm>
          <a:off x="21272500" y="106806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55335</xdr:rowOff>
    </xdr:from>
    <xdr:to>
      <xdr:col>107</xdr:col>
      <xdr:colOff>101600</xdr:colOff>
      <xdr:row>62</xdr:row>
      <xdr:rowOff>156935</xdr:rowOff>
    </xdr:to>
    <xdr:sp macro="" textlink="">
      <xdr:nvSpPr>
        <xdr:cNvPr id="598" name="フローチャート: 判断 597">
          <a:extLst>
            <a:ext uri="{FF2B5EF4-FFF2-40B4-BE49-F238E27FC236}">
              <a16:creationId xmlns:a16="http://schemas.microsoft.com/office/drawing/2014/main" id="{DE17AFED-FCE7-4C5F-9219-7707774AA13D}"/>
            </a:ext>
          </a:extLst>
        </xdr:cNvPr>
        <xdr:cNvSpPr/>
      </xdr:nvSpPr>
      <xdr:spPr>
        <a:xfrm>
          <a:off x="20383500" y="10685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55009</xdr:rowOff>
    </xdr:from>
    <xdr:to>
      <xdr:col>102</xdr:col>
      <xdr:colOff>165100</xdr:colOff>
      <xdr:row>62</xdr:row>
      <xdr:rowOff>156609</xdr:rowOff>
    </xdr:to>
    <xdr:sp macro="" textlink="">
      <xdr:nvSpPr>
        <xdr:cNvPr id="599" name="フローチャート: 判断 598">
          <a:extLst>
            <a:ext uri="{FF2B5EF4-FFF2-40B4-BE49-F238E27FC236}">
              <a16:creationId xmlns:a16="http://schemas.microsoft.com/office/drawing/2014/main" id="{1F1C406E-FF72-4BD8-969D-7DBBDE00F842}"/>
            </a:ext>
          </a:extLst>
        </xdr:cNvPr>
        <xdr:cNvSpPr/>
      </xdr:nvSpPr>
      <xdr:spPr>
        <a:xfrm>
          <a:off x="19494500" y="106849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61540</xdr:rowOff>
    </xdr:from>
    <xdr:to>
      <xdr:col>98</xdr:col>
      <xdr:colOff>38100</xdr:colOff>
      <xdr:row>62</xdr:row>
      <xdr:rowOff>163140</xdr:rowOff>
    </xdr:to>
    <xdr:sp macro="" textlink="">
      <xdr:nvSpPr>
        <xdr:cNvPr id="600" name="フローチャート: 判断 599">
          <a:extLst>
            <a:ext uri="{FF2B5EF4-FFF2-40B4-BE49-F238E27FC236}">
              <a16:creationId xmlns:a16="http://schemas.microsoft.com/office/drawing/2014/main" id="{95DF07EC-1B38-47CC-9EF8-BA8850C5D2DB}"/>
            </a:ext>
          </a:extLst>
        </xdr:cNvPr>
        <xdr:cNvSpPr/>
      </xdr:nvSpPr>
      <xdr:spPr>
        <a:xfrm>
          <a:off x="18605500" y="10691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1" name="テキスト ボックス 600">
          <a:extLst>
            <a:ext uri="{FF2B5EF4-FFF2-40B4-BE49-F238E27FC236}">
              <a16:creationId xmlns:a16="http://schemas.microsoft.com/office/drawing/2014/main" id="{D2BDD2E7-7BF0-442C-87BB-7D478186F072}"/>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2" name="テキスト ボックス 601">
          <a:extLst>
            <a:ext uri="{FF2B5EF4-FFF2-40B4-BE49-F238E27FC236}">
              <a16:creationId xmlns:a16="http://schemas.microsoft.com/office/drawing/2014/main" id="{E161517E-5327-4CFA-BC10-338D6627C659}"/>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3" name="テキスト ボックス 602">
          <a:extLst>
            <a:ext uri="{FF2B5EF4-FFF2-40B4-BE49-F238E27FC236}">
              <a16:creationId xmlns:a16="http://schemas.microsoft.com/office/drawing/2014/main" id="{DD510AD6-6342-4898-A8E0-C5634C54A8BE}"/>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4" name="テキスト ボックス 603">
          <a:extLst>
            <a:ext uri="{FF2B5EF4-FFF2-40B4-BE49-F238E27FC236}">
              <a16:creationId xmlns:a16="http://schemas.microsoft.com/office/drawing/2014/main" id="{ED129391-FEB2-4DAD-8605-8638A34C7660}"/>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5" name="テキスト ボックス 604">
          <a:extLst>
            <a:ext uri="{FF2B5EF4-FFF2-40B4-BE49-F238E27FC236}">
              <a16:creationId xmlns:a16="http://schemas.microsoft.com/office/drawing/2014/main" id="{B2FB97F0-39F7-4668-9456-24AB8F9DAEFC}"/>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119997</xdr:rowOff>
    </xdr:from>
    <xdr:to>
      <xdr:col>116</xdr:col>
      <xdr:colOff>114300</xdr:colOff>
      <xdr:row>63</xdr:row>
      <xdr:rowOff>50147</xdr:rowOff>
    </xdr:to>
    <xdr:sp macro="" textlink="">
      <xdr:nvSpPr>
        <xdr:cNvPr id="606" name="楕円 605">
          <a:extLst>
            <a:ext uri="{FF2B5EF4-FFF2-40B4-BE49-F238E27FC236}">
              <a16:creationId xmlns:a16="http://schemas.microsoft.com/office/drawing/2014/main" id="{AA72A8B1-42AC-4D0E-B9AE-7EFED0BA3190}"/>
            </a:ext>
          </a:extLst>
        </xdr:cNvPr>
        <xdr:cNvSpPr/>
      </xdr:nvSpPr>
      <xdr:spPr>
        <a:xfrm>
          <a:off x="22110700" y="107498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98424</xdr:rowOff>
    </xdr:from>
    <xdr:ext cx="469744" cy="259045"/>
    <xdr:sp macro="" textlink="">
      <xdr:nvSpPr>
        <xdr:cNvPr id="607" name="【学校施設】&#10;一人当たり面積該当値テキスト">
          <a:extLst>
            <a:ext uri="{FF2B5EF4-FFF2-40B4-BE49-F238E27FC236}">
              <a16:creationId xmlns:a16="http://schemas.microsoft.com/office/drawing/2014/main" id="{C14A7DE8-BC8A-4D82-8725-294C7FDE24A7}"/>
            </a:ext>
          </a:extLst>
        </xdr:cNvPr>
        <xdr:cNvSpPr txBox="1"/>
      </xdr:nvSpPr>
      <xdr:spPr>
        <a:xfrm>
          <a:off x="22199600" y="107283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129141</xdr:rowOff>
    </xdr:from>
    <xdr:to>
      <xdr:col>112</xdr:col>
      <xdr:colOff>38100</xdr:colOff>
      <xdr:row>63</xdr:row>
      <xdr:rowOff>59291</xdr:rowOff>
    </xdr:to>
    <xdr:sp macro="" textlink="">
      <xdr:nvSpPr>
        <xdr:cNvPr id="608" name="楕円 607">
          <a:extLst>
            <a:ext uri="{FF2B5EF4-FFF2-40B4-BE49-F238E27FC236}">
              <a16:creationId xmlns:a16="http://schemas.microsoft.com/office/drawing/2014/main" id="{E6B381D7-0B76-4EA8-9DD0-E3DE6AAAC2CA}"/>
            </a:ext>
          </a:extLst>
        </xdr:cNvPr>
        <xdr:cNvSpPr/>
      </xdr:nvSpPr>
      <xdr:spPr>
        <a:xfrm>
          <a:off x="21272500" y="107590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170797</xdr:rowOff>
    </xdr:from>
    <xdr:to>
      <xdr:col>116</xdr:col>
      <xdr:colOff>63500</xdr:colOff>
      <xdr:row>63</xdr:row>
      <xdr:rowOff>8491</xdr:rowOff>
    </xdr:to>
    <xdr:cxnSp macro="">
      <xdr:nvCxnSpPr>
        <xdr:cNvPr id="609" name="直線コネクタ 608">
          <a:extLst>
            <a:ext uri="{FF2B5EF4-FFF2-40B4-BE49-F238E27FC236}">
              <a16:creationId xmlns:a16="http://schemas.microsoft.com/office/drawing/2014/main" id="{DBE31E9F-F328-4793-881E-72F303FC9F63}"/>
            </a:ext>
          </a:extLst>
        </xdr:cNvPr>
        <xdr:cNvCxnSpPr/>
      </xdr:nvCxnSpPr>
      <xdr:spPr>
        <a:xfrm flipV="1">
          <a:off x="21323300" y="10800697"/>
          <a:ext cx="8382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139264</xdr:rowOff>
    </xdr:from>
    <xdr:to>
      <xdr:col>107</xdr:col>
      <xdr:colOff>101600</xdr:colOff>
      <xdr:row>63</xdr:row>
      <xdr:rowOff>69414</xdr:rowOff>
    </xdr:to>
    <xdr:sp macro="" textlink="">
      <xdr:nvSpPr>
        <xdr:cNvPr id="610" name="楕円 609">
          <a:extLst>
            <a:ext uri="{FF2B5EF4-FFF2-40B4-BE49-F238E27FC236}">
              <a16:creationId xmlns:a16="http://schemas.microsoft.com/office/drawing/2014/main" id="{458D5E39-315A-440C-A09C-958C807B42D7}"/>
            </a:ext>
          </a:extLst>
        </xdr:cNvPr>
        <xdr:cNvSpPr/>
      </xdr:nvSpPr>
      <xdr:spPr>
        <a:xfrm>
          <a:off x="20383500" y="107691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8491</xdr:rowOff>
    </xdr:from>
    <xdr:to>
      <xdr:col>111</xdr:col>
      <xdr:colOff>177800</xdr:colOff>
      <xdr:row>63</xdr:row>
      <xdr:rowOff>18614</xdr:rowOff>
    </xdr:to>
    <xdr:cxnSp macro="">
      <xdr:nvCxnSpPr>
        <xdr:cNvPr id="611" name="直線コネクタ 610">
          <a:extLst>
            <a:ext uri="{FF2B5EF4-FFF2-40B4-BE49-F238E27FC236}">
              <a16:creationId xmlns:a16="http://schemas.microsoft.com/office/drawing/2014/main" id="{639A6DED-96C9-4F16-B12D-32481CF167F9}"/>
            </a:ext>
          </a:extLst>
        </xdr:cNvPr>
        <xdr:cNvCxnSpPr/>
      </xdr:nvCxnSpPr>
      <xdr:spPr>
        <a:xfrm flipV="1">
          <a:off x="20434300" y="10809841"/>
          <a:ext cx="889000" cy="101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145143</xdr:rowOff>
    </xdr:from>
    <xdr:to>
      <xdr:col>102</xdr:col>
      <xdr:colOff>165100</xdr:colOff>
      <xdr:row>63</xdr:row>
      <xdr:rowOff>75293</xdr:rowOff>
    </xdr:to>
    <xdr:sp macro="" textlink="">
      <xdr:nvSpPr>
        <xdr:cNvPr id="612" name="楕円 611">
          <a:extLst>
            <a:ext uri="{FF2B5EF4-FFF2-40B4-BE49-F238E27FC236}">
              <a16:creationId xmlns:a16="http://schemas.microsoft.com/office/drawing/2014/main" id="{96A41C00-C3B9-4D54-94A0-EDF452DE69DE}"/>
            </a:ext>
          </a:extLst>
        </xdr:cNvPr>
        <xdr:cNvSpPr/>
      </xdr:nvSpPr>
      <xdr:spPr>
        <a:xfrm>
          <a:off x="19494500" y="107750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18614</xdr:rowOff>
    </xdr:from>
    <xdr:to>
      <xdr:col>107</xdr:col>
      <xdr:colOff>50800</xdr:colOff>
      <xdr:row>63</xdr:row>
      <xdr:rowOff>24493</xdr:rowOff>
    </xdr:to>
    <xdr:cxnSp macro="">
      <xdr:nvCxnSpPr>
        <xdr:cNvPr id="613" name="直線コネクタ 612">
          <a:extLst>
            <a:ext uri="{FF2B5EF4-FFF2-40B4-BE49-F238E27FC236}">
              <a16:creationId xmlns:a16="http://schemas.microsoft.com/office/drawing/2014/main" id="{E559B59C-1DD5-475F-AC69-7442BE0769A0}"/>
            </a:ext>
          </a:extLst>
        </xdr:cNvPr>
        <xdr:cNvCxnSpPr/>
      </xdr:nvCxnSpPr>
      <xdr:spPr>
        <a:xfrm flipV="1">
          <a:off x="19545300" y="10819964"/>
          <a:ext cx="889000" cy="58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154287</xdr:rowOff>
    </xdr:from>
    <xdr:to>
      <xdr:col>98</xdr:col>
      <xdr:colOff>38100</xdr:colOff>
      <xdr:row>63</xdr:row>
      <xdr:rowOff>84437</xdr:rowOff>
    </xdr:to>
    <xdr:sp macro="" textlink="">
      <xdr:nvSpPr>
        <xdr:cNvPr id="614" name="楕円 613">
          <a:extLst>
            <a:ext uri="{FF2B5EF4-FFF2-40B4-BE49-F238E27FC236}">
              <a16:creationId xmlns:a16="http://schemas.microsoft.com/office/drawing/2014/main" id="{0F5A249B-5387-4AAF-BAC9-53A4B3D0060C}"/>
            </a:ext>
          </a:extLst>
        </xdr:cNvPr>
        <xdr:cNvSpPr/>
      </xdr:nvSpPr>
      <xdr:spPr>
        <a:xfrm>
          <a:off x="18605500" y="10784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24493</xdr:rowOff>
    </xdr:from>
    <xdr:to>
      <xdr:col>102</xdr:col>
      <xdr:colOff>114300</xdr:colOff>
      <xdr:row>63</xdr:row>
      <xdr:rowOff>33637</xdr:rowOff>
    </xdr:to>
    <xdr:cxnSp macro="">
      <xdr:nvCxnSpPr>
        <xdr:cNvPr id="615" name="直線コネクタ 614">
          <a:extLst>
            <a:ext uri="{FF2B5EF4-FFF2-40B4-BE49-F238E27FC236}">
              <a16:creationId xmlns:a16="http://schemas.microsoft.com/office/drawing/2014/main" id="{82036FA8-D7EA-4624-AE91-776856B41083}"/>
            </a:ext>
          </a:extLst>
        </xdr:cNvPr>
        <xdr:cNvCxnSpPr/>
      </xdr:nvCxnSpPr>
      <xdr:spPr>
        <a:xfrm flipV="1">
          <a:off x="18656300" y="10825843"/>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168891</xdr:rowOff>
    </xdr:from>
    <xdr:ext cx="469744" cy="259045"/>
    <xdr:sp macro="" textlink="">
      <xdr:nvSpPr>
        <xdr:cNvPr id="616" name="n_1aveValue【学校施設】&#10;一人当たり面積">
          <a:extLst>
            <a:ext uri="{FF2B5EF4-FFF2-40B4-BE49-F238E27FC236}">
              <a16:creationId xmlns:a16="http://schemas.microsoft.com/office/drawing/2014/main" id="{EC19EC10-64B9-4EF6-A372-E005F38DAD2C}"/>
            </a:ext>
          </a:extLst>
        </xdr:cNvPr>
        <xdr:cNvSpPr txBox="1"/>
      </xdr:nvSpPr>
      <xdr:spPr>
        <a:xfrm>
          <a:off x="21075727" y="104558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2012</xdr:rowOff>
    </xdr:from>
    <xdr:ext cx="469744" cy="259045"/>
    <xdr:sp macro="" textlink="">
      <xdr:nvSpPr>
        <xdr:cNvPr id="617" name="n_2aveValue【学校施設】&#10;一人当たり面積">
          <a:extLst>
            <a:ext uri="{FF2B5EF4-FFF2-40B4-BE49-F238E27FC236}">
              <a16:creationId xmlns:a16="http://schemas.microsoft.com/office/drawing/2014/main" id="{5AC14EDE-6641-4051-9E0B-55C4D6A4CCA3}"/>
            </a:ext>
          </a:extLst>
        </xdr:cNvPr>
        <xdr:cNvSpPr txBox="1"/>
      </xdr:nvSpPr>
      <xdr:spPr>
        <a:xfrm>
          <a:off x="20199427" y="104604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1686</xdr:rowOff>
    </xdr:from>
    <xdr:ext cx="469744" cy="259045"/>
    <xdr:sp macro="" textlink="">
      <xdr:nvSpPr>
        <xdr:cNvPr id="618" name="n_3aveValue【学校施設】&#10;一人当たり面積">
          <a:extLst>
            <a:ext uri="{FF2B5EF4-FFF2-40B4-BE49-F238E27FC236}">
              <a16:creationId xmlns:a16="http://schemas.microsoft.com/office/drawing/2014/main" id="{176D0E07-8E4C-4AF0-BC3F-0766F909FE66}"/>
            </a:ext>
          </a:extLst>
        </xdr:cNvPr>
        <xdr:cNvSpPr txBox="1"/>
      </xdr:nvSpPr>
      <xdr:spPr>
        <a:xfrm>
          <a:off x="19310427" y="104601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8217</xdr:rowOff>
    </xdr:from>
    <xdr:ext cx="469744" cy="259045"/>
    <xdr:sp macro="" textlink="">
      <xdr:nvSpPr>
        <xdr:cNvPr id="619" name="n_4aveValue【学校施設】&#10;一人当たり面積">
          <a:extLst>
            <a:ext uri="{FF2B5EF4-FFF2-40B4-BE49-F238E27FC236}">
              <a16:creationId xmlns:a16="http://schemas.microsoft.com/office/drawing/2014/main" id="{EABFAD53-C440-4F23-9820-30C3B27F57A3}"/>
            </a:ext>
          </a:extLst>
        </xdr:cNvPr>
        <xdr:cNvSpPr txBox="1"/>
      </xdr:nvSpPr>
      <xdr:spPr>
        <a:xfrm>
          <a:off x="18421427" y="104666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50418</xdr:rowOff>
    </xdr:from>
    <xdr:ext cx="469744" cy="259045"/>
    <xdr:sp macro="" textlink="">
      <xdr:nvSpPr>
        <xdr:cNvPr id="620" name="n_1mainValue【学校施設】&#10;一人当たり面積">
          <a:extLst>
            <a:ext uri="{FF2B5EF4-FFF2-40B4-BE49-F238E27FC236}">
              <a16:creationId xmlns:a16="http://schemas.microsoft.com/office/drawing/2014/main" id="{8E444FF8-F8C0-4608-8473-15A5BED658C2}"/>
            </a:ext>
          </a:extLst>
        </xdr:cNvPr>
        <xdr:cNvSpPr txBox="1"/>
      </xdr:nvSpPr>
      <xdr:spPr>
        <a:xfrm>
          <a:off x="21075727" y="108517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60541</xdr:rowOff>
    </xdr:from>
    <xdr:ext cx="469744" cy="259045"/>
    <xdr:sp macro="" textlink="">
      <xdr:nvSpPr>
        <xdr:cNvPr id="621" name="n_2mainValue【学校施設】&#10;一人当たり面積">
          <a:extLst>
            <a:ext uri="{FF2B5EF4-FFF2-40B4-BE49-F238E27FC236}">
              <a16:creationId xmlns:a16="http://schemas.microsoft.com/office/drawing/2014/main" id="{9C5EFCDC-6C73-417E-818D-78E61F7E5B7E}"/>
            </a:ext>
          </a:extLst>
        </xdr:cNvPr>
        <xdr:cNvSpPr txBox="1"/>
      </xdr:nvSpPr>
      <xdr:spPr>
        <a:xfrm>
          <a:off x="20199427" y="108618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66420</xdr:rowOff>
    </xdr:from>
    <xdr:ext cx="469744" cy="259045"/>
    <xdr:sp macro="" textlink="">
      <xdr:nvSpPr>
        <xdr:cNvPr id="622" name="n_3mainValue【学校施設】&#10;一人当たり面積">
          <a:extLst>
            <a:ext uri="{FF2B5EF4-FFF2-40B4-BE49-F238E27FC236}">
              <a16:creationId xmlns:a16="http://schemas.microsoft.com/office/drawing/2014/main" id="{69724A61-ADD3-4932-AFA9-043F783E5A3D}"/>
            </a:ext>
          </a:extLst>
        </xdr:cNvPr>
        <xdr:cNvSpPr txBox="1"/>
      </xdr:nvSpPr>
      <xdr:spPr>
        <a:xfrm>
          <a:off x="19310427" y="108677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75564</xdr:rowOff>
    </xdr:from>
    <xdr:ext cx="469744" cy="259045"/>
    <xdr:sp macro="" textlink="">
      <xdr:nvSpPr>
        <xdr:cNvPr id="623" name="n_4mainValue【学校施設】&#10;一人当たり面積">
          <a:extLst>
            <a:ext uri="{FF2B5EF4-FFF2-40B4-BE49-F238E27FC236}">
              <a16:creationId xmlns:a16="http://schemas.microsoft.com/office/drawing/2014/main" id="{5BCE2464-D833-4673-8E41-208516AC354B}"/>
            </a:ext>
          </a:extLst>
        </xdr:cNvPr>
        <xdr:cNvSpPr txBox="1"/>
      </xdr:nvSpPr>
      <xdr:spPr>
        <a:xfrm>
          <a:off x="18421427" y="108769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4" name="正方形/長方形 623">
          <a:extLst>
            <a:ext uri="{FF2B5EF4-FFF2-40B4-BE49-F238E27FC236}">
              <a16:creationId xmlns:a16="http://schemas.microsoft.com/office/drawing/2014/main" id="{995E6935-B8B0-47BB-B217-9C8274B9D42F}"/>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5" name="正方形/長方形 624">
          <a:extLst>
            <a:ext uri="{FF2B5EF4-FFF2-40B4-BE49-F238E27FC236}">
              <a16:creationId xmlns:a16="http://schemas.microsoft.com/office/drawing/2014/main" id="{4C16E503-3155-42FE-AEF3-966E1EBB7526}"/>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6" name="正方形/長方形 625">
          <a:extLst>
            <a:ext uri="{FF2B5EF4-FFF2-40B4-BE49-F238E27FC236}">
              <a16:creationId xmlns:a16="http://schemas.microsoft.com/office/drawing/2014/main" id="{FA2D118E-C482-4CE5-9960-9CD7D054A8F7}"/>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7" name="正方形/長方形 626">
          <a:extLst>
            <a:ext uri="{FF2B5EF4-FFF2-40B4-BE49-F238E27FC236}">
              <a16:creationId xmlns:a16="http://schemas.microsoft.com/office/drawing/2014/main" id="{E5B0C6EC-086B-42CC-BD53-4E3513F8DA3F}"/>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8" name="正方形/長方形 627">
          <a:extLst>
            <a:ext uri="{FF2B5EF4-FFF2-40B4-BE49-F238E27FC236}">
              <a16:creationId xmlns:a16="http://schemas.microsoft.com/office/drawing/2014/main" id="{BBEAE501-73AA-4DE7-9237-E68232439740}"/>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29" name="正方形/長方形 628">
          <a:extLst>
            <a:ext uri="{FF2B5EF4-FFF2-40B4-BE49-F238E27FC236}">
              <a16:creationId xmlns:a16="http://schemas.microsoft.com/office/drawing/2014/main" id="{9906EEAE-BEB7-49E4-86C5-655DA3C5BD2D}"/>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30" name="正方形/長方形 629">
          <a:extLst>
            <a:ext uri="{FF2B5EF4-FFF2-40B4-BE49-F238E27FC236}">
              <a16:creationId xmlns:a16="http://schemas.microsoft.com/office/drawing/2014/main" id="{F3F6B84C-7BC1-429E-A73B-7B042E6E5C4B}"/>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1" name="正方形/長方形 630">
          <a:extLst>
            <a:ext uri="{FF2B5EF4-FFF2-40B4-BE49-F238E27FC236}">
              <a16:creationId xmlns:a16="http://schemas.microsoft.com/office/drawing/2014/main" id="{B52EF6E7-BA6E-42D8-8A10-3C398C496634}"/>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32" name="テキスト ボックス 631">
          <a:extLst>
            <a:ext uri="{FF2B5EF4-FFF2-40B4-BE49-F238E27FC236}">
              <a16:creationId xmlns:a16="http://schemas.microsoft.com/office/drawing/2014/main" id="{BC3E4449-08A8-49BD-840B-F994E7DAB7D5}"/>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33" name="直線コネクタ 632">
          <a:extLst>
            <a:ext uri="{FF2B5EF4-FFF2-40B4-BE49-F238E27FC236}">
              <a16:creationId xmlns:a16="http://schemas.microsoft.com/office/drawing/2014/main" id="{D1E0591C-BB8F-464E-9DDF-2E7B081D5D0E}"/>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34" name="テキスト ボックス 633">
          <a:extLst>
            <a:ext uri="{FF2B5EF4-FFF2-40B4-BE49-F238E27FC236}">
              <a16:creationId xmlns:a16="http://schemas.microsoft.com/office/drawing/2014/main" id="{57AD250B-68F0-4665-8840-F74AAD4DF9EB}"/>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635" name="直線コネクタ 634">
          <a:extLst>
            <a:ext uri="{FF2B5EF4-FFF2-40B4-BE49-F238E27FC236}">
              <a16:creationId xmlns:a16="http://schemas.microsoft.com/office/drawing/2014/main" id="{4EC74C7A-0723-449F-B587-E34C991C0C37}"/>
            </a:ext>
          </a:extLst>
        </xdr:cNvPr>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636" name="テキスト ボックス 635">
          <a:extLst>
            <a:ext uri="{FF2B5EF4-FFF2-40B4-BE49-F238E27FC236}">
              <a16:creationId xmlns:a16="http://schemas.microsoft.com/office/drawing/2014/main" id="{986D57E6-F0B5-4FA7-9D4B-ECB36B073A1A}"/>
            </a:ext>
          </a:extLst>
        </xdr:cNvPr>
        <xdr:cNvSpPr txBox="1"/>
      </xdr:nvSpPr>
      <xdr:spPr>
        <a:xfrm>
          <a:off x="11978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637" name="直線コネクタ 636">
          <a:extLst>
            <a:ext uri="{FF2B5EF4-FFF2-40B4-BE49-F238E27FC236}">
              <a16:creationId xmlns:a16="http://schemas.microsoft.com/office/drawing/2014/main" id="{BD331D81-1031-4058-B02D-A239168AEB25}"/>
            </a:ext>
          </a:extLst>
        </xdr:cNvPr>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638" name="テキスト ボックス 637">
          <a:extLst>
            <a:ext uri="{FF2B5EF4-FFF2-40B4-BE49-F238E27FC236}">
              <a16:creationId xmlns:a16="http://schemas.microsoft.com/office/drawing/2014/main" id="{02492AEE-680F-4FC5-970F-BAE3AA859B1E}"/>
            </a:ext>
          </a:extLst>
        </xdr:cNvPr>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639" name="直線コネクタ 638">
          <a:extLst>
            <a:ext uri="{FF2B5EF4-FFF2-40B4-BE49-F238E27FC236}">
              <a16:creationId xmlns:a16="http://schemas.microsoft.com/office/drawing/2014/main" id="{4B57AFAF-1BD1-4757-92E2-41A18433982D}"/>
            </a:ext>
          </a:extLst>
        </xdr:cNvPr>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640" name="テキスト ボックス 639">
          <a:extLst>
            <a:ext uri="{FF2B5EF4-FFF2-40B4-BE49-F238E27FC236}">
              <a16:creationId xmlns:a16="http://schemas.microsoft.com/office/drawing/2014/main" id="{D0053F95-0AB0-4661-A146-E08166116542}"/>
            </a:ext>
          </a:extLst>
        </xdr:cNvPr>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641" name="直線コネクタ 640">
          <a:extLst>
            <a:ext uri="{FF2B5EF4-FFF2-40B4-BE49-F238E27FC236}">
              <a16:creationId xmlns:a16="http://schemas.microsoft.com/office/drawing/2014/main" id="{22379FCA-D5A6-4193-834D-12649FDBA8E8}"/>
            </a:ext>
          </a:extLst>
        </xdr:cNvPr>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642" name="テキスト ボックス 641">
          <a:extLst>
            <a:ext uri="{FF2B5EF4-FFF2-40B4-BE49-F238E27FC236}">
              <a16:creationId xmlns:a16="http://schemas.microsoft.com/office/drawing/2014/main" id="{6C62D865-7518-48A1-A6FC-820EDC4EA954}"/>
            </a:ext>
          </a:extLst>
        </xdr:cNvPr>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643" name="直線コネクタ 642">
          <a:extLst>
            <a:ext uri="{FF2B5EF4-FFF2-40B4-BE49-F238E27FC236}">
              <a16:creationId xmlns:a16="http://schemas.microsoft.com/office/drawing/2014/main" id="{FCDC2AC7-9CCC-418B-A7D8-13BE02CA209B}"/>
            </a:ext>
          </a:extLst>
        </xdr:cNvPr>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644" name="テキスト ボックス 643">
          <a:extLst>
            <a:ext uri="{FF2B5EF4-FFF2-40B4-BE49-F238E27FC236}">
              <a16:creationId xmlns:a16="http://schemas.microsoft.com/office/drawing/2014/main" id="{21AD429E-5365-4D01-88EB-D4468E3A0B66}"/>
            </a:ext>
          </a:extLst>
        </xdr:cNvPr>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645" name="直線コネクタ 644">
          <a:extLst>
            <a:ext uri="{FF2B5EF4-FFF2-40B4-BE49-F238E27FC236}">
              <a16:creationId xmlns:a16="http://schemas.microsoft.com/office/drawing/2014/main" id="{83EC01FE-4051-403F-A67E-61FBC756C66F}"/>
            </a:ext>
          </a:extLst>
        </xdr:cNvPr>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646" name="テキスト ボックス 645">
          <a:extLst>
            <a:ext uri="{FF2B5EF4-FFF2-40B4-BE49-F238E27FC236}">
              <a16:creationId xmlns:a16="http://schemas.microsoft.com/office/drawing/2014/main" id="{A6F7668D-1005-4E9E-A415-84091A3A8167}"/>
            </a:ext>
          </a:extLst>
        </xdr:cNvPr>
        <xdr:cNvSpPr txBox="1"/>
      </xdr:nvSpPr>
      <xdr:spPr>
        <a:xfrm>
          <a:off x="12107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47" name="直線コネクタ 646">
          <a:extLst>
            <a:ext uri="{FF2B5EF4-FFF2-40B4-BE49-F238E27FC236}">
              <a16:creationId xmlns:a16="http://schemas.microsoft.com/office/drawing/2014/main" id="{6CCC168C-986D-4A00-8913-12B399782FDD}"/>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648" name="【児童館】&#10;有形固定資産減価償却率グラフ枠">
          <a:extLst>
            <a:ext uri="{FF2B5EF4-FFF2-40B4-BE49-F238E27FC236}">
              <a16:creationId xmlns:a16="http://schemas.microsoft.com/office/drawing/2014/main" id="{F51F88F9-02A0-4EDE-84FC-0183CBE2FF7C}"/>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121376</xdr:rowOff>
    </xdr:from>
    <xdr:to>
      <xdr:col>85</xdr:col>
      <xdr:colOff>126364</xdr:colOff>
      <xdr:row>86</xdr:row>
      <xdr:rowOff>168729</xdr:rowOff>
    </xdr:to>
    <xdr:cxnSp macro="">
      <xdr:nvCxnSpPr>
        <xdr:cNvPr id="649" name="直線コネクタ 648">
          <a:extLst>
            <a:ext uri="{FF2B5EF4-FFF2-40B4-BE49-F238E27FC236}">
              <a16:creationId xmlns:a16="http://schemas.microsoft.com/office/drawing/2014/main" id="{8021450C-80D1-4299-B3D3-AC66AE82B282}"/>
            </a:ext>
          </a:extLst>
        </xdr:cNvPr>
        <xdr:cNvCxnSpPr/>
      </xdr:nvCxnSpPr>
      <xdr:spPr>
        <a:xfrm flipV="1">
          <a:off x="16318864" y="13494476"/>
          <a:ext cx="0" cy="14189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650" name="【児童館】&#10;有形固定資産減価償却率最小値テキスト">
          <a:extLst>
            <a:ext uri="{FF2B5EF4-FFF2-40B4-BE49-F238E27FC236}">
              <a16:creationId xmlns:a16="http://schemas.microsoft.com/office/drawing/2014/main" id="{16C88114-3DBE-4483-9D54-C3784D947F89}"/>
            </a:ext>
          </a:extLst>
        </xdr:cNvPr>
        <xdr:cNvSpPr txBox="1"/>
      </xdr:nvSpPr>
      <xdr:spPr>
        <a:xfrm>
          <a:off x="16357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651" name="直線コネクタ 650">
          <a:extLst>
            <a:ext uri="{FF2B5EF4-FFF2-40B4-BE49-F238E27FC236}">
              <a16:creationId xmlns:a16="http://schemas.microsoft.com/office/drawing/2014/main" id="{4118E2E5-EA05-47BF-8A36-64098A2B5CCA}"/>
            </a:ext>
          </a:extLst>
        </xdr:cNvPr>
        <xdr:cNvCxnSpPr/>
      </xdr:nvCxnSpPr>
      <xdr:spPr>
        <a:xfrm>
          <a:off x="16230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77</xdr:row>
      <xdr:rowOff>68053</xdr:rowOff>
    </xdr:from>
    <xdr:ext cx="405111" cy="259045"/>
    <xdr:sp macro="" textlink="">
      <xdr:nvSpPr>
        <xdr:cNvPr id="652" name="【児童館】&#10;有形固定資産減価償却率最大値テキスト">
          <a:extLst>
            <a:ext uri="{FF2B5EF4-FFF2-40B4-BE49-F238E27FC236}">
              <a16:creationId xmlns:a16="http://schemas.microsoft.com/office/drawing/2014/main" id="{3A816233-E5EA-4506-B719-43E57A3D8EEF}"/>
            </a:ext>
          </a:extLst>
        </xdr:cNvPr>
        <xdr:cNvSpPr txBox="1"/>
      </xdr:nvSpPr>
      <xdr:spPr>
        <a:xfrm>
          <a:off x="16357600" y="132697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121376</xdr:rowOff>
    </xdr:from>
    <xdr:to>
      <xdr:col>86</xdr:col>
      <xdr:colOff>25400</xdr:colOff>
      <xdr:row>78</xdr:row>
      <xdr:rowOff>121376</xdr:rowOff>
    </xdr:to>
    <xdr:cxnSp macro="">
      <xdr:nvCxnSpPr>
        <xdr:cNvPr id="653" name="直線コネクタ 652">
          <a:extLst>
            <a:ext uri="{FF2B5EF4-FFF2-40B4-BE49-F238E27FC236}">
              <a16:creationId xmlns:a16="http://schemas.microsoft.com/office/drawing/2014/main" id="{7A61EE1E-120B-4FD3-ADAE-FEC6427BEC22}"/>
            </a:ext>
          </a:extLst>
        </xdr:cNvPr>
        <xdr:cNvCxnSpPr/>
      </xdr:nvCxnSpPr>
      <xdr:spPr>
        <a:xfrm>
          <a:off x="16230600" y="134944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82</xdr:row>
      <xdr:rowOff>23240</xdr:rowOff>
    </xdr:from>
    <xdr:ext cx="405111" cy="259045"/>
    <xdr:sp macro="" textlink="">
      <xdr:nvSpPr>
        <xdr:cNvPr id="654" name="【児童館】&#10;有形固定資産減価償却率平均値テキスト">
          <a:extLst>
            <a:ext uri="{FF2B5EF4-FFF2-40B4-BE49-F238E27FC236}">
              <a16:creationId xmlns:a16="http://schemas.microsoft.com/office/drawing/2014/main" id="{B0B2E55A-9228-457B-9FCA-C0A88A044553}"/>
            </a:ext>
          </a:extLst>
        </xdr:cNvPr>
        <xdr:cNvSpPr txBox="1"/>
      </xdr:nvSpPr>
      <xdr:spPr>
        <a:xfrm>
          <a:off x="16357600" y="1408214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363</xdr:rowOff>
    </xdr:from>
    <xdr:to>
      <xdr:col>85</xdr:col>
      <xdr:colOff>177800</xdr:colOff>
      <xdr:row>83</xdr:row>
      <xdr:rowOff>101963</xdr:rowOff>
    </xdr:to>
    <xdr:sp macro="" textlink="">
      <xdr:nvSpPr>
        <xdr:cNvPr id="655" name="フローチャート: 判断 654">
          <a:extLst>
            <a:ext uri="{FF2B5EF4-FFF2-40B4-BE49-F238E27FC236}">
              <a16:creationId xmlns:a16="http://schemas.microsoft.com/office/drawing/2014/main" id="{D9F0B33E-CB43-4477-8A9C-01C424FD1C96}"/>
            </a:ext>
          </a:extLst>
        </xdr:cNvPr>
        <xdr:cNvSpPr/>
      </xdr:nvSpPr>
      <xdr:spPr>
        <a:xfrm>
          <a:off x="16268700" y="142307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135889</xdr:rowOff>
    </xdr:from>
    <xdr:to>
      <xdr:col>81</xdr:col>
      <xdr:colOff>101600</xdr:colOff>
      <xdr:row>83</xdr:row>
      <xdr:rowOff>66039</xdr:rowOff>
    </xdr:to>
    <xdr:sp macro="" textlink="">
      <xdr:nvSpPr>
        <xdr:cNvPr id="656" name="フローチャート: 判断 655">
          <a:extLst>
            <a:ext uri="{FF2B5EF4-FFF2-40B4-BE49-F238E27FC236}">
              <a16:creationId xmlns:a16="http://schemas.microsoft.com/office/drawing/2014/main" id="{E15A11DE-21A9-4330-9E13-3D6F07A5DF0B}"/>
            </a:ext>
          </a:extLst>
        </xdr:cNvPr>
        <xdr:cNvSpPr/>
      </xdr:nvSpPr>
      <xdr:spPr>
        <a:xfrm>
          <a:off x="15430500" y="14194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85271</xdr:rowOff>
    </xdr:from>
    <xdr:to>
      <xdr:col>76</xdr:col>
      <xdr:colOff>165100</xdr:colOff>
      <xdr:row>83</xdr:row>
      <xdr:rowOff>15421</xdr:rowOff>
    </xdr:to>
    <xdr:sp macro="" textlink="">
      <xdr:nvSpPr>
        <xdr:cNvPr id="657" name="フローチャート: 判断 656">
          <a:extLst>
            <a:ext uri="{FF2B5EF4-FFF2-40B4-BE49-F238E27FC236}">
              <a16:creationId xmlns:a16="http://schemas.microsoft.com/office/drawing/2014/main" id="{9C1BCB21-12D0-4F5A-97D2-42B1D4F58590}"/>
            </a:ext>
          </a:extLst>
        </xdr:cNvPr>
        <xdr:cNvSpPr/>
      </xdr:nvSpPr>
      <xdr:spPr>
        <a:xfrm>
          <a:off x="14541500" y="141441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50981</xdr:rowOff>
    </xdr:from>
    <xdr:to>
      <xdr:col>72</xdr:col>
      <xdr:colOff>38100</xdr:colOff>
      <xdr:row>82</xdr:row>
      <xdr:rowOff>152581</xdr:rowOff>
    </xdr:to>
    <xdr:sp macro="" textlink="">
      <xdr:nvSpPr>
        <xdr:cNvPr id="658" name="フローチャート: 判断 657">
          <a:extLst>
            <a:ext uri="{FF2B5EF4-FFF2-40B4-BE49-F238E27FC236}">
              <a16:creationId xmlns:a16="http://schemas.microsoft.com/office/drawing/2014/main" id="{87E31271-142D-426A-ADD6-FA799A014424}"/>
            </a:ext>
          </a:extLst>
        </xdr:cNvPr>
        <xdr:cNvSpPr/>
      </xdr:nvSpPr>
      <xdr:spPr>
        <a:xfrm>
          <a:off x="13652500" y="141098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15058</xdr:rowOff>
    </xdr:from>
    <xdr:to>
      <xdr:col>67</xdr:col>
      <xdr:colOff>101600</xdr:colOff>
      <xdr:row>82</xdr:row>
      <xdr:rowOff>116658</xdr:rowOff>
    </xdr:to>
    <xdr:sp macro="" textlink="">
      <xdr:nvSpPr>
        <xdr:cNvPr id="659" name="フローチャート: 判断 658">
          <a:extLst>
            <a:ext uri="{FF2B5EF4-FFF2-40B4-BE49-F238E27FC236}">
              <a16:creationId xmlns:a16="http://schemas.microsoft.com/office/drawing/2014/main" id="{F17923B7-9F7A-4C24-A2EF-842D40CCB404}"/>
            </a:ext>
          </a:extLst>
        </xdr:cNvPr>
        <xdr:cNvSpPr/>
      </xdr:nvSpPr>
      <xdr:spPr>
        <a:xfrm>
          <a:off x="12763500" y="140739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60" name="テキスト ボックス 659">
          <a:extLst>
            <a:ext uri="{FF2B5EF4-FFF2-40B4-BE49-F238E27FC236}">
              <a16:creationId xmlns:a16="http://schemas.microsoft.com/office/drawing/2014/main" id="{B8548750-16FB-48A7-91B5-609A85FAFB35}"/>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61" name="テキスト ボックス 660">
          <a:extLst>
            <a:ext uri="{FF2B5EF4-FFF2-40B4-BE49-F238E27FC236}">
              <a16:creationId xmlns:a16="http://schemas.microsoft.com/office/drawing/2014/main" id="{5AE2F558-3746-4FC1-AF26-549EDF4190EB}"/>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62" name="テキスト ボックス 661">
          <a:extLst>
            <a:ext uri="{FF2B5EF4-FFF2-40B4-BE49-F238E27FC236}">
              <a16:creationId xmlns:a16="http://schemas.microsoft.com/office/drawing/2014/main" id="{CB1A09B4-3A86-4E53-A7AF-01774CCAECC8}"/>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63" name="テキスト ボックス 662">
          <a:extLst>
            <a:ext uri="{FF2B5EF4-FFF2-40B4-BE49-F238E27FC236}">
              <a16:creationId xmlns:a16="http://schemas.microsoft.com/office/drawing/2014/main" id="{21ADAAEC-ABB9-41CD-8D2B-011E6AD229C3}"/>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64" name="テキスト ボックス 663">
          <a:extLst>
            <a:ext uri="{FF2B5EF4-FFF2-40B4-BE49-F238E27FC236}">
              <a16:creationId xmlns:a16="http://schemas.microsoft.com/office/drawing/2014/main" id="{7F66131B-F333-4BC0-828C-0EAD8169D992}"/>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86</xdr:row>
      <xdr:rowOff>117929</xdr:rowOff>
    </xdr:from>
    <xdr:to>
      <xdr:col>85</xdr:col>
      <xdr:colOff>177800</xdr:colOff>
      <xdr:row>87</xdr:row>
      <xdr:rowOff>48079</xdr:rowOff>
    </xdr:to>
    <xdr:sp macro="" textlink="">
      <xdr:nvSpPr>
        <xdr:cNvPr id="665" name="楕円 664">
          <a:extLst>
            <a:ext uri="{FF2B5EF4-FFF2-40B4-BE49-F238E27FC236}">
              <a16:creationId xmlns:a16="http://schemas.microsoft.com/office/drawing/2014/main" id="{A9357E19-C334-4C2B-9FE4-E8D025D0F789}"/>
            </a:ext>
          </a:extLst>
        </xdr:cNvPr>
        <xdr:cNvSpPr/>
      </xdr:nvSpPr>
      <xdr:spPr>
        <a:xfrm>
          <a:off x="162687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86</xdr:row>
      <xdr:rowOff>32856</xdr:rowOff>
    </xdr:from>
    <xdr:ext cx="469744" cy="259045"/>
    <xdr:sp macro="" textlink="">
      <xdr:nvSpPr>
        <xdr:cNvPr id="666" name="【児童館】&#10;有形固定資産減価償却率該当値テキスト">
          <a:extLst>
            <a:ext uri="{FF2B5EF4-FFF2-40B4-BE49-F238E27FC236}">
              <a16:creationId xmlns:a16="http://schemas.microsoft.com/office/drawing/2014/main" id="{686881D6-32CD-4FA2-8B0C-768259C549C4}"/>
            </a:ext>
          </a:extLst>
        </xdr:cNvPr>
        <xdr:cNvSpPr txBox="1"/>
      </xdr:nvSpPr>
      <xdr:spPr>
        <a:xfrm>
          <a:off x="16357600" y="147775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86</xdr:row>
      <xdr:rowOff>117929</xdr:rowOff>
    </xdr:from>
    <xdr:to>
      <xdr:col>81</xdr:col>
      <xdr:colOff>101600</xdr:colOff>
      <xdr:row>87</xdr:row>
      <xdr:rowOff>48079</xdr:rowOff>
    </xdr:to>
    <xdr:sp macro="" textlink="">
      <xdr:nvSpPr>
        <xdr:cNvPr id="667" name="楕円 666">
          <a:extLst>
            <a:ext uri="{FF2B5EF4-FFF2-40B4-BE49-F238E27FC236}">
              <a16:creationId xmlns:a16="http://schemas.microsoft.com/office/drawing/2014/main" id="{5955B027-5B10-44C5-8BD3-D6BA640B1F4F}"/>
            </a:ext>
          </a:extLst>
        </xdr:cNvPr>
        <xdr:cNvSpPr/>
      </xdr:nvSpPr>
      <xdr:spPr>
        <a:xfrm>
          <a:off x="154305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86</xdr:row>
      <xdr:rowOff>168729</xdr:rowOff>
    </xdr:from>
    <xdr:to>
      <xdr:col>85</xdr:col>
      <xdr:colOff>127000</xdr:colOff>
      <xdr:row>86</xdr:row>
      <xdr:rowOff>168729</xdr:rowOff>
    </xdr:to>
    <xdr:cxnSp macro="">
      <xdr:nvCxnSpPr>
        <xdr:cNvPr id="668" name="直線コネクタ 667">
          <a:extLst>
            <a:ext uri="{FF2B5EF4-FFF2-40B4-BE49-F238E27FC236}">
              <a16:creationId xmlns:a16="http://schemas.microsoft.com/office/drawing/2014/main" id="{601FC9BC-7083-4C84-B59E-38CFEF94092D}"/>
            </a:ext>
          </a:extLst>
        </xdr:cNvPr>
        <xdr:cNvCxnSpPr/>
      </xdr:nvCxnSpPr>
      <xdr:spPr>
        <a:xfrm>
          <a:off x="15481300" y="14913429"/>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86</xdr:row>
      <xdr:rowOff>117929</xdr:rowOff>
    </xdr:from>
    <xdr:to>
      <xdr:col>76</xdr:col>
      <xdr:colOff>165100</xdr:colOff>
      <xdr:row>87</xdr:row>
      <xdr:rowOff>48079</xdr:rowOff>
    </xdr:to>
    <xdr:sp macro="" textlink="">
      <xdr:nvSpPr>
        <xdr:cNvPr id="669" name="楕円 668">
          <a:extLst>
            <a:ext uri="{FF2B5EF4-FFF2-40B4-BE49-F238E27FC236}">
              <a16:creationId xmlns:a16="http://schemas.microsoft.com/office/drawing/2014/main" id="{3D730B46-CA80-4736-AD56-996AB23B27DA}"/>
            </a:ext>
          </a:extLst>
        </xdr:cNvPr>
        <xdr:cNvSpPr/>
      </xdr:nvSpPr>
      <xdr:spPr>
        <a:xfrm>
          <a:off x="145415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86</xdr:row>
      <xdr:rowOff>168729</xdr:rowOff>
    </xdr:from>
    <xdr:to>
      <xdr:col>81</xdr:col>
      <xdr:colOff>50800</xdr:colOff>
      <xdr:row>86</xdr:row>
      <xdr:rowOff>168729</xdr:rowOff>
    </xdr:to>
    <xdr:cxnSp macro="">
      <xdr:nvCxnSpPr>
        <xdr:cNvPr id="670" name="直線コネクタ 669">
          <a:extLst>
            <a:ext uri="{FF2B5EF4-FFF2-40B4-BE49-F238E27FC236}">
              <a16:creationId xmlns:a16="http://schemas.microsoft.com/office/drawing/2014/main" id="{5ACE54BC-D544-4082-9B93-FB993C988565}"/>
            </a:ext>
          </a:extLst>
        </xdr:cNvPr>
        <xdr:cNvCxnSpPr/>
      </xdr:nvCxnSpPr>
      <xdr:spPr>
        <a:xfrm>
          <a:off x="14592300" y="14913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86</xdr:row>
      <xdr:rowOff>117929</xdr:rowOff>
    </xdr:from>
    <xdr:to>
      <xdr:col>72</xdr:col>
      <xdr:colOff>38100</xdr:colOff>
      <xdr:row>87</xdr:row>
      <xdr:rowOff>48079</xdr:rowOff>
    </xdr:to>
    <xdr:sp macro="" textlink="">
      <xdr:nvSpPr>
        <xdr:cNvPr id="671" name="楕円 670">
          <a:extLst>
            <a:ext uri="{FF2B5EF4-FFF2-40B4-BE49-F238E27FC236}">
              <a16:creationId xmlns:a16="http://schemas.microsoft.com/office/drawing/2014/main" id="{26770F33-8011-49DB-85A8-98D0965AA17E}"/>
            </a:ext>
          </a:extLst>
        </xdr:cNvPr>
        <xdr:cNvSpPr/>
      </xdr:nvSpPr>
      <xdr:spPr>
        <a:xfrm>
          <a:off x="136525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86</xdr:row>
      <xdr:rowOff>168729</xdr:rowOff>
    </xdr:from>
    <xdr:to>
      <xdr:col>76</xdr:col>
      <xdr:colOff>114300</xdr:colOff>
      <xdr:row>86</xdr:row>
      <xdr:rowOff>168729</xdr:rowOff>
    </xdr:to>
    <xdr:cxnSp macro="">
      <xdr:nvCxnSpPr>
        <xdr:cNvPr id="672" name="直線コネクタ 671">
          <a:extLst>
            <a:ext uri="{FF2B5EF4-FFF2-40B4-BE49-F238E27FC236}">
              <a16:creationId xmlns:a16="http://schemas.microsoft.com/office/drawing/2014/main" id="{9DCF1DBA-3C1B-47C8-BCF8-B9CE080DC7DC}"/>
            </a:ext>
          </a:extLst>
        </xdr:cNvPr>
        <xdr:cNvCxnSpPr/>
      </xdr:nvCxnSpPr>
      <xdr:spPr>
        <a:xfrm>
          <a:off x="13703300" y="14913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86</xdr:row>
      <xdr:rowOff>117929</xdr:rowOff>
    </xdr:from>
    <xdr:to>
      <xdr:col>67</xdr:col>
      <xdr:colOff>101600</xdr:colOff>
      <xdr:row>87</xdr:row>
      <xdr:rowOff>48079</xdr:rowOff>
    </xdr:to>
    <xdr:sp macro="" textlink="">
      <xdr:nvSpPr>
        <xdr:cNvPr id="673" name="楕円 672">
          <a:extLst>
            <a:ext uri="{FF2B5EF4-FFF2-40B4-BE49-F238E27FC236}">
              <a16:creationId xmlns:a16="http://schemas.microsoft.com/office/drawing/2014/main" id="{68210D47-23B1-40E7-ABF0-D621EA54EEBE}"/>
            </a:ext>
          </a:extLst>
        </xdr:cNvPr>
        <xdr:cNvSpPr/>
      </xdr:nvSpPr>
      <xdr:spPr>
        <a:xfrm>
          <a:off x="127635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86</xdr:row>
      <xdr:rowOff>168729</xdr:rowOff>
    </xdr:from>
    <xdr:to>
      <xdr:col>71</xdr:col>
      <xdr:colOff>177800</xdr:colOff>
      <xdr:row>86</xdr:row>
      <xdr:rowOff>168729</xdr:rowOff>
    </xdr:to>
    <xdr:cxnSp macro="">
      <xdr:nvCxnSpPr>
        <xdr:cNvPr id="674" name="直線コネクタ 673">
          <a:extLst>
            <a:ext uri="{FF2B5EF4-FFF2-40B4-BE49-F238E27FC236}">
              <a16:creationId xmlns:a16="http://schemas.microsoft.com/office/drawing/2014/main" id="{D337CF48-7CCF-4226-AFEB-1D44EBF22210}"/>
            </a:ext>
          </a:extLst>
        </xdr:cNvPr>
        <xdr:cNvCxnSpPr/>
      </xdr:nvCxnSpPr>
      <xdr:spPr>
        <a:xfrm>
          <a:off x="12814300" y="14913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81</xdr:row>
      <xdr:rowOff>82566</xdr:rowOff>
    </xdr:from>
    <xdr:ext cx="405111" cy="259045"/>
    <xdr:sp macro="" textlink="">
      <xdr:nvSpPr>
        <xdr:cNvPr id="675" name="n_1aveValue【児童館】&#10;有形固定資産減価償却率">
          <a:extLst>
            <a:ext uri="{FF2B5EF4-FFF2-40B4-BE49-F238E27FC236}">
              <a16:creationId xmlns:a16="http://schemas.microsoft.com/office/drawing/2014/main" id="{299AAD33-E9EA-49DE-9A3B-6FF824DE435D}"/>
            </a:ext>
          </a:extLst>
        </xdr:cNvPr>
        <xdr:cNvSpPr txBox="1"/>
      </xdr:nvSpPr>
      <xdr:spPr>
        <a:xfrm>
          <a:off x="15266044" y="139700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81</xdr:row>
      <xdr:rowOff>31948</xdr:rowOff>
    </xdr:from>
    <xdr:ext cx="405111" cy="259045"/>
    <xdr:sp macro="" textlink="">
      <xdr:nvSpPr>
        <xdr:cNvPr id="676" name="n_2aveValue【児童館】&#10;有形固定資産減価償却率">
          <a:extLst>
            <a:ext uri="{FF2B5EF4-FFF2-40B4-BE49-F238E27FC236}">
              <a16:creationId xmlns:a16="http://schemas.microsoft.com/office/drawing/2014/main" id="{B2BBD178-DCB2-4BDC-89CF-99A778E2E1D2}"/>
            </a:ext>
          </a:extLst>
        </xdr:cNvPr>
        <xdr:cNvSpPr txBox="1"/>
      </xdr:nvSpPr>
      <xdr:spPr>
        <a:xfrm>
          <a:off x="14389744" y="139193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80</xdr:row>
      <xdr:rowOff>169108</xdr:rowOff>
    </xdr:from>
    <xdr:ext cx="405111" cy="259045"/>
    <xdr:sp macro="" textlink="">
      <xdr:nvSpPr>
        <xdr:cNvPr id="677" name="n_3aveValue【児童館】&#10;有形固定資産減価償却率">
          <a:extLst>
            <a:ext uri="{FF2B5EF4-FFF2-40B4-BE49-F238E27FC236}">
              <a16:creationId xmlns:a16="http://schemas.microsoft.com/office/drawing/2014/main" id="{AF0D63E4-E67A-41B2-838A-E4FFAD1F43F3}"/>
            </a:ext>
          </a:extLst>
        </xdr:cNvPr>
        <xdr:cNvSpPr txBox="1"/>
      </xdr:nvSpPr>
      <xdr:spPr>
        <a:xfrm>
          <a:off x="13500744" y="138851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80</xdr:row>
      <xdr:rowOff>133185</xdr:rowOff>
    </xdr:from>
    <xdr:ext cx="405111" cy="259045"/>
    <xdr:sp macro="" textlink="">
      <xdr:nvSpPr>
        <xdr:cNvPr id="678" name="n_4aveValue【児童館】&#10;有形固定資産減価償却率">
          <a:extLst>
            <a:ext uri="{FF2B5EF4-FFF2-40B4-BE49-F238E27FC236}">
              <a16:creationId xmlns:a16="http://schemas.microsoft.com/office/drawing/2014/main" id="{C0925941-9A73-47CB-9397-153E2576719D}"/>
            </a:ext>
          </a:extLst>
        </xdr:cNvPr>
        <xdr:cNvSpPr txBox="1"/>
      </xdr:nvSpPr>
      <xdr:spPr>
        <a:xfrm>
          <a:off x="12611744" y="138491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79</xdr:col>
      <xdr:colOff>184227</xdr:colOff>
      <xdr:row>87</xdr:row>
      <xdr:rowOff>39206</xdr:rowOff>
    </xdr:from>
    <xdr:ext cx="469744" cy="259045"/>
    <xdr:sp macro="" textlink="">
      <xdr:nvSpPr>
        <xdr:cNvPr id="679" name="n_1mainValue【児童館】&#10;有形固定資産減価償却率">
          <a:extLst>
            <a:ext uri="{FF2B5EF4-FFF2-40B4-BE49-F238E27FC236}">
              <a16:creationId xmlns:a16="http://schemas.microsoft.com/office/drawing/2014/main" id="{929F0BB0-F163-434B-8122-4F52DE529D91}"/>
            </a:ext>
          </a:extLst>
        </xdr:cNvPr>
        <xdr:cNvSpPr txBox="1"/>
      </xdr:nvSpPr>
      <xdr:spPr>
        <a:xfrm>
          <a:off x="15233727" y="14955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69927</xdr:colOff>
      <xdr:row>87</xdr:row>
      <xdr:rowOff>39206</xdr:rowOff>
    </xdr:from>
    <xdr:ext cx="469744" cy="259045"/>
    <xdr:sp macro="" textlink="">
      <xdr:nvSpPr>
        <xdr:cNvPr id="680" name="n_2mainValue【児童館】&#10;有形固定資産減価償却率">
          <a:extLst>
            <a:ext uri="{FF2B5EF4-FFF2-40B4-BE49-F238E27FC236}">
              <a16:creationId xmlns:a16="http://schemas.microsoft.com/office/drawing/2014/main" id="{1A41DF4C-F725-455F-B9BF-8D71BB30B6F6}"/>
            </a:ext>
          </a:extLst>
        </xdr:cNvPr>
        <xdr:cNvSpPr txBox="1"/>
      </xdr:nvSpPr>
      <xdr:spPr>
        <a:xfrm>
          <a:off x="14357427" y="14955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133427</xdr:colOff>
      <xdr:row>87</xdr:row>
      <xdr:rowOff>39206</xdr:rowOff>
    </xdr:from>
    <xdr:ext cx="469744" cy="259045"/>
    <xdr:sp macro="" textlink="">
      <xdr:nvSpPr>
        <xdr:cNvPr id="681" name="n_3mainValue【児童館】&#10;有形固定資産減価償却率">
          <a:extLst>
            <a:ext uri="{FF2B5EF4-FFF2-40B4-BE49-F238E27FC236}">
              <a16:creationId xmlns:a16="http://schemas.microsoft.com/office/drawing/2014/main" id="{B8A264C7-C4A4-4083-8379-348FDB0C07FC}"/>
            </a:ext>
          </a:extLst>
        </xdr:cNvPr>
        <xdr:cNvSpPr txBox="1"/>
      </xdr:nvSpPr>
      <xdr:spPr>
        <a:xfrm>
          <a:off x="13468427" y="14955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6427</xdr:colOff>
      <xdr:row>87</xdr:row>
      <xdr:rowOff>39206</xdr:rowOff>
    </xdr:from>
    <xdr:ext cx="469744" cy="259045"/>
    <xdr:sp macro="" textlink="">
      <xdr:nvSpPr>
        <xdr:cNvPr id="682" name="n_4mainValue【児童館】&#10;有形固定資産減価償却率">
          <a:extLst>
            <a:ext uri="{FF2B5EF4-FFF2-40B4-BE49-F238E27FC236}">
              <a16:creationId xmlns:a16="http://schemas.microsoft.com/office/drawing/2014/main" id="{22DA5C7F-1630-4F8C-B95F-D76A517B9E1F}"/>
            </a:ext>
          </a:extLst>
        </xdr:cNvPr>
        <xdr:cNvSpPr txBox="1"/>
      </xdr:nvSpPr>
      <xdr:spPr>
        <a:xfrm>
          <a:off x="12579427" y="14955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83" name="正方形/長方形 682">
          <a:extLst>
            <a:ext uri="{FF2B5EF4-FFF2-40B4-BE49-F238E27FC236}">
              <a16:creationId xmlns:a16="http://schemas.microsoft.com/office/drawing/2014/main" id="{5AD5FBD5-4D5C-4F51-9132-C48E9A3FA1E3}"/>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84" name="正方形/長方形 683">
          <a:extLst>
            <a:ext uri="{FF2B5EF4-FFF2-40B4-BE49-F238E27FC236}">
              <a16:creationId xmlns:a16="http://schemas.microsoft.com/office/drawing/2014/main" id="{16F6ED16-1891-44F5-9943-4FF85B7D1702}"/>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85" name="正方形/長方形 684">
          <a:extLst>
            <a:ext uri="{FF2B5EF4-FFF2-40B4-BE49-F238E27FC236}">
              <a16:creationId xmlns:a16="http://schemas.microsoft.com/office/drawing/2014/main" id="{BDBD237D-B646-4977-B6D0-4510780C847D}"/>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86" name="正方形/長方形 685">
          <a:extLst>
            <a:ext uri="{FF2B5EF4-FFF2-40B4-BE49-F238E27FC236}">
              <a16:creationId xmlns:a16="http://schemas.microsoft.com/office/drawing/2014/main" id="{D3E04441-4D2D-4756-B4AF-D3223727AAC4}"/>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87" name="正方形/長方形 686">
          <a:extLst>
            <a:ext uri="{FF2B5EF4-FFF2-40B4-BE49-F238E27FC236}">
              <a16:creationId xmlns:a16="http://schemas.microsoft.com/office/drawing/2014/main" id="{E5D470C1-9FD7-4054-950A-4E0DF0A901FB}"/>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88" name="正方形/長方形 687">
          <a:extLst>
            <a:ext uri="{FF2B5EF4-FFF2-40B4-BE49-F238E27FC236}">
              <a16:creationId xmlns:a16="http://schemas.microsoft.com/office/drawing/2014/main" id="{431E29FC-D647-43D0-94B9-C7798AF728FC}"/>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89" name="正方形/長方形 688">
          <a:extLst>
            <a:ext uri="{FF2B5EF4-FFF2-40B4-BE49-F238E27FC236}">
              <a16:creationId xmlns:a16="http://schemas.microsoft.com/office/drawing/2014/main" id="{4C30E09A-07A8-40DE-B816-354270EA5E7F}"/>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90" name="正方形/長方形 689">
          <a:extLst>
            <a:ext uri="{FF2B5EF4-FFF2-40B4-BE49-F238E27FC236}">
              <a16:creationId xmlns:a16="http://schemas.microsoft.com/office/drawing/2014/main" id="{72100077-FFAA-4B2B-8D8D-620E38031831}"/>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91" name="テキスト ボックス 690">
          <a:extLst>
            <a:ext uri="{FF2B5EF4-FFF2-40B4-BE49-F238E27FC236}">
              <a16:creationId xmlns:a16="http://schemas.microsoft.com/office/drawing/2014/main" id="{B0C31085-9C72-45F4-BA3B-568C9F1B5D27}"/>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92" name="直線コネクタ 691">
          <a:extLst>
            <a:ext uri="{FF2B5EF4-FFF2-40B4-BE49-F238E27FC236}">
              <a16:creationId xmlns:a16="http://schemas.microsoft.com/office/drawing/2014/main" id="{D4B3F73A-5A69-4573-920F-25FFC86486AE}"/>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168729</xdr:rowOff>
    </xdr:from>
    <xdr:to>
      <xdr:col>120</xdr:col>
      <xdr:colOff>114300</xdr:colOff>
      <xdr:row>86</xdr:row>
      <xdr:rowOff>168729</xdr:rowOff>
    </xdr:to>
    <xdr:cxnSp macro="">
      <xdr:nvCxnSpPr>
        <xdr:cNvPr id="693" name="直線コネクタ 692">
          <a:extLst>
            <a:ext uri="{FF2B5EF4-FFF2-40B4-BE49-F238E27FC236}">
              <a16:creationId xmlns:a16="http://schemas.microsoft.com/office/drawing/2014/main" id="{19270348-508A-406D-A9DB-8AAFCD1CBEF8}"/>
            </a:ext>
          </a:extLst>
        </xdr:cNvPr>
        <xdr:cNvCxnSpPr/>
      </xdr:nvCxnSpPr>
      <xdr:spPr>
        <a:xfrm>
          <a:off x="18288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86</xdr:row>
      <xdr:rowOff>26506</xdr:rowOff>
    </xdr:from>
    <xdr:ext cx="467179" cy="259045"/>
    <xdr:sp macro="" textlink="">
      <xdr:nvSpPr>
        <xdr:cNvPr id="694" name="テキスト ボックス 693">
          <a:extLst>
            <a:ext uri="{FF2B5EF4-FFF2-40B4-BE49-F238E27FC236}">
              <a16:creationId xmlns:a16="http://schemas.microsoft.com/office/drawing/2014/main" id="{4B308135-C233-4420-9352-80FAA65839A5}"/>
            </a:ext>
          </a:extLst>
        </xdr:cNvPr>
        <xdr:cNvSpPr txBox="1"/>
      </xdr:nvSpPr>
      <xdr:spPr>
        <a:xfrm>
          <a:off x="17820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85</xdr:row>
      <xdr:rowOff>13607</xdr:rowOff>
    </xdr:from>
    <xdr:to>
      <xdr:col>120</xdr:col>
      <xdr:colOff>114300</xdr:colOff>
      <xdr:row>85</xdr:row>
      <xdr:rowOff>13607</xdr:rowOff>
    </xdr:to>
    <xdr:cxnSp macro="">
      <xdr:nvCxnSpPr>
        <xdr:cNvPr id="695" name="直線コネクタ 694">
          <a:extLst>
            <a:ext uri="{FF2B5EF4-FFF2-40B4-BE49-F238E27FC236}">
              <a16:creationId xmlns:a16="http://schemas.microsoft.com/office/drawing/2014/main" id="{AC24762B-1F74-402C-AFE2-F9CA7409DFEB}"/>
            </a:ext>
          </a:extLst>
        </xdr:cNvPr>
        <xdr:cNvCxnSpPr/>
      </xdr:nvCxnSpPr>
      <xdr:spPr>
        <a:xfrm>
          <a:off x="18288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84</xdr:row>
      <xdr:rowOff>42834</xdr:rowOff>
    </xdr:from>
    <xdr:ext cx="467179" cy="259045"/>
    <xdr:sp macro="" textlink="">
      <xdr:nvSpPr>
        <xdr:cNvPr id="696" name="テキスト ボックス 695">
          <a:extLst>
            <a:ext uri="{FF2B5EF4-FFF2-40B4-BE49-F238E27FC236}">
              <a16:creationId xmlns:a16="http://schemas.microsoft.com/office/drawing/2014/main" id="{7475B182-9258-4D09-9D62-D24BC3F17545}"/>
            </a:ext>
          </a:extLst>
        </xdr:cNvPr>
        <xdr:cNvSpPr txBox="1"/>
      </xdr:nvSpPr>
      <xdr:spPr>
        <a:xfrm>
          <a:off x="17820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29936</xdr:rowOff>
    </xdr:from>
    <xdr:to>
      <xdr:col>120</xdr:col>
      <xdr:colOff>114300</xdr:colOff>
      <xdr:row>83</xdr:row>
      <xdr:rowOff>29936</xdr:rowOff>
    </xdr:to>
    <xdr:cxnSp macro="">
      <xdr:nvCxnSpPr>
        <xdr:cNvPr id="697" name="直線コネクタ 696">
          <a:extLst>
            <a:ext uri="{FF2B5EF4-FFF2-40B4-BE49-F238E27FC236}">
              <a16:creationId xmlns:a16="http://schemas.microsoft.com/office/drawing/2014/main" id="{5E60448A-038B-4649-8DA5-E935C1D0B5EB}"/>
            </a:ext>
          </a:extLst>
        </xdr:cNvPr>
        <xdr:cNvCxnSpPr/>
      </xdr:nvCxnSpPr>
      <xdr:spPr>
        <a:xfrm>
          <a:off x="18288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59163</xdr:rowOff>
    </xdr:from>
    <xdr:ext cx="467179" cy="259045"/>
    <xdr:sp macro="" textlink="">
      <xdr:nvSpPr>
        <xdr:cNvPr id="698" name="テキスト ボックス 697">
          <a:extLst>
            <a:ext uri="{FF2B5EF4-FFF2-40B4-BE49-F238E27FC236}">
              <a16:creationId xmlns:a16="http://schemas.microsoft.com/office/drawing/2014/main" id="{1FD8F149-C3D3-4DEE-A795-400C967C3D15}"/>
            </a:ext>
          </a:extLst>
        </xdr:cNvPr>
        <xdr:cNvSpPr txBox="1"/>
      </xdr:nvSpPr>
      <xdr:spPr>
        <a:xfrm>
          <a:off x="17820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46264</xdr:rowOff>
    </xdr:from>
    <xdr:to>
      <xdr:col>120</xdr:col>
      <xdr:colOff>114300</xdr:colOff>
      <xdr:row>81</xdr:row>
      <xdr:rowOff>46264</xdr:rowOff>
    </xdr:to>
    <xdr:cxnSp macro="">
      <xdr:nvCxnSpPr>
        <xdr:cNvPr id="699" name="直線コネクタ 698">
          <a:extLst>
            <a:ext uri="{FF2B5EF4-FFF2-40B4-BE49-F238E27FC236}">
              <a16:creationId xmlns:a16="http://schemas.microsoft.com/office/drawing/2014/main" id="{B8A34DE4-DFC5-4701-BF41-066A70AA0303}"/>
            </a:ext>
          </a:extLst>
        </xdr:cNvPr>
        <xdr:cNvCxnSpPr/>
      </xdr:nvCxnSpPr>
      <xdr:spPr>
        <a:xfrm>
          <a:off x="18288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75491</xdr:rowOff>
    </xdr:from>
    <xdr:ext cx="467179" cy="259045"/>
    <xdr:sp macro="" textlink="">
      <xdr:nvSpPr>
        <xdr:cNvPr id="700" name="テキスト ボックス 699">
          <a:extLst>
            <a:ext uri="{FF2B5EF4-FFF2-40B4-BE49-F238E27FC236}">
              <a16:creationId xmlns:a16="http://schemas.microsoft.com/office/drawing/2014/main" id="{11CBF58D-E2C3-49A3-A82D-6BB97ECAD70D}"/>
            </a:ext>
          </a:extLst>
        </xdr:cNvPr>
        <xdr:cNvSpPr txBox="1"/>
      </xdr:nvSpPr>
      <xdr:spPr>
        <a:xfrm>
          <a:off x="17820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62593</xdr:rowOff>
    </xdr:from>
    <xdr:to>
      <xdr:col>120</xdr:col>
      <xdr:colOff>114300</xdr:colOff>
      <xdr:row>79</xdr:row>
      <xdr:rowOff>62593</xdr:rowOff>
    </xdr:to>
    <xdr:cxnSp macro="">
      <xdr:nvCxnSpPr>
        <xdr:cNvPr id="701" name="直線コネクタ 700">
          <a:extLst>
            <a:ext uri="{FF2B5EF4-FFF2-40B4-BE49-F238E27FC236}">
              <a16:creationId xmlns:a16="http://schemas.microsoft.com/office/drawing/2014/main" id="{20153243-FB43-4192-A7E2-0E136F57937D}"/>
            </a:ext>
          </a:extLst>
        </xdr:cNvPr>
        <xdr:cNvCxnSpPr/>
      </xdr:nvCxnSpPr>
      <xdr:spPr>
        <a:xfrm>
          <a:off x="18288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78</xdr:row>
      <xdr:rowOff>91820</xdr:rowOff>
    </xdr:from>
    <xdr:ext cx="467179" cy="259045"/>
    <xdr:sp macro="" textlink="">
      <xdr:nvSpPr>
        <xdr:cNvPr id="702" name="テキスト ボックス 701">
          <a:extLst>
            <a:ext uri="{FF2B5EF4-FFF2-40B4-BE49-F238E27FC236}">
              <a16:creationId xmlns:a16="http://schemas.microsoft.com/office/drawing/2014/main" id="{843D5006-6CDC-4890-8791-38A19FD3E83E}"/>
            </a:ext>
          </a:extLst>
        </xdr:cNvPr>
        <xdr:cNvSpPr txBox="1"/>
      </xdr:nvSpPr>
      <xdr:spPr>
        <a:xfrm>
          <a:off x="17820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78921</xdr:rowOff>
    </xdr:from>
    <xdr:to>
      <xdr:col>120</xdr:col>
      <xdr:colOff>114300</xdr:colOff>
      <xdr:row>77</xdr:row>
      <xdr:rowOff>78921</xdr:rowOff>
    </xdr:to>
    <xdr:cxnSp macro="">
      <xdr:nvCxnSpPr>
        <xdr:cNvPr id="703" name="直線コネクタ 702">
          <a:extLst>
            <a:ext uri="{FF2B5EF4-FFF2-40B4-BE49-F238E27FC236}">
              <a16:creationId xmlns:a16="http://schemas.microsoft.com/office/drawing/2014/main" id="{1CA1A19D-8C43-42F2-BD88-DB136DF22C08}"/>
            </a:ext>
          </a:extLst>
        </xdr:cNvPr>
        <xdr:cNvCxnSpPr/>
      </xdr:nvCxnSpPr>
      <xdr:spPr>
        <a:xfrm>
          <a:off x="18288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108148</xdr:rowOff>
    </xdr:from>
    <xdr:ext cx="467179" cy="259045"/>
    <xdr:sp macro="" textlink="">
      <xdr:nvSpPr>
        <xdr:cNvPr id="704" name="テキスト ボックス 703">
          <a:extLst>
            <a:ext uri="{FF2B5EF4-FFF2-40B4-BE49-F238E27FC236}">
              <a16:creationId xmlns:a16="http://schemas.microsoft.com/office/drawing/2014/main" id="{791AF3AA-6CAF-45BA-88B8-2994173CFCBD}"/>
            </a:ext>
          </a:extLst>
        </xdr:cNvPr>
        <xdr:cNvSpPr txBox="1"/>
      </xdr:nvSpPr>
      <xdr:spPr>
        <a:xfrm>
          <a:off x="17820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05" name="直線コネクタ 704">
          <a:extLst>
            <a:ext uri="{FF2B5EF4-FFF2-40B4-BE49-F238E27FC236}">
              <a16:creationId xmlns:a16="http://schemas.microsoft.com/office/drawing/2014/main" id="{E99151F5-3184-4517-AE5C-AA69F0958080}"/>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06" name="テキスト ボックス 705">
          <a:extLst>
            <a:ext uri="{FF2B5EF4-FFF2-40B4-BE49-F238E27FC236}">
              <a16:creationId xmlns:a16="http://schemas.microsoft.com/office/drawing/2014/main" id="{5C1BB54B-DBBD-401B-9AAE-A5E723FE5D38}"/>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07" name="【児童館】&#10;一人当たり面積グラフ枠">
          <a:extLst>
            <a:ext uri="{FF2B5EF4-FFF2-40B4-BE49-F238E27FC236}">
              <a16:creationId xmlns:a16="http://schemas.microsoft.com/office/drawing/2014/main" id="{CEAF29C9-106A-470D-87AF-C2581BF8AD39}"/>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16329</xdr:rowOff>
    </xdr:from>
    <xdr:to>
      <xdr:col>116</xdr:col>
      <xdr:colOff>62864</xdr:colOff>
      <xdr:row>86</xdr:row>
      <xdr:rowOff>70757</xdr:rowOff>
    </xdr:to>
    <xdr:cxnSp macro="">
      <xdr:nvCxnSpPr>
        <xdr:cNvPr id="708" name="直線コネクタ 707">
          <a:extLst>
            <a:ext uri="{FF2B5EF4-FFF2-40B4-BE49-F238E27FC236}">
              <a16:creationId xmlns:a16="http://schemas.microsoft.com/office/drawing/2014/main" id="{FEAC4E89-B4EC-4E5A-910A-7106B82910C9}"/>
            </a:ext>
          </a:extLst>
        </xdr:cNvPr>
        <xdr:cNvCxnSpPr/>
      </xdr:nvCxnSpPr>
      <xdr:spPr>
        <a:xfrm flipV="1">
          <a:off x="22160864" y="13389429"/>
          <a:ext cx="0" cy="14260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74584</xdr:rowOff>
    </xdr:from>
    <xdr:ext cx="469744" cy="259045"/>
    <xdr:sp macro="" textlink="">
      <xdr:nvSpPr>
        <xdr:cNvPr id="709" name="【児童館】&#10;一人当たり面積最小値テキスト">
          <a:extLst>
            <a:ext uri="{FF2B5EF4-FFF2-40B4-BE49-F238E27FC236}">
              <a16:creationId xmlns:a16="http://schemas.microsoft.com/office/drawing/2014/main" id="{A606F2A4-7994-4504-85F5-BAF907A18376}"/>
            </a:ext>
          </a:extLst>
        </xdr:cNvPr>
        <xdr:cNvSpPr txBox="1"/>
      </xdr:nvSpPr>
      <xdr:spPr>
        <a:xfrm>
          <a:off x="22199600" y="148192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70757</xdr:rowOff>
    </xdr:from>
    <xdr:to>
      <xdr:col>116</xdr:col>
      <xdr:colOff>152400</xdr:colOff>
      <xdr:row>86</xdr:row>
      <xdr:rowOff>70757</xdr:rowOff>
    </xdr:to>
    <xdr:cxnSp macro="">
      <xdr:nvCxnSpPr>
        <xdr:cNvPr id="710" name="直線コネクタ 709">
          <a:extLst>
            <a:ext uri="{FF2B5EF4-FFF2-40B4-BE49-F238E27FC236}">
              <a16:creationId xmlns:a16="http://schemas.microsoft.com/office/drawing/2014/main" id="{9563FDA1-E8DE-4232-95C4-069A95DAEECF}"/>
            </a:ext>
          </a:extLst>
        </xdr:cNvPr>
        <xdr:cNvCxnSpPr/>
      </xdr:nvCxnSpPr>
      <xdr:spPr>
        <a:xfrm>
          <a:off x="22072600" y="148154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134456</xdr:rowOff>
    </xdr:from>
    <xdr:ext cx="469744" cy="259045"/>
    <xdr:sp macro="" textlink="">
      <xdr:nvSpPr>
        <xdr:cNvPr id="711" name="【児童館】&#10;一人当たり面積最大値テキスト">
          <a:extLst>
            <a:ext uri="{FF2B5EF4-FFF2-40B4-BE49-F238E27FC236}">
              <a16:creationId xmlns:a16="http://schemas.microsoft.com/office/drawing/2014/main" id="{C98537A2-E5CB-41CA-88FE-8F000C453FE3}"/>
            </a:ext>
          </a:extLst>
        </xdr:cNvPr>
        <xdr:cNvSpPr txBox="1"/>
      </xdr:nvSpPr>
      <xdr:spPr>
        <a:xfrm>
          <a:off x="22199600" y="131646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16329</xdr:rowOff>
    </xdr:from>
    <xdr:to>
      <xdr:col>116</xdr:col>
      <xdr:colOff>152400</xdr:colOff>
      <xdr:row>78</xdr:row>
      <xdr:rowOff>16329</xdr:rowOff>
    </xdr:to>
    <xdr:cxnSp macro="">
      <xdr:nvCxnSpPr>
        <xdr:cNvPr id="712" name="直線コネクタ 711">
          <a:extLst>
            <a:ext uri="{FF2B5EF4-FFF2-40B4-BE49-F238E27FC236}">
              <a16:creationId xmlns:a16="http://schemas.microsoft.com/office/drawing/2014/main" id="{8298DC54-E41F-4917-B24B-4D634488F0B9}"/>
            </a:ext>
          </a:extLst>
        </xdr:cNvPr>
        <xdr:cNvCxnSpPr/>
      </xdr:nvCxnSpPr>
      <xdr:spPr>
        <a:xfrm>
          <a:off x="22072600" y="13389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82</xdr:row>
      <xdr:rowOff>67327</xdr:rowOff>
    </xdr:from>
    <xdr:ext cx="469744" cy="259045"/>
    <xdr:sp macro="" textlink="">
      <xdr:nvSpPr>
        <xdr:cNvPr id="713" name="【児童館】&#10;一人当たり面積平均値テキスト">
          <a:extLst>
            <a:ext uri="{FF2B5EF4-FFF2-40B4-BE49-F238E27FC236}">
              <a16:creationId xmlns:a16="http://schemas.microsoft.com/office/drawing/2014/main" id="{3AC9D24C-18A9-4517-B800-01EAEA4191DB}"/>
            </a:ext>
          </a:extLst>
        </xdr:cNvPr>
        <xdr:cNvSpPr txBox="1"/>
      </xdr:nvSpPr>
      <xdr:spPr>
        <a:xfrm>
          <a:off x="22199600" y="141262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44450</xdr:rowOff>
    </xdr:from>
    <xdr:to>
      <xdr:col>116</xdr:col>
      <xdr:colOff>114300</xdr:colOff>
      <xdr:row>83</xdr:row>
      <xdr:rowOff>146050</xdr:rowOff>
    </xdr:to>
    <xdr:sp macro="" textlink="">
      <xdr:nvSpPr>
        <xdr:cNvPr id="714" name="フローチャート: 判断 713">
          <a:extLst>
            <a:ext uri="{FF2B5EF4-FFF2-40B4-BE49-F238E27FC236}">
              <a16:creationId xmlns:a16="http://schemas.microsoft.com/office/drawing/2014/main" id="{12E9DCBE-006D-48E7-AC68-39EFC9CAE4B3}"/>
            </a:ext>
          </a:extLst>
        </xdr:cNvPr>
        <xdr:cNvSpPr/>
      </xdr:nvSpPr>
      <xdr:spPr>
        <a:xfrm>
          <a:off x="22110700" y="142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55336</xdr:rowOff>
    </xdr:from>
    <xdr:to>
      <xdr:col>112</xdr:col>
      <xdr:colOff>38100</xdr:colOff>
      <xdr:row>83</xdr:row>
      <xdr:rowOff>156936</xdr:rowOff>
    </xdr:to>
    <xdr:sp macro="" textlink="">
      <xdr:nvSpPr>
        <xdr:cNvPr id="715" name="フローチャート: 判断 714">
          <a:extLst>
            <a:ext uri="{FF2B5EF4-FFF2-40B4-BE49-F238E27FC236}">
              <a16:creationId xmlns:a16="http://schemas.microsoft.com/office/drawing/2014/main" id="{74599276-C1EA-4F86-9C68-C8FE727D9D7F}"/>
            </a:ext>
          </a:extLst>
        </xdr:cNvPr>
        <xdr:cNvSpPr/>
      </xdr:nvSpPr>
      <xdr:spPr>
        <a:xfrm>
          <a:off x="21272500" y="14285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83</xdr:row>
      <xdr:rowOff>98879</xdr:rowOff>
    </xdr:from>
    <xdr:to>
      <xdr:col>107</xdr:col>
      <xdr:colOff>101600</xdr:colOff>
      <xdr:row>84</xdr:row>
      <xdr:rowOff>29029</xdr:rowOff>
    </xdr:to>
    <xdr:sp macro="" textlink="">
      <xdr:nvSpPr>
        <xdr:cNvPr id="716" name="フローチャート: 判断 715">
          <a:extLst>
            <a:ext uri="{FF2B5EF4-FFF2-40B4-BE49-F238E27FC236}">
              <a16:creationId xmlns:a16="http://schemas.microsoft.com/office/drawing/2014/main" id="{6B45C9C5-DCD2-4A3B-A9AC-4BD6CF65528C}"/>
            </a:ext>
          </a:extLst>
        </xdr:cNvPr>
        <xdr:cNvSpPr/>
      </xdr:nvSpPr>
      <xdr:spPr>
        <a:xfrm>
          <a:off x="20383500" y="14329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83</xdr:row>
      <xdr:rowOff>142421</xdr:rowOff>
    </xdr:from>
    <xdr:to>
      <xdr:col>102</xdr:col>
      <xdr:colOff>165100</xdr:colOff>
      <xdr:row>84</xdr:row>
      <xdr:rowOff>72571</xdr:rowOff>
    </xdr:to>
    <xdr:sp macro="" textlink="">
      <xdr:nvSpPr>
        <xdr:cNvPr id="717" name="フローチャート: 判断 716">
          <a:extLst>
            <a:ext uri="{FF2B5EF4-FFF2-40B4-BE49-F238E27FC236}">
              <a16:creationId xmlns:a16="http://schemas.microsoft.com/office/drawing/2014/main" id="{E4724132-19ED-4656-936B-798C8DC19600}"/>
            </a:ext>
          </a:extLst>
        </xdr:cNvPr>
        <xdr:cNvSpPr/>
      </xdr:nvSpPr>
      <xdr:spPr>
        <a:xfrm>
          <a:off x="19494500" y="143727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83</xdr:row>
      <xdr:rowOff>142421</xdr:rowOff>
    </xdr:from>
    <xdr:to>
      <xdr:col>98</xdr:col>
      <xdr:colOff>38100</xdr:colOff>
      <xdr:row>84</xdr:row>
      <xdr:rowOff>72571</xdr:rowOff>
    </xdr:to>
    <xdr:sp macro="" textlink="">
      <xdr:nvSpPr>
        <xdr:cNvPr id="718" name="フローチャート: 判断 717">
          <a:extLst>
            <a:ext uri="{FF2B5EF4-FFF2-40B4-BE49-F238E27FC236}">
              <a16:creationId xmlns:a16="http://schemas.microsoft.com/office/drawing/2014/main" id="{61D96199-31F6-4141-811E-30A92DB1C6BB}"/>
            </a:ext>
          </a:extLst>
        </xdr:cNvPr>
        <xdr:cNvSpPr/>
      </xdr:nvSpPr>
      <xdr:spPr>
        <a:xfrm>
          <a:off x="18605500" y="143727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19" name="テキスト ボックス 718">
          <a:extLst>
            <a:ext uri="{FF2B5EF4-FFF2-40B4-BE49-F238E27FC236}">
              <a16:creationId xmlns:a16="http://schemas.microsoft.com/office/drawing/2014/main" id="{280E83D4-FFBB-4053-81D1-723B100EF6B4}"/>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20" name="テキスト ボックス 719">
          <a:extLst>
            <a:ext uri="{FF2B5EF4-FFF2-40B4-BE49-F238E27FC236}">
              <a16:creationId xmlns:a16="http://schemas.microsoft.com/office/drawing/2014/main" id="{E52B4E0E-0393-4143-B932-28693E954C4D}"/>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21" name="テキスト ボックス 720">
          <a:extLst>
            <a:ext uri="{FF2B5EF4-FFF2-40B4-BE49-F238E27FC236}">
              <a16:creationId xmlns:a16="http://schemas.microsoft.com/office/drawing/2014/main" id="{8B46160C-7BDF-4B13-B8A6-B3BFF9D5124A}"/>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22" name="テキスト ボックス 721">
          <a:extLst>
            <a:ext uri="{FF2B5EF4-FFF2-40B4-BE49-F238E27FC236}">
              <a16:creationId xmlns:a16="http://schemas.microsoft.com/office/drawing/2014/main" id="{EA213F9A-1854-4550-9708-2134607AD4D4}"/>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23" name="テキスト ボックス 722">
          <a:extLst>
            <a:ext uri="{FF2B5EF4-FFF2-40B4-BE49-F238E27FC236}">
              <a16:creationId xmlns:a16="http://schemas.microsoft.com/office/drawing/2014/main" id="{989AFCA3-586A-4281-958F-6E41CEDE4D76}"/>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101600</xdr:rowOff>
    </xdr:from>
    <xdr:to>
      <xdr:col>116</xdr:col>
      <xdr:colOff>114300</xdr:colOff>
      <xdr:row>85</xdr:row>
      <xdr:rowOff>31750</xdr:rowOff>
    </xdr:to>
    <xdr:sp macro="" textlink="">
      <xdr:nvSpPr>
        <xdr:cNvPr id="724" name="楕円 723">
          <a:extLst>
            <a:ext uri="{FF2B5EF4-FFF2-40B4-BE49-F238E27FC236}">
              <a16:creationId xmlns:a16="http://schemas.microsoft.com/office/drawing/2014/main" id="{E5223982-6AEF-4BB2-9515-55E0D0A9A059}"/>
            </a:ext>
          </a:extLst>
        </xdr:cNvPr>
        <xdr:cNvSpPr/>
      </xdr:nvSpPr>
      <xdr:spPr>
        <a:xfrm>
          <a:off x="22110700" y="14503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84</xdr:row>
      <xdr:rowOff>80027</xdr:rowOff>
    </xdr:from>
    <xdr:ext cx="469744" cy="259045"/>
    <xdr:sp macro="" textlink="">
      <xdr:nvSpPr>
        <xdr:cNvPr id="725" name="【児童館】&#10;一人当たり面積該当値テキスト">
          <a:extLst>
            <a:ext uri="{FF2B5EF4-FFF2-40B4-BE49-F238E27FC236}">
              <a16:creationId xmlns:a16="http://schemas.microsoft.com/office/drawing/2014/main" id="{CC083785-BDD7-4D7B-9D61-0BDA691EEA05}"/>
            </a:ext>
          </a:extLst>
        </xdr:cNvPr>
        <xdr:cNvSpPr txBox="1"/>
      </xdr:nvSpPr>
      <xdr:spPr>
        <a:xfrm>
          <a:off x="22199600" y="14481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84</xdr:row>
      <xdr:rowOff>112486</xdr:rowOff>
    </xdr:from>
    <xdr:to>
      <xdr:col>112</xdr:col>
      <xdr:colOff>38100</xdr:colOff>
      <xdr:row>85</xdr:row>
      <xdr:rowOff>42636</xdr:rowOff>
    </xdr:to>
    <xdr:sp macro="" textlink="">
      <xdr:nvSpPr>
        <xdr:cNvPr id="726" name="楕円 725">
          <a:extLst>
            <a:ext uri="{FF2B5EF4-FFF2-40B4-BE49-F238E27FC236}">
              <a16:creationId xmlns:a16="http://schemas.microsoft.com/office/drawing/2014/main" id="{9B88E981-8A6D-479A-ACDA-35012CC547D2}"/>
            </a:ext>
          </a:extLst>
        </xdr:cNvPr>
        <xdr:cNvSpPr/>
      </xdr:nvSpPr>
      <xdr:spPr>
        <a:xfrm>
          <a:off x="21272500" y="145142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84</xdr:row>
      <xdr:rowOff>152400</xdr:rowOff>
    </xdr:from>
    <xdr:to>
      <xdr:col>116</xdr:col>
      <xdr:colOff>63500</xdr:colOff>
      <xdr:row>84</xdr:row>
      <xdr:rowOff>163286</xdr:rowOff>
    </xdr:to>
    <xdr:cxnSp macro="">
      <xdr:nvCxnSpPr>
        <xdr:cNvPr id="727" name="直線コネクタ 726">
          <a:extLst>
            <a:ext uri="{FF2B5EF4-FFF2-40B4-BE49-F238E27FC236}">
              <a16:creationId xmlns:a16="http://schemas.microsoft.com/office/drawing/2014/main" id="{00EEA82A-33BB-492F-902A-F9F340769FC8}"/>
            </a:ext>
          </a:extLst>
        </xdr:cNvPr>
        <xdr:cNvCxnSpPr/>
      </xdr:nvCxnSpPr>
      <xdr:spPr>
        <a:xfrm flipV="1">
          <a:off x="21323300" y="14554200"/>
          <a:ext cx="838200" cy="108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84</xdr:row>
      <xdr:rowOff>112486</xdr:rowOff>
    </xdr:from>
    <xdr:to>
      <xdr:col>107</xdr:col>
      <xdr:colOff>101600</xdr:colOff>
      <xdr:row>85</xdr:row>
      <xdr:rowOff>42636</xdr:rowOff>
    </xdr:to>
    <xdr:sp macro="" textlink="">
      <xdr:nvSpPr>
        <xdr:cNvPr id="728" name="楕円 727">
          <a:extLst>
            <a:ext uri="{FF2B5EF4-FFF2-40B4-BE49-F238E27FC236}">
              <a16:creationId xmlns:a16="http://schemas.microsoft.com/office/drawing/2014/main" id="{A6C7A6BD-F921-42EE-BAF3-969E48AFF60C}"/>
            </a:ext>
          </a:extLst>
        </xdr:cNvPr>
        <xdr:cNvSpPr/>
      </xdr:nvSpPr>
      <xdr:spPr>
        <a:xfrm>
          <a:off x="20383500" y="145142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84</xdr:row>
      <xdr:rowOff>163286</xdr:rowOff>
    </xdr:from>
    <xdr:to>
      <xdr:col>111</xdr:col>
      <xdr:colOff>177800</xdr:colOff>
      <xdr:row>84</xdr:row>
      <xdr:rowOff>163286</xdr:rowOff>
    </xdr:to>
    <xdr:cxnSp macro="">
      <xdr:nvCxnSpPr>
        <xdr:cNvPr id="729" name="直線コネクタ 728">
          <a:extLst>
            <a:ext uri="{FF2B5EF4-FFF2-40B4-BE49-F238E27FC236}">
              <a16:creationId xmlns:a16="http://schemas.microsoft.com/office/drawing/2014/main" id="{54CF706E-FE38-40CB-B97E-AA7A4910DCEA}"/>
            </a:ext>
          </a:extLst>
        </xdr:cNvPr>
        <xdr:cNvCxnSpPr/>
      </xdr:nvCxnSpPr>
      <xdr:spPr>
        <a:xfrm>
          <a:off x="20434300" y="1456508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84</xdr:row>
      <xdr:rowOff>123371</xdr:rowOff>
    </xdr:from>
    <xdr:to>
      <xdr:col>102</xdr:col>
      <xdr:colOff>165100</xdr:colOff>
      <xdr:row>85</xdr:row>
      <xdr:rowOff>53521</xdr:rowOff>
    </xdr:to>
    <xdr:sp macro="" textlink="">
      <xdr:nvSpPr>
        <xdr:cNvPr id="730" name="楕円 729">
          <a:extLst>
            <a:ext uri="{FF2B5EF4-FFF2-40B4-BE49-F238E27FC236}">
              <a16:creationId xmlns:a16="http://schemas.microsoft.com/office/drawing/2014/main" id="{A582279C-6EF1-4E4C-ABCD-A07BE99B85E9}"/>
            </a:ext>
          </a:extLst>
        </xdr:cNvPr>
        <xdr:cNvSpPr/>
      </xdr:nvSpPr>
      <xdr:spPr>
        <a:xfrm>
          <a:off x="19494500" y="145251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84</xdr:row>
      <xdr:rowOff>163286</xdr:rowOff>
    </xdr:from>
    <xdr:to>
      <xdr:col>107</xdr:col>
      <xdr:colOff>50800</xdr:colOff>
      <xdr:row>85</xdr:row>
      <xdr:rowOff>2721</xdr:rowOff>
    </xdr:to>
    <xdr:cxnSp macro="">
      <xdr:nvCxnSpPr>
        <xdr:cNvPr id="731" name="直線コネクタ 730">
          <a:extLst>
            <a:ext uri="{FF2B5EF4-FFF2-40B4-BE49-F238E27FC236}">
              <a16:creationId xmlns:a16="http://schemas.microsoft.com/office/drawing/2014/main" id="{859DC7A7-8BFE-4406-9350-6C9DDFC9E762}"/>
            </a:ext>
          </a:extLst>
        </xdr:cNvPr>
        <xdr:cNvCxnSpPr/>
      </xdr:nvCxnSpPr>
      <xdr:spPr>
        <a:xfrm flipV="1">
          <a:off x="19545300" y="14565086"/>
          <a:ext cx="889000" cy="10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84</xdr:row>
      <xdr:rowOff>123371</xdr:rowOff>
    </xdr:from>
    <xdr:to>
      <xdr:col>98</xdr:col>
      <xdr:colOff>38100</xdr:colOff>
      <xdr:row>85</xdr:row>
      <xdr:rowOff>53521</xdr:rowOff>
    </xdr:to>
    <xdr:sp macro="" textlink="">
      <xdr:nvSpPr>
        <xdr:cNvPr id="732" name="楕円 731">
          <a:extLst>
            <a:ext uri="{FF2B5EF4-FFF2-40B4-BE49-F238E27FC236}">
              <a16:creationId xmlns:a16="http://schemas.microsoft.com/office/drawing/2014/main" id="{E4962438-4A1E-4ABA-BEF2-068227C34D26}"/>
            </a:ext>
          </a:extLst>
        </xdr:cNvPr>
        <xdr:cNvSpPr/>
      </xdr:nvSpPr>
      <xdr:spPr>
        <a:xfrm>
          <a:off x="18605500" y="145251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85</xdr:row>
      <xdr:rowOff>2721</xdr:rowOff>
    </xdr:from>
    <xdr:to>
      <xdr:col>102</xdr:col>
      <xdr:colOff>114300</xdr:colOff>
      <xdr:row>85</xdr:row>
      <xdr:rowOff>2721</xdr:rowOff>
    </xdr:to>
    <xdr:cxnSp macro="">
      <xdr:nvCxnSpPr>
        <xdr:cNvPr id="733" name="直線コネクタ 732">
          <a:extLst>
            <a:ext uri="{FF2B5EF4-FFF2-40B4-BE49-F238E27FC236}">
              <a16:creationId xmlns:a16="http://schemas.microsoft.com/office/drawing/2014/main" id="{31AF1BF9-B3B7-4877-B731-38161C7A250A}"/>
            </a:ext>
          </a:extLst>
        </xdr:cNvPr>
        <xdr:cNvCxnSpPr/>
      </xdr:nvCxnSpPr>
      <xdr:spPr>
        <a:xfrm>
          <a:off x="18656300" y="14575971"/>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82</xdr:row>
      <xdr:rowOff>2013</xdr:rowOff>
    </xdr:from>
    <xdr:ext cx="469744" cy="259045"/>
    <xdr:sp macro="" textlink="">
      <xdr:nvSpPr>
        <xdr:cNvPr id="734" name="n_1aveValue【児童館】&#10;一人当たり面積">
          <a:extLst>
            <a:ext uri="{FF2B5EF4-FFF2-40B4-BE49-F238E27FC236}">
              <a16:creationId xmlns:a16="http://schemas.microsoft.com/office/drawing/2014/main" id="{C64FE28D-346B-498F-B5D5-61D6253305BF}"/>
            </a:ext>
          </a:extLst>
        </xdr:cNvPr>
        <xdr:cNvSpPr txBox="1"/>
      </xdr:nvSpPr>
      <xdr:spPr>
        <a:xfrm>
          <a:off x="21075727" y="140609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45556</xdr:rowOff>
    </xdr:from>
    <xdr:ext cx="469744" cy="259045"/>
    <xdr:sp macro="" textlink="">
      <xdr:nvSpPr>
        <xdr:cNvPr id="735" name="n_2aveValue【児童館】&#10;一人当たり面積">
          <a:extLst>
            <a:ext uri="{FF2B5EF4-FFF2-40B4-BE49-F238E27FC236}">
              <a16:creationId xmlns:a16="http://schemas.microsoft.com/office/drawing/2014/main" id="{CDCF6B43-0C0A-4682-80A4-D9D88509DF93}"/>
            </a:ext>
          </a:extLst>
        </xdr:cNvPr>
        <xdr:cNvSpPr txBox="1"/>
      </xdr:nvSpPr>
      <xdr:spPr>
        <a:xfrm>
          <a:off x="20199427" y="141044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89098</xdr:rowOff>
    </xdr:from>
    <xdr:ext cx="469744" cy="259045"/>
    <xdr:sp macro="" textlink="">
      <xdr:nvSpPr>
        <xdr:cNvPr id="736" name="n_3aveValue【児童館】&#10;一人当たり面積">
          <a:extLst>
            <a:ext uri="{FF2B5EF4-FFF2-40B4-BE49-F238E27FC236}">
              <a16:creationId xmlns:a16="http://schemas.microsoft.com/office/drawing/2014/main" id="{D0F78E3D-46B9-4336-8B45-E2ECEF4E32A9}"/>
            </a:ext>
          </a:extLst>
        </xdr:cNvPr>
        <xdr:cNvSpPr txBox="1"/>
      </xdr:nvSpPr>
      <xdr:spPr>
        <a:xfrm>
          <a:off x="19310427" y="141479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82</xdr:row>
      <xdr:rowOff>89098</xdr:rowOff>
    </xdr:from>
    <xdr:ext cx="469744" cy="259045"/>
    <xdr:sp macro="" textlink="">
      <xdr:nvSpPr>
        <xdr:cNvPr id="737" name="n_4aveValue【児童館】&#10;一人当たり面積">
          <a:extLst>
            <a:ext uri="{FF2B5EF4-FFF2-40B4-BE49-F238E27FC236}">
              <a16:creationId xmlns:a16="http://schemas.microsoft.com/office/drawing/2014/main" id="{D1D08EB4-BDE5-426F-9058-358D678F46EE}"/>
            </a:ext>
          </a:extLst>
        </xdr:cNvPr>
        <xdr:cNvSpPr txBox="1"/>
      </xdr:nvSpPr>
      <xdr:spPr>
        <a:xfrm>
          <a:off x="18421427" y="141479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85</xdr:row>
      <xdr:rowOff>33763</xdr:rowOff>
    </xdr:from>
    <xdr:ext cx="469744" cy="259045"/>
    <xdr:sp macro="" textlink="">
      <xdr:nvSpPr>
        <xdr:cNvPr id="738" name="n_1mainValue【児童館】&#10;一人当たり面積">
          <a:extLst>
            <a:ext uri="{FF2B5EF4-FFF2-40B4-BE49-F238E27FC236}">
              <a16:creationId xmlns:a16="http://schemas.microsoft.com/office/drawing/2014/main" id="{6995A2E4-03A0-405A-9B0B-8CB7DB428AFB}"/>
            </a:ext>
          </a:extLst>
        </xdr:cNvPr>
        <xdr:cNvSpPr txBox="1"/>
      </xdr:nvSpPr>
      <xdr:spPr>
        <a:xfrm>
          <a:off x="21075727" y="146070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33763</xdr:rowOff>
    </xdr:from>
    <xdr:ext cx="469744" cy="259045"/>
    <xdr:sp macro="" textlink="">
      <xdr:nvSpPr>
        <xdr:cNvPr id="739" name="n_2mainValue【児童館】&#10;一人当たり面積">
          <a:extLst>
            <a:ext uri="{FF2B5EF4-FFF2-40B4-BE49-F238E27FC236}">
              <a16:creationId xmlns:a16="http://schemas.microsoft.com/office/drawing/2014/main" id="{0049A789-3E02-414B-BD01-6DFBD30B4E09}"/>
            </a:ext>
          </a:extLst>
        </xdr:cNvPr>
        <xdr:cNvSpPr txBox="1"/>
      </xdr:nvSpPr>
      <xdr:spPr>
        <a:xfrm>
          <a:off x="20199427" y="146070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44648</xdr:rowOff>
    </xdr:from>
    <xdr:ext cx="469744" cy="259045"/>
    <xdr:sp macro="" textlink="">
      <xdr:nvSpPr>
        <xdr:cNvPr id="740" name="n_3mainValue【児童館】&#10;一人当たり面積">
          <a:extLst>
            <a:ext uri="{FF2B5EF4-FFF2-40B4-BE49-F238E27FC236}">
              <a16:creationId xmlns:a16="http://schemas.microsoft.com/office/drawing/2014/main" id="{10FEEF21-7CD2-48B4-86C7-C6A7A9D8E49E}"/>
            </a:ext>
          </a:extLst>
        </xdr:cNvPr>
        <xdr:cNvSpPr txBox="1"/>
      </xdr:nvSpPr>
      <xdr:spPr>
        <a:xfrm>
          <a:off x="19310427" y="146178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44648</xdr:rowOff>
    </xdr:from>
    <xdr:ext cx="469744" cy="259045"/>
    <xdr:sp macro="" textlink="">
      <xdr:nvSpPr>
        <xdr:cNvPr id="741" name="n_4mainValue【児童館】&#10;一人当たり面積">
          <a:extLst>
            <a:ext uri="{FF2B5EF4-FFF2-40B4-BE49-F238E27FC236}">
              <a16:creationId xmlns:a16="http://schemas.microsoft.com/office/drawing/2014/main" id="{D12FBCF9-C093-48BE-B9D9-091EE8B8D9AC}"/>
            </a:ext>
          </a:extLst>
        </xdr:cNvPr>
        <xdr:cNvSpPr txBox="1"/>
      </xdr:nvSpPr>
      <xdr:spPr>
        <a:xfrm>
          <a:off x="18421427" y="146178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42" name="正方形/長方形 741">
          <a:extLst>
            <a:ext uri="{FF2B5EF4-FFF2-40B4-BE49-F238E27FC236}">
              <a16:creationId xmlns:a16="http://schemas.microsoft.com/office/drawing/2014/main" id="{C0AA6878-0957-44CB-AA8A-CB5E875A822D}"/>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43" name="正方形/長方形 742">
          <a:extLst>
            <a:ext uri="{FF2B5EF4-FFF2-40B4-BE49-F238E27FC236}">
              <a16:creationId xmlns:a16="http://schemas.microsoft.com/office/drawing/2014/main" id="{EED50AB3-FCD2-44C6-B59E-3B4B6437AD40}"/>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44" name="正方形/長方形 743">
          <a:extLst>
            <a:ext uri="{FF2B5EF4-FFF2-40B4-BE49-F238E27FC236}">
              <a16:creationId xmlns:a16="http://schemas.microsoft.com/office/drawing/2014/main" id="{4E9F33AF-0EDC-465A-82CA-847BB5CD868E}"/>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45" name="正方形/長方形 744">
          <a:extLst>
            <a:ext uri="{FF2B5EF4-FFF2-40B4-BE49-F238E27FC236}">
              <a16:creationId xmlns:a16="http://schemas.microsoft.com/office/drawing/2014/main" id="{EF9B43DF-007C-48FC-993F-6653060E38E8}"/>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46" name="正方形/長方形 745">
          <a:extLst>
            <a:ext uri="{FF2B5EF4-FFF2-40B4-BE49-F238E27FC236}">
              <a16:creationId xmlns:a16="http://schemas.microsoft.com/office/drawing/2014/main" id="{621686BF-E51C-4BEF-A88F-EFF7189B82C0}"/>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7" name="正方形/長方形 746">
          <a:extLst>
            <a:ext uri="{FF2B5EF4-FFF2-40B4-BE49-F238E27FC236}">
              <a16:creationId xmlns:a16="http://schemas.microsoft.com/office/drawing/2014/main" id="{AC5350F2-E98D-4E26-B7A6-2F1CBF07EA38}"/>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8" name="正方形/長方形 747">
          <a:extLst>
            <a:ext uri="{FF2B5EF4-FFF2-40B4-BE49-F238E27FC236}">
              <a16:creationId xmlns:a16="http://schemas.microsoft.com/office/drawing/2014/main" id="{C2750B31-9AC8-43C8-A440-03BE0491C233}"/>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9" name="正方形/長方形 748">
          <a:extLst>
            <a:ext uri="{FF2B5EF4-FFF2-40B4-BE49-F238E27FC236}">
              <a16:creationId xmlns:a16="http://schemas.microsoft.com/office/drawing/2014/main" id="{33498321-475C-4F1C-AF76-C76307439F5C}"/>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50" name="テキスト ボックス 749">
          <a:extLst>
            <a:ext uri="{FF2B5EF4-FFF2-40B4-BE49-F238E27FC236}">
              <a16:creationId xmlns:a16="http://schemas.microsoft.com/office/drawing/2014/main" id="{B701E2AA-6781-4DEB-B19B-920CD02ACB88}"/>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51" name="直線コネクタ 750">
          <a:extLst>
            <a:ext uri="{FF2B5EF4-FFF2-40B4-BE49-F238E27FC236}">
              <a16:creationId xmlns:a16="http://schemas.microsoft.com/office/drawing/2014/main" id="{5FC04118-5888-4674-80F4-5C162F940FC5}"/>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52" name="テキスト ボックス 751">
          <a:extLst>
            <a:ext uri="{FF2B5EF4-FFF2-40B4-BE49-F238E27FC236}">
              <a16:creationId xmlns:a16="http://schemas.microsoft.com/office/drawing/2014/main" id="{E536331D-AD22-4A6D-B1FF-4978B7C82B54}"/>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753" name="直線コネクタ 752">
          <a:extLst>
            <a:ext uri="{FF2B5EF4-FFF2-40B4-BE49-F238E27FC236}">
              <a16:creationId xmlns:a16="http://schemas.microsoft.com/office/drawing/2014/main" id="{A43015E9-BB08-4CB2-AFAE-07815920B79C}"/>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754" name="テキスト ボックス 753">
          <a:extLst>
            <a:ext uri="{FF2B5EF4-FFF2-40B4-BE49-F238E27FC236}">
              <a16:creationId xmlns:a16="http://schemas.microsoft.com/office/drawing/2014/main" id="{2D73AA71-EF3E-42E7-86BE-51555C23C444}"/>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55" name="直線コネクタ 754">
          <a:extLst>
            <a:ext uri="{FF2B5EF4-FFF2-40B4-BE49-F238E27FC236}">
              <a16:creationId xmlns:a16="http://schemas.microsoft.com/office/drawing/2014/main" id="{D8C2F625-144F-4129-9EBB-F8491D5169CD}"/>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756" name="テキスト ボックス 755">
          <a:extLst>
            <a:ext uri="{FF2B5EF4-FFF2-40B4-BE49-F238E27FC236}">
              <a16:creationId xmlns:a16="http://schemas.microsoft.com/office/drawing/2014/main" id="{8B9CCBEE-EDE7-46AB-A3B0-1E06BD1534CF}"/>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57" name="直線コネクタ 756">
          <a:extLst>
            <a:ext uri="{FF2B5EF4-FFF2-40B4-BE49-F238E27FC236}">
              <a16:creationId xmlns:a16="http://schemas.microsoft.com/office/drawing/2014/main" id="{20973BEC-0FE0-4F01-AE89-E7DD11A0D5BA}"/>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58" name="テキスト ボックス 757">
          <a:extLst>
            <a:ext uri="{FF2B5EF4-FFF2-40B4-BE49-F238E27FC236}">
              <a16:creationId xmlns:a16="http://schemas.microsoft.com/office/drawing/2014/main" id="{885A0EE5-ED9F-4182-951E-41E506ABC9E6}"/>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59" name="直線コネクタ 758">
          <a:extLst>
            <a:ext uri="{FF2B5EF4-FFF2-40B4-BE49-F238E27FC236}">
              <a16:creationId xmlns:a16="http://schemas.microsoft.com/office/drawing/2014/main" id="{4500527B-DAA2-43AA-A903-C1882E0F0231}"/>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60" name="テキスト ボックス 759">
          <a:extLst>
            <a:ext uri="{FF2B5EF4-FFF2-40B4-BE49-F238E27FC236}">
              <a16:creationId xmlns:a16="http://schemas.microsoft.com/office/drawing/2014/main" id="{64F6E749-D48A-4B99-8DFA-8F26F8C21E34}"/>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61" name="直線コネクタ 760">
          <a:extLst>
            <a:ext uri="{FF2B5EF4-FFF2-40B4-BE49-F238E27FC236}">
              <a16:creationId xmlns:a16="http://schemas.microsoft.com/office/drawing/2014/main" id="{19C3DB0C-F086-4C20-8CEF-BC88E47B25F5}"/>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62" name="テキスト ボックス 761">
          <a:extLst>
            <a:ext uri="{FF2B5EF4-FFF2-40B4-BE49-F238E27FC236}">
              <a16:creationId xmlns:a16="http://schemas.microsoft.com/office/drawing/2014/main" id="{FE77ADF1-5016-4376-BFE0-FFFA0BB2A224}"/>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63" name="直線コネクタ 762">
          <a:extLst>
            <a:ext uri="{FF2B5EF4-FFF2-40B4-BE49-F238E27FC236}">
              <a16:creationId xmlns:a16="http://schemas.microsoft.com/office/drawing/2014/main" id="{F1122198-9251-46CA-9A78-791EC5ABE9B6}"/>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764" name="テキスト ボックス 763">
          <a:extLst>
            <a:ext uri="{FF2B5EF4-FFF2-40B4-BE49-F238E27FC236}">
              <a16:creationId xmlns:a16="http://schemas.microsoft.com/office/drawing/2014/main" id="{4E2DD3D0-F863-48D9-8634-E0F0FC62C4C9}"/>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65" name="直線コネクタ 764">
          <a:extLst>
            <a:ext uri="{FF2B5EF4-FFF2-40B4-BE49-F238E27FC236}">
              <a16:creationId xmlns:a16="http://schemas.microsoft.com/office/drawing/2014/main" id="{E812DD47-A6BA-4643-B050-9BDED4CC029F}"/>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66" name="【公民館】&#10;有形固定資産減価償却率グラフ枠">
          <a:extLst>
            <a:ext uri="{FF2B5EF4-FFF2-40B4-BE49-F238E27FC236}">
              <a16:creationId xmlns:a16="http://schemas.microsoft.com/office/drawing/2014/main" id="{C80D776D-835C-4B88-8C57-318E27C5A3B3}"/>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74568</xdr:rowOff>
    </xdr:from>
    <xdr:to>
      <xdr:col>85</xdr:col>
      <xdr:colOff>126364</xdr:colOff>
      <xdr:row>109</xdr:row>
      <xdr:rowOff>35379</xdr:rowOff>
    </xdr:to>
    <xdr:cxnSp macro="">
      <xdr:nvCxnSpPr>
        <xdr:cNvPr id="767" name="直線コネクタ 766">
          <a:extLst>
            <a:ext uri="{FF2B5EF4-FFF2-40B4-BE49-F238E27FC236}">
              <a16:creationId xmlns:a16="http://schemas.microsoft.com/office/drawing/2014/main" id="{11F355BD-FE62-4345-88D8-855797F1BB05}"/>
            </a:ext>
          </a:extLst>
        </xdr:cNvPr>
        <xdr:cNvCxnSpPr/>
      </xdr:nvCxnSpPr>
      <xdr:spPr>
        <a:xfrm flipV="1">
          <a:off x="16318864" y="17219568"/>
          <a:ext cx="0" cy="15038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768" name="【公民館】&#10;有形固定資産減価償却率最小値テキスト">
          <a:extLst>
            <a:ext uri="{FF2B5EF4-FFF2-40B4-BE49-F238E27FC236}">
              <a16:creationId xmlns:a16="http://schemas.microsoft.com/office/drawing/2014/main" id="{34D39B7A-AF9D-4D24-A012-B0EC7FAFD48F}"/>
            </a:ext>
          </a:extLst>
        </xdr:cNvPr>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769" name="直線コネクタ 768">
          <a:extLst>
            <a:ext uri="{FF2B5EF4-FFF2-40B4-BE49-F238E27FC236}">
              <a16:creationId xmlns:a16="http://schemas.microsoft.com/office/drawing/2014/main" id="{7DBEC618-FD9D-4E44-A7B8-CBD12B529297}"/>
            </a:ext>
          </a:extLst>
        </xdr:cNvPr>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99</xdr:row>
      <xdr:rowOff>21245</xdr:rowOff>
    </xdr:from>
    <xdr:ext cx="340478" cy="259045"/>
    <xdr:sp macro="" textlink="">
      <xdr:nvSpPr>
        <xdr:cNvPr id="770" name="【公民館】&#10;有形固定資産減価償却率最大値テキスト">
          <a:extLst>
            <a:ext uri="{FF2B5EF4-FFF2-40B4-BE49-F238E27FC236}">
              <a16:creationId xmlns:a16="http://schemas.microsoft.com/office/drawing/2014/main" id="{C626DA6A-5D99-4636-A3B6-644BC5D68D98}"/>
            </a:ext>
          </a:extLst>
        </xdr:cNvPr>
        <xdr:cNvSpPr txBox="1"/>
      </xdr:nvSpPr>
      <xdr:spPr>
        <a:xfrm>
          <a:off x="16357600" y="1699479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74568</xdr:rowOff>
    </xdr:from>
    <xdr:to>
      <xdr:col>86</xdr:col>
      <xdr:colOff>25400</xdr:colOff>
      <xdr:row>100</xdr:row>
      <xdr:rowOff>74568</xdr:rowOff>
    </xdr:to>
    <xdr:cxnSp macro="">
      <xdr:nvCxnSpPr>
        <xdr:cNvPr id="771" name="直線コネクタ 770">
          <a:extLst>
            <a:ext uri="{FF2B5EF4-FFF2-40B4-BE49-F238E27FC236}">
              <a16:creationId xmlns:a16="http://schemas.microsoft.com/office/drawing/2014/main" id="{255C2E26-BE63-46D7-B92C-1767510CB552}"/>
            </a:ext>
          </a:extLst>
        </xdr:cNvPr>
        <xdr:cNvCxnSpPr/>
      </xdr:nvCxnSpPr>
      <xdr:spPr>
        <a:xfrm>
          <a:off x="16230600" y="172195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105427</xdr:rowOff>
    </xdr:from>
    <xdr:ext cx="405111" cy="259045"/>
    <xdr:sp macro="" textlink="">
      <xdr:nvSpPr>
        <xdr:cNvPr id="772" name="【公民館】&#10;有形固定資産減価償却率平均値テキスト">
          <a:extLst>
            <a:ext uri="{FF2B5EF4-FFF2-40B4-BE49-F238E27FC236}">
              <a16:creationId xmlns:a16="http://schemas.microsoft.com/office/drawing/2014/main" id="{BE252425-0A66-426D-A85E-3DD3D8BA7329}"/>
            </a:ext>
          </a:extLst>
        </xdr:cNvPr>
        <xdr:cNvSpPr txBox="1"/>
      </xdr:nvSpPr>
      <xdr:spPr>
        <a:xfrm>
          <a:off x="16357600" y="1793622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82550</xdr:rowOff>
    </xdr:from>
    <xdr:to>
      <xdr:col>85</xdr:col>
      <xdr:colOff>177800</xdr:colOff>
      <xdr:row>106</xdr:row>
      <xdr:rowOff>12700</xdr:rowOff>
    </xdr:to>
    <xdr:sp macro="" textlink="">
      <xdr:nvSpPr>
        <xdr:cNvPr id="773" name="フローチャート: 判断 772">
          <a:extLst>
            <a:ext uri="{FF2B5EF4-FFF2-40B4-BE49-F238E27FC236}">
              <a16:creationId xmlns:a16="http://schemas.microsoft.com/office/drawing/2014/main" id="{36E706C6-18BF-440B-8DF3-0C52EB84C90C}"/>
            </a:ext>
          </a:extLst>
        </xdr:cNvPr>
        <xdr:cNvSpPr/>
      </xdr:nvSpPr>
      <xdr:spPr>
        <a:xfrm>
          <a:off x="16268700" y="1808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105</xdr:row>
      <xdr:rowOff>62956</xdr:rowOff>
    </xdr:from>
    <xdr:to>
      <xdr:col>81</xdr:col>
      <xdr:colOff>101600</xdr:colOff>
      <xdr:row>105</xdr:row>
      <xdr:rowOff>164556</xdr:rowOff>
    </xdr:to>
    <xdr:sp macro="" textlink="">
      <xdr:nvSpPr>
        <xdr:cNvPr id="774" name="フローチャート: 判断 773">
          <a:extLst>
            <a:ext uri="{FF2B5EF4-FFF2-40B4-BE49-F238E27FC236}">
              <a16:creationId xmlns:a16="http://schemas.microsoft.com/office/drawing/2014/main" id="{DF6F13C9-39B3-45DC-8539-468E7455F2FE}"/>
            </a:ext>
          </a:extLst>
        </xdr:cNvPr>
        <xdr:cNvSpPr/>
      </xdr:nvSpPr>
      <xdr:spPr>
        <a:xfrm>
          <a:off x="15430500" y="180652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105</xdr:row>
      <xdr:rowOff>43362</xdr:rowOff>
    </xdr:from>
    <xdr:to>
      <xdr:col>76</xdr:col>
      <xdr:colOff>165100</xdr:colOff>
      <xdr:row>105</xdr:row>
      <xdr:rowOff>144962</xdr:rowOff>
    </xdr:to>
    <xdr:sp macro="" textlink="">
      <xdr:nvSpPr>
        <xdr:cNvPr id="775" name="フローチャート: 判断 774">
          <a:extLst>
            <a:ext uri="{FF2B5EF4-FFF2-40B4-BE49-F238E27FC236}">
              <a16:creationId xmlns:a16="http://schemas.microsoft.com/office/drawing/2014/main" id="{ED0D6A9A-1F67-4677-8D0E-F25BD60FC898}"/>
            </a:ext>
          </a:extLst>
        </xdr:cNvPr>
        <xdr:cNvSpPr/>
      </xdr:nvSpPr>
      <xdr:spPr>
        <a:xfrm>
          <a:off x="14541500" y="18045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105</xdr:row>
      <xdr:rowOff>5806</xdr:rowOff>
    </xdr:from>
    <xdr:to>
      <xdr:col>72</xdr:col>
      <xdr:colOff>38100</xdr:colOff>
      <xdr:row>105</xdr:row>
      <xdr:rowOff>107406</xdr:rowOff>
    </xdr:to>
    <xdr:sp macro="" textlink="">
      <xdr:nvSpPr>
        <xdr:cNvPr id="776" name="フローチャート: 判断 775">
          <a:extLst>
            <a:ext uri="{FF2B5EF4-FFF2-40B4-BE49-F238E27FC236}">
              <a16:creationId xmlns:a16="http://schemas.microsoft.com/office/drawing/2014/main" id="{A91548A0-7786-4F91-8E7D-5354CD88F503}"/>
            </a:ext>
          </a:extLst>
        </xdr:cNvPr>
        <xdr:cNvSpPr/>
      </xdr:nvSpPr>
      <xdr:spPr>
        <a:xfrm>
          <a:off x="13652500" y="180080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105</xdr:row>
      <xdr:rowOff>25400</xdr:rowOff>
    </xdr:from>
    <xdr:to>
      <xdr:col>67</xdr:col>
      <xdr:colOff>101600</xdr:colOff>
      <xdr:row>105</xdr:row>
      <xdr:rowOff>127000</xdr:rowOff>
    </xdr:to>
    <xdr:sp macro="" textlink="">
      <xdr:nvSpPr>
        <xdr:cNvPr id="777" name="フローチャート: 判断 776">
          <a:extLst>
            <a:ext uri="{FF2B5EF4-FFF2-40B4-BE49-F238E27FC236}">
              <a16:creationId xmlns:a16="http://schemas.microsoft.com/office/drawing/2014/main" id="{0E041CF3-259E-4B48-AFE3-C0FE06BB3BAD}"/>
            </a:ext>
          </a:extLst>
        </xdr:cNvPr>
        <xdr:cNvSpPr/>
      </xdr:nvSpPr>
      <xdr:spPr>
        <a:xfrm>
          <a:off x="12763500" y="18027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78" name="テキスト ボックス 777">
          <a:extLst>
            <a:ext uri="{FF2B5EF4-FFF2-40B4-BE49-F238E27FC236}">
              <a16:creationId xmlns:a16="http://schemas.microsoft.com/office/drawing/2014/main" id="{1BD5753B-0608-4540-9A13-9EE3F4D5AC50}"/>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79" name="テキスト ボックス 778">
          <a:extLst>
            <a:ext uri="{FF2B5EF4-FFF2-40B4-BE49-F238E27FC236}">
              <a16:creationId xmlns:a16="http://schemas.microsoft.com/office/drawing/2014/main" id="{50C0073D-AB2A-461B-ABED-7F9FDCCF7DBF}"/>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80" name="テキスト ボックス 779">
          <a:extLst>
            <a:ext uri="{FF2B5EF4-FFF2-40B4-BE49-F238E27FC236}">
              <a16:creationId xmlns:a16="http://schemas.microsoft.com/office/drawing/2014/main" id="{11F434B3-7F65-41FA-832C-E7D2A510DFA5}"/>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81" name="テキスト ボックス 780">
          <a:extLst>
            <a:ext uri="{FF2B5EF4-FFF2-40B4-BE49-F238E27FC236}">
              <a16:creationId xmlns:a16="http://schemas.microsoft.com/office/drawing/2014/main" id="{E78E26EB-37D1-47C3-8426-1006D23E79B1}"/>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82" name="テキスト ボックス 781">
          <a:extLst>
            <a:ext uri="{FF2B5EF4-FFF2-40B4-BE49-F238E27FC236}">
              <a16:creationId xmlns:a16="http://schemas.microsoft.com/office/drawing/2014/main" id="{4FB7B38D-D0DC-481D-AA12-B5C8C0093776}"/>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106</xdr:row>
      <xdr:rowOff>89081</xdr:rowOff>
    </xdr:from>
    <xdr:to>
      <xdr:col>85</xdr:col>
      <xdr:colOff>177800</xdr:colOff>
      <xdr:row>107</xdr:row>
      <xdr:rowOff>19231</xdr:rowOff>
    </xdr:to>
    <xdr:sp macro="" textlink="">
      <xdr:nvSpPr>
        <xdr:cNvPr id="783" name="楕円 782">
          <a:extLst>
            <a:ext uri="{FF2B5EF4-FFF2-40B4-BE49-F238E27FC236}">
              <a16:creationId xmlns:a16="http://schemas.microsoft.com/office/drawing/2014/main" id="{9C8E3795-17B5-4A7A-84A6-6BE7C7CD73F3}"/>
            </a:ext>
          </a:extLst>
        </xdr:cNvPr>
        <xdr:cNvSpPr/>
      </xdr:nvSpPr>
      <xdr:spPr>
        <a:xfrm>
          <a:off x="16268700" y="182627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106</xdr:row>
      <xdr:rowOff>67508</xdr:rowOff>
    </xdr:from>
    <xdr:ext cx="405111" cy="259045"/>
    <xdr:sp macro="" textlink="">
      <xdr:nvSpPr>
        <xdr:cNvPr id="784" name="【公民館】&#10;有形固定資産減価償却率該当値テキスト">
          <a:extLst>
            <a:ext uri="{FF2B5EF4-FFF2-40B4-BE49-F238E27FC236}">
              <a16:creationId xmlns:a16="http://schemas.microsoft.com/office/drawing/2014/main" id="{5060C2E3-759F-48F8-8237-34241BC57DC2}"/>
            </a:ext>
          </a:extLst>
        </xdr:cNvPr>
        <xdr:cNvSpPr txBox="1"/>
      </xdr:nvSpPr>
      <xdr:spPr>
        <a:xfrm>
          <a:off x="16357600" y="182412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106</xdr:row>
      <xdr:rowOff>43362</xdr:rowOff>
    </xdr:from>
    <xdr:to>
      <xdr:col>81</xdr:col>
      <xdr:colOff>101600</xdr:colOff>
      <xdr:row>106</xdr:row>
      <xdr:rowOff>144962</xdr:rowOff>
    </xdr:to>
    <xdr:sp macro="" textlink="">
      <xdr:nvSpPr>
        <xdr:cNvPr id="785" name="楕円 784">
          <a:extLst>
            <a:ext uri="{FF2B5EF4-FFF2-40B4-BE49-F238E27FC236}">
              <a16:creationId xmlns:a16="http://schemas.microsoft.com/office/drawing/2014/main" id="{99B28362-C660-42EC-B16D-57E8947C395C}"/>
            </a:ext>
          </a:extLst>
        </xdr:cNvPr>
        <xdr:cNvSpPr/>
      </xdr:nvSpPr>
      <xdr:spPr>
        <a:xfrm>
          <a:off x="15430500" y="182170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106</xdr:row>
      <xdr:rowOff>94162</xdr:rowOff>
    </xdr:from>
    <xdr:to>
      <xdr:col>85</xdr:col>
      <xdr:colOff>127000</xdr:colOff>
      <xdr:row>106</xdr:row>
      <xdr:rowOff>139881</xdr:rowOff>
    </xdr:to>
    <xdr:cxnSp macro="">
      <xdr:nvCxnSpPr>
        <xdr:cNvPr id="786" name="直線コネクタ 785">
          <a:extLst>
            <a:ext uri="{FF2B5EF4-FFF2-40B4-BE49-F238E27FC236}">
              <a16:creationId xmlns:a16="http://schemas.microsoft.com/office/drawing/2014/main" id="{FEA22BCC-6690-4DDA-82F1-C929D86B2D23}"/>
            </a:ext>
          </a:extLst>
        </xdr:cNvPr>
        <xdr:cNvCxnSpPr/>
      </xdr:nvCxnSpPr>
      <xdr:spPr>
        <a:xfrm>
          <a:off x="15481300" y="18267862"/>
          <a:ext cx="838200" cy="457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105</xdr:row>
      <xdr:rowOff>167458</xdr:rowOff>
    </xdr:from>
    <xdr:to>
      <xdr:col>76</xdr:col>
      <xdr:colOff>165100</xdr:colOff>
      <xdr:row>106</xdr:row>
      <xdr:rowOff>97608</xdr:rowOff>
    </xdr:to>
    <xdr:sp macro="" textlink="">
      <xdr:nvSpPr>
        <xdr:cNvPr id="787" name="楕円 786">
          <a:extLst>
            <a:ext uri="{FF2B5EF4-FFF2-40B4-BE49-F238E27FC236}">
              <a16:creationId xmlns:a16="http://schemas.microsoft.com/office/drawing/2014/main" id="{20E0D7B2-5F9B-4921-8FED-FD0165385055}"/>
            </a:ext>
          </a:extLst>
        </xdr:cNvPr>
        <xdr:cNvSpPr/>
      </xdr:nvSpPr>
      <xdr:spPr>
        <a:xfrm>
          <a:off x="14541500" y="181697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106</xdr:row>
      <xdr:rowOff>46808</xdr:rowOff>
    </xdr:from>
    <xdr:to>
      <xdr:col>81</xdr:col>
      <xdr:colOff>50800</xdr:colOff>
      <xdr:row>106</xdr:row>
      <xdr:rowOff>94162</xdr:rowOff>
    </xdr:to>
    <xdr:cxnSp macro="">
      <xdr:nvCxnSpPr>
        <xdr:cNvPr id="788" name="直線コネクタ 787">
          <a:extLst>
            <a:ext uri="{FF2B5EF4-FFF2-40B4-BE49-F238E27FC236}">
              <a16:creationId xmlns:a16="http://schemas.microsoft.com/office/drawing/2014/main" id="{1CB6937E-CB83-423C-B183-15B35272AF44}"/>
            </a:ext>
          </a:extLst>
        </xdr:cNvPr>
        <xdr:cNvCxnSpPr/>
      </xdr:nvCxnSpPr>
      <xdr:spPr>
        <a:xfrm>
          <a:off x="14592300" y="18220508"/>
          <a:ext cx="889000" cy="473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105</xdr:row>
      <xdr:rowOff>121738</xdr:rowOff>
    </xdr:from>
    <xdr:to>
      <xdr:col>72</xdr:col>
      <xdr:colOff>38100</xdr:colOff>
      <xdr:row>106</xdr:row>
      <xdr:rowOff>51888</xdr:rowOff>
    </xdr:to>
    <xdr:sp macro="" textlink="">
      <xdr:nvSpPr>
        <xdr:cNvPr id="789" name="楕円 788">
          <a:extLst>
            <a:ext uri="{FF2B5EF4-FFF2-40B4-BE49-F238E27FC236}">
              <a16:creationId xmlns:a16="http://schemas.microsoft.com/office/drawing/2014/main" id="{514C5DD2-9445-4BDE-91CF-D0E23BEA2FF7}"/>
            </a:ext>
          </a:extLst>
        </xdr:cNvPr>
        <xdr:cNvSpPr/>
      </xdr:nvSpPr>
      <xdr:spPr>
        <a:xfrm>
          <a:off x="13652500" y="18123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106</xdr:row>
      <xdr:rowOff>1088</xdr:rowOff>
    </xdr:from>
    <xdr:to>
      <xdr:col>76</xdr:col>
      <xdr:colOff>114300</xdr:colOff>
      <xdr:row>106</xdr:row>
      <xdr:rowOff>46808</xdr:rowOff>
    </xdr:to>
    <xdr:cxnSp macro="">
      <xdr:nvCxnSpPr>
        <xdr:cNvPr id="790" name="直線コネクタ 789">
          <a:extLst>
            <a:ext uri="{FF2B5EF4-FFF2-40B4-BE49-F238E27FC236}">
              <a16:creationId xmlns:a16="http://schemas.microsoft.com/office/drawing/2014/main" id="{9FC213EA-6E00-4407-8D32-90501EC5D087}"/>
            </a:ext>
          </a:extLst>
        </xdr:cNvPr>
        <xdr:cNvCxnSpPr/>
      </xdr:nvCxnSpPr>
      <xdr:spPr>
        <a:xfrm>
          <a:off x="13703300" y="18174788"/>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105</xdr:row>
      <xdr:rowOff>125005</xdr:rowOff>
    </xdr:from>
    <xdr:to>
      <xdr:col>67</xdr:col>
      <xdr:colOff>101600</xdr:colOff>
      <xdr:row>106</xdr:row>
      <xdr:rowOff>55155</xdr:rowOff>
    </xdr:to>
    <xdr:sp macro="" textlink="">
      <xdr:nvSpPr>
        <xdr:cNvPr id="791" name="楕円 790">
          <a:extLst>
            <a:ext uri="{FF2B5EF4-FFF2-40B4-BE49-F238E27FC236}">
              <a16:creationId xmlns:a16="http://schemas.microsoft.com/office/drawing/2014/main" id="{941635A7-843D-4EC3-9C95-DB59FFD960E7}"/>
            </a:ext>
          </a:extLst>
        </xdr:cNvPr>
        <xdr:cNvSpPr/>
      </xdr:nvSpPr>
      <xdr:spPr>
        <a:xfrm>
          <a:off x="12763500" y="18127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106</xdr:row>
      <xdr:rowOff>1088</xdr:rowOff>
    </xdr:from>
    <xdr:to>
      <xdr:col>71</xdr:col>
      <xdr:colOff>177800</xdr:colOff>
      <xdr:row>106</xdr:row>
      <xdr:rowOff>4355</xdr:rowOff>
    </xdr:to>
    <xdr:cxnSp macro="">
      <xdr:nvCxnSpPr>
        <xdr:cNvPr id="792" name="直線コネクタ 791">
          <a:extLst>
            <a:ext uri="{FF2B5EF4-FFF2-40B4-BE49-F238E27FC236}">
              <a16:creationId xmlns:a16="http://schemas.microsoft.com/office/drawing/2014/main" id="{54ED1DA7-9764-440F-894A-10F35AEFEBD2}"/>
            </a:ext>
          </a:extLst>
        </xdr:cNvPr>
        <xdr:cNvCxnSpPr/>
      </xdr:nvCxnSpPr>
      <xdr:spPr>
        <a:xfrm flipV="1">
          <a:off x="12814300" y="18174788"/>
          <a:ext cx="889000" cy="32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104</xdr:row>
      <xdr:rowOff>9633</xdr:rowOff>
    </xdr:from>
    <xdr:ext cx="405111" cy="259045"/>
    <xdr:sp macro="" textlink="">
      <xdr:nvSpPr>
        <xdr:cNvPr id="793" name="n_1aveValue【公民館】&#10;有形固定資産減価償却率">
          <a:extLst>
            <a:ext uri="{FF2B5EF4-FFF2-40B4-BE49-F238E27FC236}">
              <a16:creationId xmlns:a16="http://schemas.microsoft.com/office/drawing/2014/main" id="{6E65F9F0-F4A1-4ACF-B3FC-F8C8276B99A6}"/>
            </a:ext>
          </a:extLst>
        </xdr:cNvPr>
        <xdr:cNvSpPr txBox="1"/>
      </xdr:nvSpPr>
      <xdr:spPr>
        <a:xfrm>
          <a:off x="15266044" y="178404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161489</xdr:rowOff>
    </xdr:from>
    <xdr:ext cx="405111" cy="259045"/>
    <xdr:sp macro="" textlink="">
      <xdr:nvSpPr>
        <xdr:cNvPr id="794" name="n_2aveValue【公民館】&#10;有形固定資産減価償却率">
          <a:extLst>
            <a:ext uri="{FF2B5EF4-FFF2-40B4-BE49-F238E27FC236}">
              <a16:creationId xmlns:a16="http://schemas.microsoft.com/office/drawing/2014/main" id="{B5110E74-A844-43D3-8E76-B1BF030E5943}"/>
            </a:ext>
          </a:extLst>
        </xdr:cNvPr>
        <xdr:cNvSpPr txBox="1"/>
      </xdr:nvSpPr>
      <xdr:spPr>
        <a:xfrm>
          <a:off x="14389744" y="178208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123933</xdr:rowOff>
    </xdr:from>
    <xdr:ext cx="405111" cy="259045"/>
    <xdr:sp macro="" textlink="">
      <xdr:nvSpPr>
        <xdr:cNvPr id="795" name="n_3aveValue【公民館】&#10;有形固定資産減価償却率">
          <a:extLst>
            <a:ext uri="{FF2B5EF4-FFF2-40B4-BE49-F238E27FC236}">
              <a16:creationId xmlns:a16="http://schemas.microsoft.com/office/drawing/2014/main" id="{82BE1CA7-C090-4168-8412-0A17A7387AD9}"/>
            </a:ext>
          </a:extLst>
        </xdr:cNvPr>
        <xdr:cNvSpPr txBox="1"/>
      </xdr:nvSpPr>
      <xdr:spPr>
        <a:xfrm>
          <a:off x="13500744" y="177832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143527</xdr:rowOff>
    </xdr:from>
    <xdr:ext cx="405111" cy="259045"/>
    <xdr:sp macro="" textlink="">
      <xdr:nvSpPr>
        <xdr:cNvPr id="796" name="n_4aveValue【公民館】&#10;有形固定資産減価償却率">
          <a:extLst>
            <a:ext uri="{FF2B5EF4-FFF2-40B4-BE49-F238E27FC236}">
              <a16:creationId xmlns:a16="http://schemas.microsoft.com/office/drawing/2014/main" id="{F245A790-3919-4A61-A642-D35278C64AA9}"/>
            </a:ext>
          </a:extLst>
        </xdr:cNvPr>
        <xdr:cNvSpPr txBox="1"/>
      </xdr:nvSpPr>
      <xdr:spPr>
        <a:xfrm>
          <a:off x="12611744" y="178028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106</xdr:row>
      <xdr:rowOff>136089</xdr:rowOff>
    </xdr:from>
    <xdr:ext cx="405111" cy="259045"/>
    <xdr:sp macro="" textlink="">
      <xdr:nvSpPr>
        <xdr:cNvPr id="797" name="n_1mainValue【公民館】&#10;有形固定資産減価償却率">
          <a:extLst>
            <a:ext uri="{FF2B5EF4-FFF2-40B4-BE49-F238E27FC236}">
              <a16:creationId xmlns:a16="http://schemas.microsoft.com/office/drawing/2014/main" id="{DB5640CF-4447-4D01-BD34-8DFFAA539158}"/>
            </a:ext>
          </a:extLst>
        </xdr:cNvPr>
        <xdr:cNvSpPr txBox="1"/>
      </xdr:nvSpPr>
      <xdr:spPr>
        <a:xfrm>
          <a:off x="15266044" y="183097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106</xdr:row>
      <xdr:rowOff>88735</xdr:rowOff>
    </xdr:from>
    <xdr:ext cx="405111" cy="259045"/>
    <xdr:sp macro="" textlink="">
      <xdr:nvSpPr>
        <xdr:cNvPr id="798" name="n_2mainValue【公民館】&#10;有形固定資産減価償却率">
          <a:extLst>
            <a:ext uri="{FF2B5EF4-FFF2-40B4-BE49-F238E27FC236}">
              <a16:creationId xmlns:a16="http://schemas.microsoft.com/office/drawing/2014/main" id="{B02F7C29-1A9A-4BF9-B110-FA42234DB396}"/>
            </a:ext>
          </a:extLst>
        </xdr:cNvPr>
        <xdr:cNvSpPr txBox="1"/>
      </xdr:nvSpPr>
      <xdr:spPr>
        <a:xfrm>
          <a:off x="14389744" y="182624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106</xdr:row>
      <xdr:rowOff>43015</xdr:rowOff>
    </xdr:from>
    <xdr:ext cx="405111" cy="259045"/>
    <xdr:sp macro="" textlink="">
      <xdr:nvSpPr>
        <xdr:cNvPr id="799" name="n_3mainValue【公民館】&#10;有形固定資産減価償却率">
          <a:extLst>
            <a:ext uri="{FF2B5EF4-FFF2-40B4-BE49-F238E27FC236}">
              <a16:creationId xmlns:a16="http://schemas.microsoft.com/office/drawing/2014/main" id="{176D2BC1-BA9D-4320-879E-293943191A6C}"/>
            </a:ext>
          </a:extLst>
        </xdr:cNvPr>
        <xdr:cNvSpPr txBox="1"/>
      </xdr:nvSpPr>
      <xdr:spPr>
        <a:xfrm>
          <a:off x="13500744" y="182167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106</xdr:row>
      <xdr:rowOff>46282</xdr:rowOff>
    </xdr:from>
    <xdr:ext cx="405111" cy="259045"/>
    <xdr:sp macro="" textlink="">
      <xdr:nvSpPr>
        <xdr:cNvPr id="800" name="n_4mainValue【公民館】&#10;有形固定資産減価償却率">
          <a:extLst>
            <a:ext uri="{FF2B5EF4-FFF2-40B4-BE49-F238E27FC236}">
              <a16:creationId xmlns:a16="http://schemas.microsoft.com/office/drawing/2014/main" id="{7002DCCB-2103-49E1-A892-9AA6885B2D3A}"/>
            </a:ext>
          </a:extLst>
        </xdr:cNvPr>
        <xdr:cNvSpPr txBox="1"/>
      </xdr:nvSpPr>
      <xdr:spPr>
        <a:xfrm>
          <a:off x="12611744" y="182199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801" name="正方形/長方形 800">
          <a:extLst>
            <a:ext uri="{FF2B5EF4-FFF2-40B4-BE49-F238E27FC236}">
              <a16:creationId xmlns:a16="http://schemas.microsoft.com/office/drawing/2014/main" id="{ED52D04E-85A0-40B4-9A85-AE552C4B58E8}"/>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02" name="正方形/長方形 801">
          <a:extLst>
            <a:ext uri="{FF2B5EF4-FFF2-40B4-BE49-F238E27FC236}">
              <a16:creationId xmlns:a16="http://schemas.microsoft.com/office/drawing/2014/main" id="{F2D0EA41-B942-4989-A78A-2381AF8012F9}"/>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03" name="正方形/長方形 802">
          <a:extLst>
            <a:ext uri="{FF2B5EF4-FFF2-40B4-BE49-F238E27FC236}">
              <a16:creationId xmlns:a16="http://schemas.microsoft.com/office/drawing/2014/main" id="{4C85DE4D-22A4-4EB3-BE2F-229EAC89EF84}"/>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04" name="正方形/長方形 803">
          <a:extLst>
            <a:ext uri="{FF2B5EF4-FFF2-40B4-BE49-F238E27FC236}">
              <a16:creationId xmlns:a16="http://schemas.microsoft.com/office/drawing/2014/main" id="{6F90FB05-2DE8-4AFF-9B8D-309CD8682B9A}"/>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05" name="正方形/長方形 804">
          <a:extLst>
            <a:ext uri="{FF2B5EF4-FFF2-40B4-BE49-F238E27FC236}">
              <a16:creationId xmlns:a16="http://schemas.microsoft.com/office/drawing/2014/main" id="{7E1B3AC1-0F2D-4BA5-A84D-662CE20CD18D}"/>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06" name="正方形/長方形 805">
          <a:extLst>
            <a:ext uri="{FF2B5EF4-FFF2-40B4-BE49-F238E27FC236}">
              <a16:creationId xmlns:a16="http://schemas.microsoft.com/office/drawing/2014/main" id="{7FFABC90-749A-495F-BDA0-F157BF531C89}"/>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07" name="正方形/長方形 806">
          <a:extLst>
            <a:ext uri="{FF2B5EF4-FFF2-40B4-BE49-F238E27FC236}">
              <a16:creationId xmlns:a16="http://schemas.microsoft.com/office/drawing/2014/main" id="{6F63D1B4-8A6E-48AC-A45D-8509B2282287}"/>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08" name="正方形/長方形 807">
          <a:extLst>
            <a:ext uri="{FF2B5EF4-FFF2-40B4-BE49-F238E27FC236}">
              <a16:creationId xmlns:a16="http://schemas.microsoft.com/office/drawing/2014/main" id="{887CA308-5F02-4DE5-A8D5-64B5E414E04A}"/>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09" name="テキスト ボックス 808">
          <a:extLst>
            <a:ext uri="{FF2B5EF4-FFF2-40B4-BE49-F238E27FC236}">
              <a16:creationId xmlns:a16="http://schemas.microsoft.com/office/drawing/2014/main" id="{A39B8919-6030-4EAC-ABCC-F6AA84F69EDE}"/>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10" name="直線コネクタ 809">
          <a:extLst>
            <a:ext uri="{FF2B5EF4-FFF2-40B4-BE49-F238E27FC236}">
              <a16:creationId xmlns:a16="http://schemas.microsoft.com/office/drawing/2014/main" id="{86DDE83E-7A07-410B-91BF-292EC55B440A}"/>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811" name="直線コネクタ 810">
          <a:extLst>
            <a:ext uri="{FF2B5EF4-FFF2-40B4-BE49-F238E27FC236}">
              <a16:creationId xmlns:a16="http://schemas.microsoft.com/office/drawing/2014/main" id="{435A69B9-0CED-478E-A4EC-7840A0ED7907}"/>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812" name="テキスト ボックス 811">
          <a:extLst>
            <a:ext uri="{FF2B5EF4-FFF2-40B4-BE49-F238E27FC236}">
              <a16:creationId xmlns:a16="http://schemas.microsoft.com/office/drawing/2014/main" id="{680AAC63-8192-40E1-AC9B-9C4506CAA044}"/>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813" name="直線コネクタ 812">
          <a:extLst>
            <a:ext uri="{FF2B5EF4-FFF2-40B4-BE49-F238E27FC236}">
              <a16:creationId xmlns:a16="http://schemas.microsoft.com/office/drawing/2014/main" id="{81E55010-EB46-4E6B-B915-E15C46841B83}"/>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814" name="テキスト ボックス 813">
          <a:extLst>
            <a:ext uri="{FF2B5EF4-FFF2-40B4-BE49-F238E27FC236}">
              <a16:creationId xmlns:a16="http://schemas.microsoft.com/office/drawing/2014/main" id="{3D420355-A27B-40C7-A9DC-BC45DB623040}"/>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815" name="直線コネクタ 814">
          <a:extLst>
            <a:ext uri="{FF2B5EF4-FFF2-40B4-BE49-F238E27FC236}">
              <a16:creationId xmlns:a16="http://schemas.microsoft.com/office/drawing/2014/main" id="{7891BA60-0B00-4D40-9288-3169F89BF150}"/>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816" name="テキスト ボックス 815">
          <a:extLst>
            <a:ext uri="{FF2B5EF4-FFF2-40B4-BE49-F238E27FC236}">
              <a16:creationId xmlns:a16="http://schemas.microsoft.com/office/drawing/2014/main" id="{E95E2319-5FD2-4249-B761-46D7A677997A}"/>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817" name="直線コネクタ 816">
          <a:extLst>
            <a:ext uri="{FF2B5EF4-FFF2-40B4-BE49-F238E27FC236}">
              <a16:creationId xmlns:a16="http://schemas.microsoft.com/office/drawing/2014/main" id="{E67854C6-A692-4510-9A73-32DDA2C7879B}"/>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818" name="テキスト ボックス 817">
          <a:extLst>
            <a:ext uri="{FF2B5EF4-FFF2-40B4-BE49-F238E27FC236}">
              <a16:creationId xmlns:a16="http://schemas.microsoft.com/office/drawing/2014/main" id="{4D8F328D-9465-422B-98B6-F722CEE19040}"/>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819" name="直線コネクタ 818">
          <a:extLst>
            <a:ext uri="{FF2B5EF4-FFF2-40B4-BE49-F238E27FC236}">
              <a16:creationId xmlns:a16="http://schemas.microsoft.com/office/drawing/2014/main" id="{073CF97D-31DA-449F-BC75-FF6F178DFEED}"/>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820" name="テキスト ボックス 819">
          <a:extLst>
            <a:ext uri="{FF2B5EF4-FFF2-40B4-BE49-F238E27FC236}">
              <a16:creationId xmlns:a16="http://schemas.microsoft.com/office/drawing/2014/main" id="{6FA6F798-256C-4A8D-8F85-4B5CDB663595}"/>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21" name="直線コネクタ 820">
          <a:extLst>
            <a:ext uri="{FF2B5EF4-FFF2-40B4-BE49-F238E27FC236}">
              <a16:creationId xmlns:a16="http://schemas.microsoft.com/office/drawing/2014/main" id="{C8B21486-60FB-4788-ACEE-E82C778DA30B}"/>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22" name="テキスト ボックス 821">
          <a:extLst>
            <a:ext uri="{FF2B5EF4-FFF2-40B4-BE49-F238E27FC236}">
              <a16:creationId xmlns:a16="http://schemas.microsoft.com/office/drawing/2014/main" id="{AD154CEA-AE31-4823-88E0-54B60BBB4936}"/>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23" name="【公民館】&#10;一人当たり面積グラフ枠">
          <a:extLst>
            <a:ext uri="{FF2B5EF4-FFF2-40B4-BE49-F238E27FC236}">
              <a16:creationId xmlns:a16="http://schemas.microsoft.com/office/drawing/2014/main" id="{A61FF915-6C86-4DDC-BFEF-B32EB2B42B24}"/>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104139</xdr:rowOff>
    </xdr:from>
    <xdr:to>
      <xdr:col>116</xdr:col>
      <xdr:colOff>62864</xdr:colOff>
      <xdr:row>108</xdr:row>
      <xdr:rowOff>142239</xdr:rowOff>
    </xdr:to>
    <xdr:cxnSp macro="">
      <xdr:nvCxnSpPr>
        <xdr:cNvPr id="824" name="直線コネクタ 823">
          <a:extLst>
            <a:ext uri="{FF2B5EF4-FFF2-40B4-BE49-F238E27FC236}">
              <a16:creationId xmlns:a16="http://schemas.microsoft.com/office/drawing/2014/main" id="{BD6E8D2E-1C80-4D43-8350-0338108D53DB}"/>
            </a:ext>
          </a:extLst>
        </xdr:cNvPr>
        <xdr:cNvCxnSpPr/>
      </xdr:nvCxnSpPr>
      <xdr:spPr>
        <a:xfrm flipV="1">
          <a:off x="22160864" y="17249139"/>
          <a:ext cx="0" cy="140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146066</xdr:rowOff>
    </xdr:from>
    <xdr:ext cx="469744" cy="259045"/>
    <xdr:sp macro="" textlink="">
      <xdr:nvSpPr>
        <xdr:cNvPr id="825" name="【公民館】&#10;一人当たり面積最小値テキスト">
          <a:extLst>
            <a:ext uri="{FF2B5EF4-FFF2-40B4-BE49-F238E27FC236}">
              <a16:creationId xmlns:a16="http://schemas.microsoft.com/office/drawing/2014/main" id="{426FDD8B-BB06-49B7-BBDD-999B36796E8E}"/>
            </a:ext>
          </a:extLst>
        </xdr:cNvPr>
        <xdr:cNvSpPr txBox="1"/>
      </xdr:nvSpPr>
      <xdr:spPr>
        <a:xfrm>
          <a:off x="22199600" y="186626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142239</xdr:rowOff>
    </xdr:from>
    <xdr:to>
      <xdr:col>116</xdr:col>
      <xdr:colOff>152400</xdr:colOff>
      <xdr:row>108</xdr:row>
      <xdr:rowOff>142239</xdr:rowOff>
    </xdr:to>
    <xdr:cxnSp macro="">
      <xdr:nvCxnSpPr>
        <xdr:cNvPr id="826" name="直線コネクタ 825">
          <a:extLst>
            <a:ext uri="{FF2B5EF4-FFF2-40B4-BE49-F238E27FC236}">
              <a16:creationId xmlns:a16="http://schemas.microsoft.com/office/drawing/2014/main" id="{44676BB8-E01B-41F3-A0AD-C78C59313D2A}"/>
            </a:ext>
          </a:extLst>
        </xdr:cNvPr>
        <xdr:cNvCxnSpPr/>
      </xdr:nvCxnSpPr>
      <xdr:spPr>
        <a:xfrm>
          <a:off x="22072600" y="186588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50816</xdr:rowOff>
    </xdr:from>
    <xdr:ext cx="469744" cy="259045"/>
    <xdr:sp macro="" textlink="">
      <xdr:nvSpPr>
        <xdr:cNvPr id="827" name="【公民館】&#10;一人当たり面積最大値テキスト">
          <a:extLst>
            <a:ext uri="{FF2B5EF4-FFF2-40B4-BE49-F238E27FC236}">
              <a16:creationId xmlns:a16="http://schemas.microsoft.com/office/drawing/2014/main" id="{85B23133-61A2-4393-BFEE-A4B26217EEFA}"/>
            </a:ext>
          </a:extLst>
        </xdr:cNvPr>
        <xdr:cNvSpPr txBox="1"/>
      </xdr:nvSpPr>
      <xdr:spPr>
        <a:xfrm>
          <a:off x="22199600" y="170243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104139</xdr:rowOff>
    </xdr:from>
    <xdr:to>
      <xdr:col>116</xdr:col>
      <xdr:colOff>152400</xdr:colOff>
      <xdr:row>100</xdr:row>
      <xdr:rowOff>104139</xdr:rowOff>
    </xdr:to>
    <xdr:cxnSp macro="">
      <xdr:nvCxnSpPr>
        <xdr:cNvPr id="828" name="直線コネクタ 827">
          <a:extLst>
            <a:ext uri="{FF2B5EF4-FFF2-40B4-BE49-F238E27FC236}">
              <a16:creationId xmlns:a16="http://schemas.microsoft.com/office/drawing/2014/main" id="{A913A1DC-6556-404D-A6B1-3A2A915E4DFA}"/>
            </a:ext>
          </a:extLst>
        </xdr:cNvPr>
        <xdr:cNvCxnSpPr/>
      </xdr:nvCxnSpPr>
      <xdr:spPr>
        <a:xfrm>
          <a:off x="22072600" y="172491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120666</xdr:rowOff>
    </xdr:from>
    <xdr:ext cx="469744" cy="259045"/>
    <xdr:sp macro="" textlink="">
      <xdr:nvSpPr>
        <xdr:cNvPr id="829" name="【公民館】&#10;一人当たり面積平均値テキスト">
          <a:extLst>
            <a:ext uri="{FF2B5EF4-FFF2-40B4-BE49-F238E27FC236}">
              <a16:creationId xmlns:a16="http://schemas.microsoft.com/office/drawing/2014/main" id="{892E5AAD-6C8C-43AA-8EA2-DDD1F9CACE0F}"/>
            </a:ext>
          </a:extLst>
        </xdr:cNvPr>
        <xdr:cNvSpPr txBox="1"/>
      </xdr:nvSpPr>
      <xdr:spPr>
        <a:xfrm>
          <a:off x="22199600" y="1812291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97789</xdr:rowOff>
    </xdr:from>
    <xdr:to>
      <xdr:col>116</xdr:col>
      <xdr:colOff>114300</xdr:colOff>
      <xdr:row>107</xdr:row>
      <xdr:rowOff>27939</xdr:rowOff>
    </xdr:to>
    <xdr:sp macro="" textlink="">
      <xdr:nvSpPr>
        <xdr:cNvPr id="830" name="フローチャート: 判断 829">
          <a:extLst>
            <a:ext uri="{FF2B5EF4-FFF2-40B4-BE49-F238E27FC236}">
              <a16:creationId xmlns:a16="http://schemas.microsoft.com/office/drawing/2014/main" id="{8C89FAFF-6F1C-4360-81DA-AD0215086DFF}"/>
            </a:ext>
          </a:extLst>
        </xdr:cNvPr>
        <xdr:cNvSpPr/>
      </xdr:nvSpPr>
      <xdr:spPr>
        <a:xfrm>
          <a:off x="22110700" y="18271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104139</xdr:rowOff>
    </xdr:from>
    <xdr:to>
      <xdr:col>112</xdr:col>
      <xdr:colOff>38100</xdr:colOff>
      <xdr:row>107</xdr:row>
      <xdr:rowOff>34289</xdr:rowOff>
    </xdr:to>
    <xdr:sp macro="" textlink="">
      <xdr:nvSpPr>
        <xdr:cNvPr id="831" name="フローチャート: 判断 830">
          <a:extLst>
            <a:ext uri="{FF2B5EF4-FFF2-40B4-BE49-F238E27FC236}">
              <a16:creationId xmlns:a16="http://schemas.microsoft.com/office/drawing/2014/main" id="{53CE3BFB-5D9C-4BFB-87C3-014229E1F103}"/>
            </a:ext>
          </a:extLst>
        </xdr:cNvPr>
        <xdr:cNvSpPr/>
      </xdr:nvSpPr>
      <xdr:spPr>
        <a:xfrm>
          <a:off x="21272500" y="18277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111761</xdr:rowOff>
    </xdr:from>
    <xdr:to>
      <xdr:col>107</xdr:col>
      <xdr:colOff>101600</xdr:colOff>
      <xdr:row>107</xdr:row>
      <xdr:rowOff>41911</xdr:rowOff>
    </xdr:to>
    <xdr:sp macro="" textlink="">
      <xdr:nvSpPr>
        <xdr:cNvPr id="832" name="フローチャート: 判断 831">
          <a:extLst>
            <a:ext uri="{FF2B5EF4-FFF2-40B4-BE49-F238E27FC236}">
              <a16:creationId xmlns:a16="http://schemas.microsoft.com/office/drawing/2014/main" id="{16FFD099-1597-4FF0-890A-310D0288A73E}"/>
            </a:ext>
          </a:extLst>
        </xdr:cNvPr>
        <xdr:cNvSpPr/>
      </xdr:nvSpPr>
      <xdr:spPr>
        <a:xfrm>
          <a:off x="20383500" y="18285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121920</xdr:rowOff>
    </xdr:from>
    <xdr:to>
      <xdr:col>102</xdr:col>
      <xdr:colOff>165100</xdr:colOff>
      <xdr:row>107</xdr:row>
      <xdr:rowOff>52070</xdr:rowOff>
    </xdr:to>
    <xdr:sp macro="" textlink="">
      <xdr:nvSpPr>
        <xdr:cNvPr id="833" name="フローチャート: 判断 832">
          <a:extLst>
            <a:ext uri="{FF2B5EF4-FFF2-40B4-BE49-F238E27FC236}">
              <a16:creationId xmlns:a16="http://schemas.microsoft.com/office/drawing/2014/main" id="{B27E4320-49D8-4907-B53D-DC682B69A55C}"/>
            </a:ext>
          </a:extLst>
        </xdr:cNvPr>
        <xdr:cNvSpPr/>
      </xdr:nvSpPr>
      <xdr:spPr>
        <a:xfrm>
          <a:off x="19494500" y="18295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124461</xdr:rowOff>
    </xdr:from>
    <xdr:to>
      <xdr:col>98</xdr:col>
      <xdr:colOff>38100</xdr:colOff>
      <xdr:row>107</xdr:row>
      <xdr:rowOff>54611</xdr:rowOff>
    </xdr:to>
    <xdr:sp macro="" textlink="">
      <xdr:nvSpPr>
        <xdr:cNvPr id="834" name="フローチャート: 判断 833">
          <a:extLst>
            <a:ext uri="{FF2B5EF4-FFF2-40B4-BE49-F238E27FC236}">
              <a16:creationId xmlns:a16="http://schemas.microsoft.com/office/drawing/2014/main" id="{A77BA39C-1A6D-4AAB-928A-2F3A01D43240}"/>
            </a:ext>
          </a:extLst>
        </xdr:cNvPr>
        <xdr:cNvSpPr/>
      </xdr:nvSpPr>
      <xdr:spPr>
        <a:xfrm>
          <a:off x="18605500" y="18298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35" name="テキスト ボックス 834">
          <a:extLst>
            <a:ext uri="{FF2B5EF4-FFF2-40B4-BE49-F238E27FC236}">
              <a16:creationId xmlns:a16="http://schemas.microsoft.com/office/drawing/2014/main" id="{F861ADCA-D885-4015-8464-3525104AA137}"/>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36" name="テキスト ボックス 835">
          <a:extLst>
            <a:ext uri="{FF2B5EF4-FFF2-40B4-BE49-F238E27FC236}">
              <a16:creationId xmlns:a16="http://schemas.microsoft.com/office/drawing/2014/main" id="{9D34EEC6-1057-43A2-BAF9-713EB5437214}"/>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37" name="テキスト ボックス 836">
          <a:extLst>
            <a:ext uri="{FF2B5EF4-FFF2-40B4-BE49-F238E27FC236}">
              <a16:creationId xmlns:a16="http://schemas.microsoft.com/office/drawing/2014/main" id="{F066989F-D34A-4919-9EF9-572B3F227EE8}"/>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38" name="テキスト ボックス 837">
          <a:extLst>
            <a:ext uri="{FF2B5EF4-FFF2-40B4-BE49-F238E27FC236}">
              <a16:creationId xmlns:a16="http://schemas.microsoft.com/office/drawing/2014/main" id="{BF40BC2C-6BAE-462C-BE5F-56ED6B51C729}"/>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39" name="テキスト ボックス 838">
          <a:extLst>
            <a:ext uri="{FF2B5EF4-FFF2-40B4-BE49-F238E27FC236}">
              <a16:creationId xmlns:a16="http://schemas.microsoft.com/office/drawing/2014/main" id="{F8A4C9D4-0683-4C16-9F09-508E71E37457}"/>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170180</xdr:rowOff>
    </xdr:from>
    <xdr:to>
      <xdr:col>116</xdr:col>
      <xdr:colOff>114300</xdr:colOff>
      <xdr:row>107</xdr:row>
      <xdr:rowOff>100330</xdr:rowOff>
    </xdr:to>
    <xdr:sp macro="" textlink="">
      <xdr:nvSpPr>
        <xdr:cNvPr id="840" name="楕円 839">
          <a:extLst>
            <a:ext uri="{FF2B5EF4-FFF2-40B4-BE49-F238E27FC236}">
              <a16:creationId xmlns:a16="http://schemas.microsoft.com/office/drawing/2014/main" id="{D641AFF3-9D8A-4E15-8C20-F2AAB3430A24}"/>
            </a:ext>
          </a:extLst>
        </xdr:cNvPr>
        <xdr:cNvSpPr/>
      </xdr:nvSpPr>
      <xdr:spPr>
        <a:xfrm>
          <a:off x="22110700" y="18343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148607</xdr:rowOff>
    </xdr:from>
    <xdr:ext cx="469744" cy="259045"/>
    <xdr:sp macro="" textlink="">
      <xdr:nvSpPr>
        <xdr:cNvPr id="841" name="【公民館】&#10;一人当たり面積該当値テキスト">
          <a:extLst>
            <a:ext uri="{FF2B5EF4-FFF2-40B4-BE49-F238E27FC236}">
              <a16:creationId xmlns:a16="http://schemas.microsoft.com/office/drawing/2014/main" id="{565E24AC-52C5-42FE-93CB-46D6C0BC3380}"/>
            </a:ext>
          </a:extLst>
        </xdr:cNvPr>
        <xdr:cNvSpPr txBox="1"/>
      </xdr:nvSpPr>
      <xdr:spPr>
        <a:xfrm>
          <a:off x="22199600" y="183223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2539</xdr:rowOff>
    </xdr:from>
    <xdr:to>
      <xdr:col>112</xdr:col>
      <xdr:colOff>38100</xdr:colOff>
      <xdr:row>107</xdr:row>
      <xdr:rowOff>104139</xdr:rowOff>
    </xdr:to>
    <xdr:sp macro="" textlink="">
      <xdr:nvSpPr>
        <xdr:cNvPr id="842" name="楕円 841">
          <a:extLst>
            <a:ext uri="{FF2B5EF4-FFF2-40B4-BE49-F238E27FC236}">
              <a16:creationId xmlns:a16="http://schemas.microsoft.com/office/drawing/2014/main" id="{AA680E80-1611-4F3C-BCBB-5790E3B919AE}"/>
            </a:ext>
          </a:extLst>
        </xdr:cNvPr>
        <xdr:cNvSpPr/>
      </xdr:nvSpPr>
      <xdr:spPr>
        <a:xfrm>
          <a:off x="21272500" y="183476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49530</xdr:rowOff>
    </xdr:from>
    <xdr:to>
      <xdr:col>116</xdr:col>
      <xdr:colOff>63500</xdr:colOff>
      <xdr:row>107</xdr:row>
      <xdr:rowOff>53339</xdr:rowOff>
    </xdr:to>
    <xdr:cxnSp macro="">
      <xdr:nvCxnSpPr>
        <xdr:cNvPr id="843" name="直線コネクタ 842">
          <a:extLst>
            <a:ext uri="{FF2B5EF4-FFF2-40B4-BE49-F238E27FC236}">
              <a16:creationId xmlns:a16="http://schemas.microsoft.com/office/drawing/2014/main" id="{10F48107-C770-42DB-890C-8E76126D4E43}"/>
            </a:ext>
          </a:extLst>
        </xdr:cNvPr>
        <xdr:cNvCxnSpPr/>
      </xdr:nvCxnSpPr>
      <xdr:spPr>
        <a:xfrm flipV="1">
          <a:off x="21323300" y="18394680"/>
          <a:ext cx="838200" cy="38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7620</xdr:rowOff>
    </xdr:from>
    <xdr:to>
      <xdr:col>107</xdr:col>
      <xdr:colOff>101600</xdr:colOff>
      <xdr:row>107</xdr:row>
      <xdr:rowOff>109220</xdr:rowOff>
    </xdr:to>
    <xdr:sp macro="" textlink="">
      <xdr:nvSpPr>
        <xdr:cNvPr id="844" name="楕円 843">
          <a:extLst>
            <a:ext uri="{FF2B5EF4-FFF2-40B4-BE49-F238E27FC236}">
              <a16:creationId xmlns:a16="http://schemas.microsoft.com/office/drawing/2014/main" id="{0664AE1E-E505-4EE9-9029-F36BE8805705}"/>
            </a:ext>
          </a:extLst>
        </xdr:cNvPr>
        <xdr:cNvSpPr/>
      </xdr:nvSpPr>
      <xdr:spPr>
        <a:xfrm>
          <a:off x="20383500" y="18352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53339</xdr:rowOff>
    </xdr:from>
    <xdr:to>
      <xdr:col>111</xdr:col>
      <xdr:colOff>177800</xdr:colOff>
      <xdr:row>107</xdr:row>
      <xdr:rowOff>58420</xdr:rowOff>
    </xdr:to>
    <xdr:cxnSp macro="">
      <xdr:nvCxnSpPr>
        <xdr:cNvPr id="845" name="直線コネクタ 844">
          <a:extLst>
            <a:ext uri="{FF2B5EF4-FFF2-40B4-BE49-F238E27FC236}">
              <a16:creationId xmlns:a16="http://schemas.microsoft.com/office/drawing/2014/main" id="{7742B9AD-973C-4207-B35C-83A34DABE050}"/>
            </a:ext>
          </a:extLst>
        </xdr:cNvPr>
        <xdr:cNvCxnSpPr/>
      </xdr:nvCxnSpPr>
      <xdr:spPr>
        <a:xfrm flipV="1">
          <a:off x="20434300" y="18398489"/>
          <a:ext cx="889000" cy="50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10161</xdr:rowOff>
    </xdr:from>
    <xdr:to>
      <xdr:col>102</xdr:col>
      <xdr:colOff>165100</xdr:colOff>
      <xdr:row>107</xdr:row>
      <xdr:rowOff>111761</xdr:rowOff>
    </xdr:to>
    <xdr:sp macro="" textlink="">
      <xdr:nvSpPr>
        <xdr:cNvPr id="846" name="楕円 845">
          <a:extLst>
            <a:ext uri="{FF2B5EF4-FFF2-40B4-BE49-F238E27FC236}">
              <a16:creationId xmlns:a16="http://schemas.microsoft.com/office/drawing/2014/main" id="{54A08920-6BF5-450B-94BD-EDBE07A82014}"/>
            </a:ext>
          </a:extLst>
        </xdr:cNvPr>
        <xdr:cNvSpPr/>
      </xdr:nvSpPr>
      <xdr:spPr>
        <a:xfrm>
          <a:off x="19494500" y="183553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58420</xdr:rowOff>
    </xdr:from>
    <xdr:to>
      <xdr:col>107</xdr:col>
      <xdr:colOff>50800</xdr:colOff>
      <xdr:row>107</xdr:row>
      <xdr:rowOff>60961</xdr:rowOff>
    </xdr:to>
    <xdr:cxnSp macro="">
      <xdr:nvCxnSpPr>
        <xdr:cNvPr id="847" name="直線コネクタ 846">
          <a:extLst>
            <a:ext uri="{FF2B5EF4-FFF2-40B4-BE49-F238E27FC236}">
              <a16:creationId xmlns:a16="http://schemas.microsoft.com/office/drawing/2014/main" id="{174A6D72-0CAF-413D-9175-3BE4578833D2}"/>
            </a:ext>
          </a:extLst>
        </xdr:cNvPr>
        <xdr:cNvCxnSpPr/>
      </xdr:nvCxnSpPr>
      <xdr:spPr>
        <a:xfrm flipV="1">
          <a:off x="19545300" y="18403570"/>
          <a:ext cx="889000" cy="25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13970</xdr:rowOff>
    </xdr:from>
    <xdr:to>
      <xdr:col>98</xdr:col>
      <xdr:colOff>38100</xdr:colOff>
      <xdr:row>107</xdr:row>
      <xdr:rowOff>115570</xdr:rowOff>
    </xdr:to>
    <xdr:sp macro="" textlink="">
      <xdr:nvSpPr>
        <xdr:cNvPr id="848" name="楕円 847">
          <a:extLst>
            <a:ext uri="{FF2B5EF4-FFF2-40B4-BE49-F238E27FC236}">
              <a16:creationId xmlns:a16="http://schemas.microsoft.com/office/drawing/2014/main" id="{C2631DB8-8DDB-49DB-8A92-9AAF25E0B524}"/>
            </a:ext>
          </a:extLst>
        </xdr:cNvPr>
        <xdr:cNvSpPr/>
      </xdr:nvSpPr>
      <xdr:spPr>
        <a:xfrm>
          <a:off x="18605500" y="18359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107</xdr:row>
      <xdr:rowOff>60961</xdr:rowOff>
    </xdr:from>
    <xdr:to>
      <xdr:col>102</xdr:col>
      <xdr:colOff>114300</xdr:colOff>
      <xdr:row>107</xdr:row>
      <xdr:rowOff>64770</xdr:rowOff>
    </xdr:to>
    <xdr:cxnSp macro="">
      <xdr:nvCxnSpPr>
        <xdr:cNvPr id="849" name="直線コネクタ 848">
          <a:extLst>
            <a:ext uri="{FF2B5EF4-FFF2-40B4-BE49-F238E27FC236}">
              <a16:creationId xmlns:a16="http://schemas.microsoft.com/office/drawing/2014/main" id="{1D322945-1E14-49A0-8723-0E8E0D216DF4}"/>
            </a:ext>
          </a:extLst>
        </xdr:cNvPr>
        <xdr:cNvCxnSpPr/>
      </xdr:nvCxnSpPr>
      <xdr:spPr>
        <a:xfrm flipV="1">
          <a:off x="18656300" y="18406111"/>
          <a:ext cx="889000" cy="38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105</xdr:row>
      <xdr:rowOff>50816</xdr:rowOff>
    </xdr:from>
    <xdr:ext cx="469744" cy="259045"/>
    <xdr:sp macro="" textlink="">
      <xdr:nvSpPr>
        <xdr:cNvPr id="850" name="n_1aveValue【公民館】&#10;一人当たり面積">
          <a:extLst>
            <a:ext uri="{FF2B5EF4-FFF2-40B4-BE49-F238E27FC236}">
              <a16:creationId xmlns:a16="http://schemas.microsoft.com/office/drawing/2014/main" id="{C8135A4B-5E39-449C-9F3E-FA51BD79918E}"/>
            </a:ext>
          </a:extLst>
        </xdr:cNvPr>
        <xdr:cNvSpPr txBox="1"/>
      </xdr:nvSpPr>
      <xdr:spPr>
        <a:xfrm>
          <a:off x="21075727" y="180530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58438</xdr:rowOff>
    </xdr:from>
    <xdr:ext cx="469744" cy="259045"/>
    <xdr:sp macro="" textlink="">
      <xdr:nvSpPr>
        <xdr:cNvPr id="851" name="n_2aveValue【公民館】&#10;一人当たり面積">
          <a:extLst>
            <a:ext uri="{FF2B5EF4-FFF2-40B4-BE49-F238E27FC236}">
              <a16:creationId xmlns:a16="http://schemas.microsoft.com/office/drawing/2014/main" id="{F9008D88-D4AD-447B-AACB-7501D82FFE63}"/>
            </a:ext>
          </a:extLst>
        </xdr:cNvPr>
        <xdr:cNvSpPr txBox="1"/>
      </xdr:nvSpPr>
      <xdr:spPr>
        <a:xfrm>
          <a:off x="20199427" y="180606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68597</xdr:rowOff>
    </xdr:from>
    <xdr:ext cx="469744" cy="259045"/>
    <xdr:sp macro="" textlink="">
      <xdr:nvSpPr>
        <xdr:cNvPr id="852" name="n_3aveValue【公民館】&#10;一人当たり面積">
          <a:extLst>
            <a:ext uri="{FF2B5EF4-FFF2-40B4-BE49-F238E27FC236}">
              <a16:creationId xmlns:a16="http://schemas.microsoft.com/office/drawing/2014/main" id="{FC875E6E-03CE-48C5-A0AA-9ACE9BD11889}"/>
            </a:ext>
          </a:extLst>
        </xdr:cNvPr>
        <xdr:cNvSpPr txBox="1"/>
      </xdr:nvSpPr>
      <xdr:spPr>
        <a:xfrm>
          <a:off x="19310427" y="180708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71138</xdr:rowOff>
    </xdr:from>
    <xdr:ext cx="469744" cy="259045"/>
    <xdr:sp macro="" textlink="">
      <xdr:nvSpPr>
        <xdr:cNvPr id="853" name="n_4aveValue【公民館】&#10;一人当たり面積">
          <a:extLst>
            <a:ext uri="{FF2B5EF4-FFF2-40B4-BE49-F238E27FC236}">
              <a16:creationId xmlns:a16="http://schemas.microsoft.com/office/drawing/2014/main" id="{2FE277B1-B787-4543-A4C6-0F9A40806086}"/>
            </a:ext>
          </a:extLst>
        </xdr:cNvPr>
        <xdr:cNvSpPr txBox="1"/>
      </xdr:nvSpPr>
      <xdr:spPr>
        <a:xfrm>
          <a:off x="18421427" y="180733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107</xdr:row>
      <xdr:rowOff>95266</xdr:rowOff>
    </xdr:from>
    <xdr:ext cx="469744" cy="259045"/>
    <xdr:sp macro="" textlink="">
      <xdr:nvSpPr>
        <xdr:cNvPr id="854" name="n_1mainValue【公民館】&#10;一人当たり面積">
          <a:extLst>
            <a:ext uri="{FF2B5EF4-FFF2-40B4-BE49-F238E27FC236}">
              <a16:creationId xmlns:a16="http://schemas.microsoft.com/office/drawing/2014/main" id="{D703DC80-4901-4F5D-A786-D518AAA8FA97}"/>
            </a:ext>
          </a:extLst>
        </xdr:cNvPr>
        <xdr:cNvSpPr txBox="1"/>
      </xdr:nvSpPr>
      <xdr:spPr>
        <a:xfrm>
          <a:off x="21075727" y="184404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100347</xdr:rowOff>
    </xdr:from>
    <xdr:ext cx="469744" cy="259045"/>
    <xdr:sp macro="" textlink="">
      <xdr:nvSpPr>
        <xdr:cNvPr id="855" name="n_2mainValue【公民館】&#10;一人当たり面積">
          <a:extLst>
            <a:ext uri="{FF2B5EF4-FFF2-40B4-BE49-F238E27FC236}">
              <a16:creationId xmlns:a16="http://schemas.microsoft.com/office/drawing/2014/main" id="{7043D66C-22C6-4131-B425-9B7A9D722DEF}"/>
            </a:ext>
          </a:extLst>
        </xdr:cNvPr>
        <xdr:cNvSpPr txBox="1"/>
      </xdr:nvSpPr>
      <xdr:spPr>
        <a:xfrm>
          <a:off x="20199427" y="18445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102888</xdr:rowOff>
    </xdr:from>
    <xdr:ext cx="469744" cy="259045"/>
    <xdr:sp macro="" textlink="">
      <xdr:nvSpPr>
        <xdr:cNvPr id="856" name="n_3mainValue【公民館】&#10;一人当たり面積">
          <a:extLst>
            <a:ext uri="{FF2B5EF4-FFF2-40B4-BE49-F238E27FC236}">
              <a16:creationId xmlns:a16="http://schemas.microsoft.com/office/drawing/2014/main" id="{7662DDE8-AC55-4940-BF72-FFB29F7E2E89}"/>
            </a:ext>
          </a:extLst>
        </xdr:cNvPr>
        <xdr:cNvSpPr txBox="1"/>
      </xdr:nvSpPr>
      <xdr:spPr>
        <a:xfrm>
          <a:off x="19310427" y="184480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106697</xdr:rowOff>
    </xdr:from>
    <xdr:ext cx="469744" cy="259045"/>
    <xdr:sp macro="" textlink="">
      <xdr:nvSpPr>
        <xdr:cNvPr id="857" name="n_4mainValue【公民館】&#10;一人当たり面積">
          <a:extLst>
            <a:ext uri="{FF2B5EF4-FFF2-40B4-BE49-F238E27FC236}">
              <a16:creationId xmlns:a16="http://schemas.microsoft.com/office/drawing/2014/main" id="{34E86C2E-23B2-4B5A-BFF9-FB0571C656C3}"/>
            </a:ext>
          </a:extLst>
        </xdr:cNvPr>
        <xdr:cNvSpPr txBox="1"/>
      </xdr:nvSpPr>
      <xdr:spPr>
        <a:xfrm>
          <a:off x="18421427" y="184518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58" name="正方形/長方形 857">
          <a:extLst>
            <a:ext uri="{FF2B5EF4-FFF2-40B4-BE49-F238E27FC236}">
              <a16:creationId xmlns:a16="http://schemas.microsoft.com/office/drawing/2014/main" id="{1B831C97-665F-4FF9-9EE9-0E799FF4AD7B}"/>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9" name="正方形/長方形 858">
          <a:extLst>
            <a:ext uri="{FF2B5EF4-FFF2-40B4-BE49-F238E27FC236}">
              <a16:creationId xmlns:a16="http://schemas.microsoft.com/office/drawing/2014/main" id="{77E67A80-94BA-48BE-9D4B-2E8B6A28F121}"/>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60" name="テキスト ボックス 859">
          <a:extLst>
            <a:ext uri="{FF2B5EF4-FFF2-40B4-BE49-F238E27FC236}">
              <a16:creationId xmlns:a16="http://schemas.microsoft.com/office/drawing/2014/main" id="{A38C9668-C5D7-4BF7-BAF2-B2DDC079DD6F}"/>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有形固定資産減価償却率について、児童館と保育所が類似団体平均と比較して特に高くなっている。児童館については、村内に２施設あり、いずれも減価償却は完了しているため、有形固定資産減価償却率</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100</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％となっている。　今後は、統合小学校の近隣に児童厚生施設建設を進める。</a:t>
          </a:r>
        </a:p>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また、保育所２施設も昭和</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53</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年、</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59</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年に建設しており、償却が進んでいるため、有形固定資産減価償却率は高くなっている。今後は、日常の維持補修費が発生していることから、統廃合等を含めた維持更新に努めていく。</a:t>
          </a:r>
        </a:p>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その他の施設も同様に償却が進んでいるため、令和</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年度に改訂した公共施設等総合管理計画に基づき、計画的に更新等を進めていく。</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C51DA762-E973-40A0-AF61-2060B05547C3}"/>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E74FD1C6-DE1F-4843-8092-FBDA0C8F9FE7}"/>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1514922F-CD0D-4C90-AC17-7420333A53B2}"/>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0D2CBC63-C2A7-4746-B3BC-AF7EA04215F1}"/>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茨城県美浦村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ED02BE8B-2787-452E-9B5D-8B686FF062A7}"/>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CA247A3F-86A1-4469-A437-CCEF8AC820D3}"/>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A628E9B7-2F34-418A-9E8C-04E08C22ACBE}"/>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5D79A374-3410-4A87-AAF6-DE2524EC9E61}"/>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247CB71-3D6E-42B8-8A3F-BCFB791E8906}"/>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151B2589-EE4E-421B-AFE8-8248A720DD26}"/>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14,156
13,576
66.61
9,614,590
9,026,704
556,340
4,774,463
8,457,671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8CF3B285-88C5-41B0-9109-565E0BE610DA}"/>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F75C9179-4BD8-4A96-B433-F4BA1F7350FB}"/>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5D9740F8-6F28-4AFA-A957-4C0D68924C24}"/>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7.8
73.2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1B5E5ADA-2F21-4E06-AB6F-28739D8B8BEC}"/>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5CEBD0CF-E25E-4927-9CC4-B8C0E55BCAA9}"/>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203B4F70-BF14-41E5-9107-285F6BA06B9F}"/>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795FD3B2-8482-4020-8667-4C92DEB363E9}"/>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816DCE48-2C5C-4C58-BF4B-AAC6EF40419D}"/>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ED4A9596-CBA9-4080-98AA-28B15D607025}"/>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7B3B9ED9-DCBF-46E8-999E-52223593EA25}"/>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8176783F-4C59-4DB1-AB6C-236C39A5D211}"/>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161BB66C-A92D-4055-9010-333927FE2522}"/>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2D1A3C82-9DB7-4706-849F-66A0AC4D65C2}"/>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0738283B-D088-4F33-9F90-783B78D84FD5}"/>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B4CA0368-78DC-4EC9-870B-EAF4F0E7E59F}"/>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AE33D308-DB16-4426-BA4E-C66116D2E44D}"/>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64DA438D-4232-4891-B9CD-2E7E609616E4}"/>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2CB6B612-5C7D-4806-AB8F-768D5228EBFF}"/>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EDA226C3-C88E-430D-9D58-D16977776833}"/>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9372A19C-34E6-4836-B9F3-27264B3F5480}"/>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2B331F6E-15D6-4F21-B326-03DEF3897932}"/>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8439C5F9-BF21-4CCD-BFF6-44BDE4AAF873}"/>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69FBC1B7-C5BC-43C0-B80B-9CC7C4B8C1CA}"/>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F7FE0F93-2CDE-4D22-AE35-70856CE6F191}"/>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D15677D2-9FEE-4D06-AE03-37AE3FB637FB}"/>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4BAE7065-77A2-466B-9F09-759B517DF076}"/>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72462F02-8C75-4FEA-AECC-64D598FCC0BA}"/>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5DDF119D-007F-4405-BA56-2736D5AF4884}"/>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677A23FA-0B62-47E0-81F8-173D451DAB47}"/>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a:extLst>
            <a:ext uri="{FF2B5EF4-FFF2-40B4-BE49-F238E27FC236}">
              <a16:creationId xmlns:a16="http://schemas.microsoft.com/office/drawing/2014/main" id="{15D1EE18-4229-4DC6-BFB6-29E5CBEBAD4F}"/>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a:extLst>
            <a:ext uri="{FF2B5EF4-FFF2-40B4-BE49-F238E27FC236}">
              <a16:creationId xmlns:a16="http://schemas.microsoft.com/office/drawing/2014/main" id="{5021FDD0-A7D9-4444-8395-C001300D1279}"/>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a:extLst>
            <a:ext uri="{FF2B5EF4-FFF2-40B4-BE49-F238E27FC236}">
              <a16:creationId xmlns:a16="http://schemas.microsoft.com/office/drawing/2014/main" id="{443F8309-B69A-4448-8896-98420BE28FBB}"/>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a:extLst>
            <a:ext uri="{FF2B5EF4-FFF2-40B4-BE49-F238E27FC236}">
              <a16:creationId xmlns:a16="http://schemas.microsoft.com/office/drawing/2014/main" id="{C9309BE6-D74E-4AB6-9A7E-23BF316E3B65}"/>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a:extLst>
            <a:ext uri="{FF2B5EF4-FFF2-40B4-BE49-F238E27FC236}">
              <a16:creationId xmlns:a16="http://schemas.microsoft.com/office/drawing/2014/main" id="{A562E462-B0D1-4335-BD14-1D51B804F41E}"/>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a:extLst>
            <a:ext uri="{FF2B5EF4-FFF2-40B4-BE49-F238E27FC236}">
              <a16:creationId xmlns:a16="http://schemas.microsoft.com/office/drawing/2014/main" id="{CDADFB0F-FDCF-4B13-B9BA-91BCE1F39FC3}"/>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a:extLst>
            <a:ext uri="{FF2B5EF4-FFF2-40B4-BE49-F238E27FC236}">
              <a16:creationId xmlns:a16="http://schemas.microsoft.com/office/drawing/2014/main" id="{D9A13A3E-AF9D-40A8-BC73-D0088A5D736A}"/>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a:extLst>
            <a:ext uri="{FF2B5EF4-FFF2-40B4-BE49-F238E27FC236}">
              <a16:creationId xmlns:a16="http://schemas.microsoft.com/office/drawing/2014/main" id="{B011D12C-3CAD-491E-9A4B-6181C7614629}"/>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a:extLst>
            <a:ext uri="{FF2B5EF4-FFF2-40B4-BE49-F238E27FC236}">
              <a16:creationId xmlns:a16="http://schemas.microsoft.com/office/drawing/2014/main" id="{FBDEF971-C706-49B2-8FB1-4FFACB6DDDB8}"/>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a:extLst>
            <a:ext uri="{FF2B5EF4-FFF2-40B4-BE49-F238E27FC236}">
              <a16:creationId xmlns:a16="http://schemas.microsoft.com/office/drawing/2014/main" id="{FB440401-DB99-4D40-9227-678D33323C2A}"/>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a:extLst>
            <a:ext uri="{FF2B5EF4-FFF2-40B4-BE49-F238E27FC236}">
              <a16:creationId xmlns:a16="http://schemas.microsoft.com/office/drawing/2014/main" id="{F6F36D7F-7935-4B90-B07F-F90E12B6C618}"/>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a:extLst>
            <a:ext uri="{FF2B5EF4-FFF2-40B4-BE49-F238E27FC236}">
              <a16:creationId xmlns:a16="http://schemas.microsoft.com/office/drawing/2014/main" id="{46C75717-C4AA-4EDB-A2F2-D21520DB53CF}"/>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a:extLst>
            <a:ext uri="{FF2B5EF4-FFF2-40B4-BE49-F238E27FC236}">
              <a16:creationId xmlns:a16="http://schemas.microsoft.com/office/drawing/2014/main" id="{34C13294-9A2F-4D96-B6B4-152AE37BC25A}"/>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a:extLst>
            <a:ext uri="{FF2B5EF4-FFF2-40B4-BE49-F238E27FC236}">
              <a16:creationId xmlns:a16="http://schemas.microsoft.com/office/drawing/2014/main" id="{B9B76CF7-4CC6-41D3-86AC-9821275F2BA6}"/>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a:extLst>
            <a:ext uri="{FF2B5EF4-FFF2-40B4-BE49-F238E27FC236}">
              <a16:creationId xmlns:a16="http://schemas.microsoft.com/office/drawing/2014/main" id="{F7F7EFE0-232A-4723-9B36-1D83A4E2E3A9}"/>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a:extLst>
            <a:ext uri="{FF2B5EF4-FFF2-40B4-BE49-F238E27FC236}">
              <a16:creationId xmlns:a16="http://schemas.microsoft.com/office/drawing/2014/main" id="{E774D434-19D5-46BA-8B47-FE421FB78FD2}"/>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57" name="テキスト ボックス 56">
          <a:extLst>
            <a:ext uri="{FF2B5EF4-FFF2-40B4-BE49-F238E27FC236}">
              <a16:creationId xmlns:a16="http://schemas.microsoft.com/office/drawing/2014/main" id="{D1004B2B-AE3E-4013-B47F-9E3222777D88}"/>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8" name="直線コネクタ 57">
          <a:extLst>
            <a:ext uri="{FF2B5EF4-FFF2-40B4-BE49-F238E27FC236}">
              <a16:creationId xmlns:a16="http://schemas.microsoft.com/office/drawing/2014/main" id="{9B8FDC95-E6FF-494B-84B8-4DD18B5F4B1D}"/>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59" name="テキスト ボックス 58">
          <a:extLst>
            <a:ext uri="{FF2B5EF4-FFF2-40B4-BE49-F238E27FC236}">
              <a16:creationId xmlns:a16="http://schemas.microsoft.com/office/drawing/2014/main" id="{6B3B91B9-6F01-41BC-A75D-40DD5DA14546}"/>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60" name="直線コネクタ 59">
          <a:extLst>
            <a:ext uri="{FF2B5EF4-FFF2-40B4-BE49-F238E27FC236}">
              <a16:creationId xmlns:a16="http://schemas.microsoft.com/office/drawing/2014/main" id="{240536A4-79ED-4B8A-BCBA-30C581493F09}"/>
            </a:ext>
          </a:extLst>
        </xdr:cNvPr>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105427</xdr:rowOff>
    </xdr:from>
    <xdr:ext cx="467179" cy="259045"/>
    <xdr:sp macro="" textlink="">
      <xdr:nvSpPr>
        <xdr:cNvPr id="61" name="テキスト ボックス 60">
          <a:extLst>
            <a:ext uri="{FF2B5EF4-FFF2-40B4-BE49-F238E27FC236}">
              <a16:creationId xmlns:a16="http://schemas.microsoft.com/office/drawing/2014/main" id="{E21EF76B-C2CF-4169-BEF1-F46CFAAB8F94}"/>
            </a:ext>
          </a:extLst>
        </xdr:cNvPr>
        <xdr:cNvSpPr txBox="1"/>
      </xdr:nvSpPr>
      <xdr:spPr>
        <a:xfrm>
          <a:off x="294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62" name="直線コネクタ 61">
          <a:extLst>
            <a:ext uri="{FF2B5EF4-FFF2-40B4-BE49-F238E27FC236}">
              <a16:creationId xmlns:a16="http://schemas.microsoft.com/office/drawing/2014/main" id="{BA55809B-E387-4BD3-AFB3-7EF01749C291}"/>
            </a:ext>
          </a:extLst>
        </xdr:cNvPr>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63" name="テキスト ボックス 62">
          <a:extLst>
            <a:ext uri="{FF2B5EF4-FFF2-40B4-BE49-F238E27FC236}">
              <a16:creationId xmlns:a16="http://schemas.microsoft.com/office/drawing/2014/main" id="{C20C372B-7733-468E-8496-C3F9B27CC56A}"/>
            </a:ext>
          </a:extLst>
        </xdr:cNvPr>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64" name="直線コネクタ 63">
          <a:extLst>
            <a:ext uri="{FF2B5EF4-FFF2-40B4-BE49-F238E27FC236}">
              <a16:creationId xmlns:a16="http://schemas.microsoft.com/office/drawing/2014/main" id="{B9B15773-5A5A-4EE5-AD66-97A974BF025C}"/>
            </a:ext>
          </a:extLst>
        </xdr:cNvPr>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65" name="テキスト ボックス 64">
          <a:extLst>
            <a:ext uri="{FF2B5EF4-FFF2-40B4-BE49-F238E27FC236}">
              <a16:creationId xmlns:a16="http://schemas.microsoft.com/office/drawing/2014/main" id="{84C740BC-637B-4146-9E94-4D4083BCE41F}"/>
            </a:ext>
          </a:extLst>
        </xdr:cNvPr>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66" name="直線コネクタ 65">
          <a:extLst>
            <a:ext uri="{FF2B5EF4-FFF2-40B4-BE49-F238E27FC236}">
              <a16:creationId xmlns:a16="http://schemas.microsoft.com/office/drawing/2014/main" id="{740E832E-68C6-4E0D-8D26-EA7D57FA59C6}"/>
            </a:ext>
          </a:extLst>
        </xdr:cNvPr>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67" name="テキスト ボックス 66">
          <a:extLst>
            <a:ext uri="{FF2B5EF4-FFF2-40B4-BE49-F238E27FC236}">
              <a16:creationId xmlns:a16="http://schemas.microsoft.com/office/drawing/2014/main" id="{9CBE112B-4FA6-47AB-9128-DB262709F479}"/>
            </a:ext>
          </a:extLst>
        </xdr:cNvPr>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68" name="直線コネクタ 67">
          <a:extLst>
            <a:ext uri="{FF2B5EF4-FFF2-40B4-BE49-F238E27FC236}">
              <a16:creationId xmlns:a16="http://schemas.microsoft.com/office/drawing/2014/main" id="{CD363AC6-489E-4B57-8BEF-1260F4801099}"/>
            </a:ext>
          </a:extLst>
        </xdr:cNvPr>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54</xdr:row>
      <xdr:rowOff>124477</xdr:rowOff>
    </xdr:from>
    <xdr:ext cx="403059" cy="259045"/>
    <xdr:sp macro="" textlink="">
      <xdr:nvSpPr>
        <xdr:cNvPr id="69" name="テキスト ボックス 68">
          <a:extLst>
            <a:ext uri="{FF2B5EF4-FFF2-40B4-BE49-F238E27FC236}">
              <a16:creationId xmlns:a16="http://schemas.microsoft.com/office/drawing/2014/main" id="{57B6EC1B-6008-4A33-88B0-741C7319FA4D}"/>
            </a:ext>
          </a:extLst>
        </xdr:cNvPr>
        <xdr:cNvSpPr txBox="1"/>
      </xdr:nvSpPr>
      <xdr:spPr>
        <a:xfrm>
          <a:off x="358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70" name="直線コネクタ 69">
          <a:extLst>
            <a:ext uri="{FF2B5EF4-FFF2-40B4-BE49-F238E27FC236}">
              <a16:creationId xmlns:a16="http://schemas.microsoft.com/office/drawing/2014/main" id="{E0D852EB-294D-4FDB-BD49-ACF0C29736C3}"/>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52</xdr:row>
      <xdr:rowOff>86377</xdr:rowOff>
    </xdr:from>
    <xdr:ext cx="338939" cy="259045"/>
    <xdr:sp macro="" textlink="">
      <xdr:nvSpPr>
        <xdr:cNvPr id="71" name="テキスト ボックス 70">
          <a:extLst>
            <a:ext uri="{FF2B5EF4-FFF2-40B4-BE49-F238E27FC236}">
              <a16:creationId xmlns:a16="http://schemas.microsoft.com/office/drawing/2014/main" id="{F5D0B2C2-942C-411C-A16E-0CF52521C1DF}"/>
            </a:ext>
          </a:extLst>
        </xdr:cNvPr>
        <xdr:cNvSpPr txBox="1"/>
      </xdr:nvSpPr>
      <xdr:spPr>
        <a:xfrm>
          <a:off x="423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72" name="【体育館・プール】&#10;有形固定資産減価償却率グラフ枠">
          <a:extLst>
            <a:ext uri="{FF2B5EF4-FFF2-40B4-BE49-F238E27FC236}">
              <a16:creationId xmlns:a16="http://schemas.microsoft.com/office/drawing/2014/main" id="{38FB75A3-EC5D-43D2-BB39-15112A0CDA38}"/>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54</xdr:row>
      <xdr:rowOff>154305</xdr:rowOff>
    </xdr:from>
    <xdr:to>
      <xdr:col>24</xdr:col>
      <xdr:colOff>62865</xdr:colOff>
      <xdr:row>64</xdr:row>
      <xdr:rowOff>76200</xdr:rowOff>
    </xdr:to>
    <xdr:cxnSp macro="">
      <xdr:nvCxnSpPr>
        <xdr:cNvPr id="73" name="直線コネクタ 72">
          <a:extLst>
            <a:ext uri="{FF2B5EF4-FFF2-40B4-BE49-F238E27FC236}">
              <a16:creationId xmlns:a16="http://schemas.microsoft.com/office/drawing/2014/main" id="{F56AF0DB-99B8-4F0F-A1BC-864CB7035F8C}"/>
            </a:ext>
          </a:extLst>
        </xdr:cNvPr>
        <xdr:cNvCxnSpPr/>
      </xdr:nvCxnSpPr>
      <xdr:spPr>
        <a:xfrm flipV="1">
          <a:off x="4634865" y="9412605"/>
          <a:ext cx="0" cy="16363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80027</xdr:rowOff>
    </xdr:from>
    <xdr:ext cx="469744" cy="259045"/>
    <xdr:sp macro="" textlink="">
      <xdr:nvSpPr>
        <xdr:cNvPr id="74" name="【体育館・プール】&#10;有形固定資産減価償却率最小値テキスト">
          <a:extLst>
            <a:ext uri="{FF2B5EF4-FFF2-40B4-BE49-F238E27FC236}">
              <a16:creationId xmlns:a16="http://schemas.microsoft.com/office/drawing/2014/main" id="{E6693831-1147-4C1C-A209-38EC9A68D6A9}"/>
            </a:ext>
          </a:extLst>
        </xdr:cNvPr>
        <xdr:cNvSpPr txBox="1"/>
      </xdr:nvSpPr>
      <xdr:spPr>
        <a:xfrm>
          <a:off x="4673600" y="1105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76200</xdr:rowOff>
    </xdr:from>
    <xdr:to>
      <xdr:col>24</xdr:col>
      <xdr:colOff>152400</xdr:colOff>
      <xdr:row>64</xdr:row>
      <xdr:rowOff>76200</xdr:rowOff>
    </xdr:to>
    <xdr:cxnSp macro="">
      <xdr:nvCxnSpPr>
        <xdr:cNvPr id="75" name="直線コネクタ 74">
          <a:extLst>
            <a:ext uri="{FF2B5EF4-FFF2-40B4-BE49-F238E27FC236}">
              <a16:creationId xmlns:a16="http://schemas.microsoft.com/office/drawing/2014/main" id="{78EAAACE-9F88-4B3F-AB34-FB27291DD69C}"/>
            </a:ext>
          </a:extLst>
        </xdr:cNvPr>
        <xdr:cNvCxnSpPr/>
      </xdr:nvCxnSpPr>
      <xdr:spPr>
        <a:xfrm>
          <a:off x="4546600" y="1104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53</xdr:row>
      <xdr:rowOff>100982</xdr:rowOff>
    </xdr:from>
    <xdr:ext cx="405111" cy="259045"/>
    <xdr:sp macro="" textlink="">
      <xdr:nvSpPr>
        <xdr:cNvPr id="76" name="【体育館・プール】&#10;有形固定資産減価償却率最大値テキスト">
          <a:extLst>
            <a:ext uri="{FF2B5EF4-FFF2-40B4-BE49-F238E27FC236}">
              <a16:creationId xmlns:a16="http://schemas.microsoft.com/office/drawing/2014/main" id="{9C0E3F4A-C35A-4EC0-BFAE-4F3CEF804CA2}"/>
            </a:ext>
          </a:extLst>
        </xdr:cNvPr>
        <xdr:cNvSpPr txBox="1"/>
      </xdr:nvSpPr>
      <xdr:spPr>
        <a:xfrm>
          <a:off x="4673600" y="91878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54</xdr:row>
      <xdr:rowOff>154305</xdr:rowOff>
    </xdr:from>
    <xdr:to>
      <xdr:col>24</xdr:col>
      <xdr:colOff>152400</xdr:colOff>
      <xdr:row>54</xdr:row>
      <xdr:rowOff>154305</xdr:rowOff>
    </xdr:to>
    <xdr:cxnSp macro="">
      <xdr:nvCxnSpPr>
        <xdr:cNvPr id="77" name="直線コネクタ 76">
          <a:extLst>
            <a:ext uri="{FF2B5EF4-FFF2-40B4-BE49-F238E27FC236}">
              <a16:creationId xmlns:a16="http://schemas.microsoft.com/office/drawing/2014/main" id="{724C7455-28F5-44DC-BB44-A315E9DC1C6A}"/>
            </a:ext>
          </a:extLst>
        </xdr:cNvPr>
        <xdr:cNvCxnSpPr/>
      </xdr:nvCxnSpPr>
      <xdr:spPr>
        <a:xfrm>
          <a:off x="4546600" y="94126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114952</xdr:rowOff>
    </xdr:from>
    <xdr:ext cx="405111" cy="259045"/>
    <xdr:sp macro="" textlink="">
      <xdr:nvSpPr>
        <xdr:cNvPr id="78" name="【体育館・プール】&#10;有形固定資産減価償却率平均値テキスト">
          <a:extLst>
            <a:ext uri="{FF2B5EF4-FFF2-40B4-BE49-F238E27FC236}">
              <a16:creationId xmlns:a16="http://schemas.microsoft.com/office/drawing/2014/main" id="{DE8AD663-AA08-44B3-BDBB-2D1DDF6C0D23}"/>
            </a:ext>
          </a:extLst>
        </xdr:cNvPr>
        <xdr:cNvSpPr txBox="1"/>
      </xdr:nvSpPr>
      <xdr:spPr>
        <a:xfrm>
          <a:off x="4673600" y="1023050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92075</xdr:rowOff>
    </xdr:from>
    <xdr:to>
      <xdr:col>24</xdr:col>
      <xdr:colOff>114300</xdr:colOff>
      <xdr:row>61</xdr:row>
      <xdr:rowOff>22225</xdr:rowOff>
    </xdr:to>
    <xdr:sp macro="" textlink="">
      <xdr:nvSpPr>
        <xdr:cNvPr id="79" name="フローチャート: 判断 78">
          <a:extLst>
            <a:ext uri="{FF2B5EF4-FFF2-40B4-BE49-F238E27FC236}">
              <a16:creationId xmlns:a16="http://schemas.microsoft.com/office/drawing/2014/main" id="{2743BFF2-46AE-4A03-B75C-EA4D493D540E}"/>
            </a:ext>
          </a:extLst>
        </xdr:cNvPr>
        <xdr:cNvSpPr/>
      </xdr:nvSpPr>
      <xdr:spPr>
        <a:xfrm>
          <a:off x="4584700" y="10379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107315</xdr:rowOff>
    </xdr:from>
    <xdr:to>
      <xdr:col>20</xdr:col>
      <xdr:colOff>38100</xdr:colOff>
      <xdr:row>61</xdr:row>
      <xdr:rowOff>37465</xdr:rowOff>
    </xdr:to>
    <xdr:sp macro="" textlink="">
      <xdr:nvSpPr>
        <xdr:cNvPr id="80" name="フローチャート: 判断 79">
          <a:extLst>
            <a:ext uri="{FF2B5EF4-FFF2-40B4-BE49-F238E27FC236}">
              <a16:creationId xmlns:a16="http://schemas.microsoft.com/office/drawing/2014/main" id="{239ABB37-6CD5-4DD0-94E0-046845F3DE7C}"/>
            </a:ext>
          </a:extLst>
        </xdr:cNvPr>
        <xdr:cNvSpPr/>
      </xdr:nvSpPr>
      <xdr:spPr>
        <a:xfrm>
          <a:off x="3746500" y="10394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69215</xdr:rowOff>
    </xdr:from>
    <xdr:to>
      <xdr:col>15</xdr:col>
      <xdr:colOff>101600</xdr:colOff>
      <xdr:row>60</xdr:row>
      <xdr:rowOff>170815</xdr:rowOff>
    </xdr:to>
    <xdr:sp macro="" textlink="">
      <xdr:nvSpPr>
        <xdr:cNvPr id="81" name="フローチャート: 判断 80">
          <a:extLst>
            <a:ext uri="{FF2B5EF4-FFF2-40B4-BE49-F238E27FC236}">
              <a16:creationId xmlns:a16="http://schemas.microsoft.com/office/drawing/2014/main" id="{91C2CDB1-FF32-4857-A686-C8F2636F21FA}"/>
            </a:ext>
          </a:extLst>
        </xdr:cNvPr>
        <xdr:cNvSpPr/>
      </xdr:nvSpPr>
      <xdr:spPr>
        <a:xfrm>
          <a:off x="2857500" y="10356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86360</xdr:rowOff>
    </xdr:from>
    <xdr:to>
      <xdr:col>10</xdr:col>
      <xdr:colOff>165100</xdr:colOff>
      <xdr:row>61</xdr:row>
      <xdr:rowOff>16510</xdr:rowOff>
    </xdr:to>
    <xdr:sp macro="" textlink="">
      <xdr:nvSpPr>
        <xdr:cNvPr id="82" name="フローチャート: 判断 81">
          <a:extLst>
            <a:ext uri="{FF2B5EF4-FFF2-40B4-BE49-F238E27FC236}">
              <a16:creationId xmlns:a16="http://schemas.microsoft.com/office/drawing/2014/main" id="{E57B40BA-0F89-4EDC-A1D5-F17A6B0A52C6}"/>
            </a:ext>
          </a:extLst>
        </xdr:cNvPr>
        <xdr:cNvSpPr/>
      </xdr:nvSpPr>
      <xdr:spPr>
        <a:xfrm>
          <a:off x="1968500" y="10373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61595</xdr:rowOff>
    </xdr:from>
    <xdr:to>
      <xdr:col>6</xdr:col>
      <xdr:colOff>38100</xdr:colOff>
      <xdr:row>60</xdr:row>
      <xdr:rowOff>163195</xdr:rowOff>
    </xdr:to>
    <xdr:sp macro="" textlink="">
      <xdr:nvSpPr>
        <xdr:cNvPr id="83" name="フローチャート: 判断 82">
          <a:extLst>
            <a:ext uri="{FF2B5EF4-FFF2-40B4-BE49-F238E27FC236}">
              <a16:creationId xmlns:a16="http://schemas.microsoft.com/office/drawing/2014/main" id="{3306460B-51A4-4336-8E3B-4DB366D5C551}"/>
            </a:ext>
          </a:extLst>
        </xdr:cNvPr>
        <xdr:cNvSpPr/>
      </xdr:nvSpPr>
      <xdr:spPr>
        <a:xfrm>
          <a:off x="1079500" y="10348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84" name="テキスト ボックス 83">
          <a:extLst>
            <a:ext uri="{FF2B5EF4-FFF2-40B4-BE49-F238E27FC236}">
              <a16:creationId xmlns:a16="http://schemas.microsoft.com/office/drawing/2014/main" id="{7937D68A-05D8-4795-88C4-518AFC02FE79}"/>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85" name="テキスト ボックス 84">
          <a:extLst>
            <a:ext uri="{FF2B5EF4-FFF2-40B4-BE49-F238E27FC236}">
              <a16:creationId xmlns:a16="http://schemas.microsoft.com/office/drawing/2014/main" id="{F1E14972-5137-45A4-BC20-4F7165242A8F}"/>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86" name="テキスト ボックス 85">
          <a:extLst>
            <a:ext uri="{FF2B5EF4-FFF2-40B4-BE49-F238E27FC236}">
              <a16:creationId xmlns:a16="http://schemas.microsoft.com/office/drawing/2014/main" id="{B64E1D82-AFA9-4286-A623-C64E03F24FC5}"/>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87" name="テキスト ボックス 86">
          <a:extLst>
            <a:ext uri="{FF2B5EF4-FFF2-40B4-BE49-F238E27FC236}">
              <a16:creationId xmlns:a16="http://schemas.microsoft.com/office/drawing/2014/main" id="{8B4C2C67-F054-480E-B4E3-5CA4216AAC43}"/>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88" name="テキスト ボックス 87">
          <a:extLst>
            <a:ext uri="{FF2B5EF4-FFF2-40B4-BE49-F238E27FC236}">
              <a16:creationId xmlns:a16="http://schemas.microsoft.com/office/drawing/2014/main" id="{20D45454-B747-40B4-B3A2-803A84CAABD1}"/>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62</xdr:row>
      <xdr:rowOff>17780</xdr:rowOff>
    </xdr:from>
    <xdr:to>
      <xdr:col>24</xdr:col>
      <xdr:colOff>114300</xdr:colOff>
      <xdr:row>62</xdr:row>
      <xdr:rowOff>119380</xdr:rowOff>
    </xdr:to>
    <xdr:sp macro="" textlink="">
      <xdr:nvSpPr>
        <xdr:cNvPr id="89" name="楕円 88">
          <a:extLst>
            <a:ext uri="{FF2B5EF4-FFF2-40B4-BE49-F238E27FC236}">
              <a16:creationId xmlns:a16="http://schemas.microsoft.com/office/drawing/2014/main" id="{01BC429A-250A-4869-A2B4-729EA2A15C1F}"/>
            </a:ext>
          </a:extLst>
        </xdr:cNvPr>
        <xdr:cNvSpPr/>
      </xdr:nvSpPr>
      <xdr:spPr>
        <a:xfrm>
          <a:off x="4584700" y="10647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61</xdr:row>
      <xdr:rowOff>167657</xdr:rowOff>
    </xdr:from>
    <xdr:ext cx="405111" cy="259045"/>
    <xdr:sp macro="" textlink="">
      <xdr:nvSpPr>
        <xdr:cNvPr id="90" name="【体育館・プール】&#10;有形固定資産減価償却率該当値テキスト">
          <a:extLst>
            <a:ext uri="{FF2B5EF4-FFF2-40B4-BE49-F238E27FC236}">
              <a16:creationId xmlns:a16="http://schemas.microsoft.com/office/drawing/2014/main" id="{95626B17-91C1-4B4D-A506-7495F11C4FFE}"/>
            </a:ext>
          </a:extLst>
        </xdr:cNvPr>
        <xdr:cNvSpPr txBox="1"/>
      </xdr:nvSpPr>
      <xdr:spPr>
        <a:xfrm>
          <a:off x="4673600" y="10626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62</xdr:row>
      <xdr:rowOff>635</xdr:rowOff>
    </xdr:from>
    <xdr:to>
      <xdr:col>20</xdr:col>
      <xdr:colOff>38100</xdr:colOff>
      <xdr:row>62</xdr:row>
      <xdr:rowOff>102235</xdr:rowOff>
    </xdr:to>
    <xdr:sp macro="" textlink="">
      <xdr:nvSpPr>
        <xdr:cNvPr id="91" name="楕円 90">
          <a:extLst>
            <a:ext uri="{FF2B5EF4-FFF2-40B4-BE49-F238E27FC236}">
              <a16:creationId xmlns:a16="http://schemas.microsoft.com/office/drawing/2014/main" id="{EF068EA4-357C-4816-A267-51953FDD5525}"/>
            </a:ext>
          </a:extLst>
        </xdr:cNvPr>
        <xdr:cNvSpPr/>
      </xdr:nvSpPr>
      <xdr:spPr>
        <a:xfrm>
          <a:off x="3746500" y="10630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62</xdr:row>
      <xdr:rowOff>51435</xdr:rowOff>
    </xdr:from>
    <xdr:to>
      <xdr:col>24</xdr:col>
      <xdr:colOff>63500</xdr:colOff>
      <xdr:row>62</xdr:row>
      <xdr:rowOff>68580</xdr:rowOff>
    </xdr:to>
    <xdr:cxnSp macro="">
      <xdr:nvCxnSpPr>
        <xdr:cNvPr id="92" name="直線コネクタ 91">
          <a:extLst>
            <a:ext uri="{FF2B5EF4-FFF2-40B4-BE49-F238E27FC236}">
              <a16:creationId xmlns:a16="http://schemas.microsoft.com/office/drawing/2014/main" id="{5EBC1DDF-6265-430A-9DD7-F6D4A5B3490C}"/>
            </a:ext>
          </a:extLst>
        </xdr:cNvPr>
        <xdr:cNvCxnSpPr/>
      </xdr:nvCxnSpPr>
      <xdr:spPr>
        <a:xfrm>
          <a:off x="3797300" y="10681335"/>
          <a:ext cx="838200" cy="17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61</xdr:row>
      <xdr:rowOff>153035</xdr:rowOff>
    </xdr:from>
    <xdr:to>
      <xdr:col>15</xdr:col>
      <xdr:colOff>101600</xdr:colOff>
      <xdr:row>62</xdr:row>
      <xdr:rowOff>83185</xdr:rowOff>
    </xdr:to>
    <xdr:sp macro="" textlink="">
      <xdr:nvSpPr>
        <xdr:cNvPr id="93" name="楕円 92">
          <a:extLst>
            <a:ext uri="{FF2B5EF4-FFF2-40B4-BE49-F238E27FC236}">
              <a16:creationId xmlns:a16="http://schemas.microsoft.com/office/drawing/2014/main" id="{A8E11C06-2A6E-4B10-BC99-E17F25DEBDAD}"/>
            </a:ext>
          </a:extLst>
        </xdr:cNvPr>
        <xdr:cNvSpPr/>
      </xdr:nvSpPr>
      <xdr:spPr>
        <a:xfrm>
          <a:off x="2857500" y="10611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62</xdr:row>
      <xdr:rowOff>32385</xdr:rowOff>
    </xdr:from>
    <xdr:to>
      <xdr:col>19</xdr:col>
      <xdr:colOff>177800</xdr:colOff>
      <xdr:row>62</xdr:row>
      <xdr:rowOff>51435</xdr:rowOff>
    </xdr:to>
    <xdr:cxnSp macro="">
      <xdr:nvCxnSpPr>
        <xdr:cNvPr id="94" name="直線コネクタ 93">
          <a:extLst>
            <a:ext uri="{FF2B5EF4-FFF2-40B4-BE49-F238E27FC236}">
              <a16:creationId xmlns:a16="http://schemas.microsoft.com/office/drawing/2014/main" id="{881C1C11-7FE6-4E83-8460-71944E2F5B3A}"/>
            </a:ext>
          </a:extLst>
        </xdr:cNvPr>
        <xdr:cNvCxnSpPr/>
      </xdr:nvCxnSpPr>
      <xdr:spPr>
        <a:xfrm>
          <a:off x="2908300" y="10662285"/>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61</xdr:row>
      <xdr:rowOff>135890</xdr:rowOff>
    </xdr:from>
    <xdr:to>
      <xdr:col>10</xdr:col>
      <xdr:colOff>165100</xdr:colOff>
      <xdr:row>62</xdr:row>
      <xdr:rowOff>66040</xdr:rowOff>
    </xdr:to>
    <xdr:sp macro="" textlink="">
      <xdr:nvSpPr>
        <xdr:cNvPr id="95" name="楕円 94">
          <a:extLst>
            <a:ext uri="{FF2B5EF4-FFF2-40B4-BE49-F238E27FC236}">
              <a16:creationId xmlns:a16="http://schemas.microsoft.com/office/drawing/2014/main" id="{D6AFC943-A75F-4041-8FA6-DE2B33C09F74}"/>
            </a:ext>
          </a:extLst>
        </xdr:cNvPr>
        <xdr:cNvSpPr/>
      </xdr:nvSpPr>
      <xdr:spPr>
        <a:xfrm>
          <a:off x="1968500" y="10594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62</xdr:row>
      <xdr:rowOff>15240</xdr:rowOff>
    </xdr:from>
    <xdr:to>
      <xdr:col>15</xdr:col>
      <xdr:colOff>50800</xdr:colOff>
      <xdr:row>62</xdr:row>
      <xdr:rowOff>32385</xdr:rowOff>
    </xdr:to>
    <xdr:cxnSp macro="">
      <xdr:nvCxnSpPr>
        <xdr:cNvPr id="96" name="直線コネクタ 95">
          <a:extLst>
            <a:ext uri="{FF2B5EF4-FFF2-40B4-BE49-F238E27FC236}">
              <a16:creationId xmlns:a16="http://schemas.microsoft.com/office/drawing/2014/main" id="{030C0122-240A-4542-8B5C-9C7291228E01}"/>
            </a:ext>
          </a:extLst>
        </xdr:cNvPr>
        <xdr:cNvCxnSpPr/>
      </xdr:nvCxnSpPr>
      <xdr:spPr>
        <a:xfrm>
          <a:off x="2019300" y="10645140"/>
          <a:ext cx="889000" cy="17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61</xdr:row>
      <xdr:rowOff>118745</xdr:rowOff>
    </xdr:from>
    <xdr:to>
      <xdr:col>6</xdr:col>
      <xdr:colOff>38100</xdr:colOff>
      <xdr:row>62</xdr:row>
      <xdr:rowOff>48895</xdr:rowOff>
    </xdr:to>
    <xdr:sp macro="" textlink="">
      <xdr:nvSpPr>
        <xdr:cNvPr id="97" name="楕円 96">
          <a:extLst>
            <a:ext uri="{FF2B5EF4-FFF2-40B4-BE49-F238E27FC236}">
              <a16:creationId xmlns:a16="http://schemas.microsoft.com/office/drawing/2014/main" id="{F6AEEAC6-AD57-48AC-87E7-0F23874333BE}"/>
            </a:ext>
          </a:extLst>
        </xdr:cNvPr>
        <xdr:cNvSpPr/>
      </xdr:nvSpPr>
      <xdr:spPr>
        <a:xfrm>
          <a:off x="1079500" y="10577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61</xdr:row>
      <xdr:rowOff>169545</xdr:rowOff>
    </xdr:from>
    <xdr:to>
      <xdr:col>10</xdr:col>
      <xdr:colOff>114300</xdr:colOff>
      <xdr:row>62</xdr:row>
      <xdr:rowOff>15240</xdr:rowOff>
    </xdr:to>
    <xdr:cxnSp macro="">
      <xdr:nvCxnSpPr>
        <xdr:cNvPr id="98" name="直線コネクタ 97">
          <a:extLst>
            <a:ext uri="{FF2B5EF4-FFF2-40B4-BE49-F238E27FC236}">
              <a16:creationId xmlns:a16="http://schemas.microsoft.com/office/drawing/2014/main" id="{C70395AB-DCDD-46FB-A222-32ED36E4888B}"/>
            </a:ext>
          </a:extLst>
        </xdr:cNvPr>
        <xdr:cNvCxnSpPr/>
      </xdr:nvCxnSpPr>
      <xdr:spPr>
        <a:xfrm>
          <a:off x="1130300" y="10627995"/>
          <a:ext cx="889000" cy="17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53992</xdr:rowOff>
    </xdr:from>
    <xdr:ext cx="405111" cy="259045"/>
    <xdr:sp macro="" textlink="">
      <xdr:nvSpPr>
        <xdr:cNvPr id="99" name="n_1aveValue【体育館・プール】&#10;有形固定資産減価償却率">
          <a:extLst>
            <a:ext uri="{FF2B5EF4-FFF2-40B4-BE49-F238E27FC236}">
              <a16:creationId xmlns:a16="http://schemas.microsoft.com/office/drawing/2014/main" id="{CEA15AA0-8492-449A-85A8-701CC531466D}"/>
            </a:ext>
          </a:extLst>
        </xdr:cNvPr>
        <xdr:cNvSpPr txBox="1"/>
      </xdr:nvSpPr>
      <xdr:spPr>
        <a:xfrm>
          <a:off x="3582044" y="101695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15892</xdr:rowOff>
    </xdr:from>
    <xdr:ext cx="405111" cy="259045"/>
    <xdr:sp macro="" textlink="">
      <xdr:nvSpPr>
        <xdr:cNvPr id="100" name="n_2aveValue【体育館・プール】&#10;有形固定資産減価償却率">
          <a:extLst>
            <a:ext uri="{FF2B5EF4-FFF2-40B4-BE49-F238E27FC236}">
              <a16:creationId xmlns:a16="http://schemas.microsoft.com/office/drawing/2014/main" id="{088ABD9D-1A1C-4001-BA9F-D8EC3FDC2CDA}"/>
            </a:ext>
          </a:extLst>
        </xdr:cNvPr>
        <xdr:cNvSpPr txBox="1"/>
      </xdr:nvSpPr>
      <xdr:spPr>
        <a:xfrm>
          <a:off x="2705744" y="101314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33037</xdr:rowOff>
    </xdr:from>
    <xdr:ext cx="405111" cy="259045"/>
    <xdr:sp macro="" textlink="">
      <xdr:nvSpPr>
        <xdr:cNvPr id="101" name="n_3aveValue【体育館・プール】&#10;有形固定資産減価償却率">
          <a:extLst>
            <a:ext uri="{FF2B5EF4-FFF2-40B4-BE49-F238E27FC236}">
              <a16:creationId xmlns:a16="http://schemas.microsoft.com/office/drawing/2014/main" id="{835C704D-4447-4316-8AEC-EE2BB607CF48}"/>
            </a:ext>
          </a:extLst>
        </xdr:cNvPr>
        <xdr:cNvSpPr txBox="1"/>
      </xdr:nvSpPr>
      <xdr:spPr>
        <a:xfrm>
          <a:off x="1816744" y="101485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8272</xdr:rowOff>
    </xdr:from>
    <xdr:ext cx="405111" cy="259045"/>
    <xdr:sp macro="" textlink="">
      <xdr:nvSpPr>
        <xdr:cNvPr id="102" name="n_4aveValue【体育館・プール】&#10;有形固定資産減価償却率">
          <a:extLst>
            <a:ext uri="{FF2B5EF4-FFF2-40B4-BE49-F238E27FC236}">
              <a16:creationId xmlns:a16="http://schemas.microsoft.com/office/drawing/2014/main" id="{9B6A9A2E-C86E-4A65-9F2A-CB9D8C924088}"/>
            </a:ext>
          </a:extLst>
        </xdr:cNvPr>
        <xdr:cNvSpPr txBox="1"/>
      </xdr:nvSpPr>
      <xdr:spPr>
        <a:xfrm>
          <a:off x="927744" y="101238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62</xdr:row>
      <xdr:rowOff>93362</xdr:rowOff>
    </xdr:from>
    <xdr:ext cx="405111" cy="259045"/>
    <xdr:sp macro="" textlink="">
      <xdr:nvSpPr>
        <xdr:cNvPr id="103" name="n_1mainValue【体育館・プール】&#10;有形固定資産減価償却率">
          <a:extLst>
            <a:ext uri="{FF2B5EF4-FFF2-40B4-BE49-F238E27FC236}">
              <a16:creationId xmlns:a16="http://schemas.microsoft.com/office/drawing/2014/main" id="{AEA4E91D-917A-448F-A8E0-0E57D2935555}"/>
            </a:ext>
          </a:extLst>
        </xdr:cNvPr>
        <xdr:cNvSpPr txBox="1"/>
      </xdr:nvSpPr>
      <xdr:spPr>
        <a:xfrm>
          <a:off x="3582044" y="107232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62</xdr:row>
      <xdr:rowOff>74312</xdr:rowOff>
    </xdr:from>
    <xdr:ext cx="405111" cy="259045"/>
    <xdr:sp macro="" textlink="">
      <xdr:nvSpPr>
        <xdr:cNvPr id="104" name="n_2mainValue【体育館・プール】&#10;有形固定資産減価償却率">
          <a:extLst>
            <a:ext uri="{FF2B5EF4-FFF2-40B4-BE49-F238E27FC236}">
              <a16:creationId xmlns:a16="http://schemas.microsoft.com/office/drawing/2014/main" id="{A6E3A2F3-F98D-40B3-AB20-44B55DC74CF5}"/>
            </a:ext>
          </a:extLst>
        </xdr:cNvPr>
        <xdr:cNvSpPr txBox="1"/>
      </xdr:nvSpPr>
      <xdr:spPr>
        <a:xfrm>
          <a:off x="2705744" y="107042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62</xdr:row>
      <xdr:rowOff>57167</xdr:rowOff>
    </xdr:from>
    <xdr:ext cx="405111" cy="259045"/>
    <xdr:sp macro="" textlink="">
      <xdr:nvSpPr>
        <xdr:cNvPr id="105" name="n_3mainValue【体育館・プール】&#10;有形固定資産減価償却率">
          <a:extLst>
            <a:ext uri="{FF2B5EF4-FFF2-40B4-BE49-F238E27FC236}">
              <a16:creationId xmlns:a16="http://schemas.microsoft.com/office/drawing/2014/main" id="{9F60B01E-4BA3-4C5B-9866-895AA0CC0EED}"/>
            </a:ext>
          </a:extLst>
        </xdr:cNvPr>
        <xdr:cNvSpPr txBox="1"/>
      </xdr:nvSpPr>
      <xdr:spPr>
        <a:xfrm>
          <a:off x="1816744" y="106870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62</xdr:row>
      <xdr:rowOff>40022</xdr:rowOff>
    </xdr:from>
    <xdr:ext cx="405111" cy="259045"/>
    <xdr:sp macro="" textlink="">
      <xdr:nvSpPr>
        <xdr:cNvPr id="106" name="n_4mainValue【体育館・プール】&#10;有形固定資産減価償却率">
          <a:extLst>
            <a:ext uri="{FF2B5EF4-FFF2-40B4-BE49-F238E27FC236}">
              <a16:creationId xmlns:a16="http://schemas.microsoft.com/office/drawing/2014/main" id="{7E73218B-06F4-4CAC-8D0B-D62B6D5CAE79}"/>
            </a:ext>
          </a:extLst>
        </xdr:cNvPr>
        <xdr:cNvSpPr txBox="1"/>
      </xdr:nvSpPr>
      <xdr:spPr>
        <a:xfrm>
          <a:off x="927744" y="106699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07" name="正方形/長方形 106">
          <a:extLst>
            <a:ext uri="{FF2B5EF4-FFF2-40B4-BE49-F238E27FC236}">
              <a16:creationId xmlns:a16="http://schemas.microsoft.com/office/drawing/2014/main" id="{C4A21F52-4733-4FBC-8594-093F608C2F98}"/>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08" name="正方形/長方形 107">
          <a:extLst>
            <a:ext uri="{FF2B5EF4-FFF2-40B4-BE49-F238E27FC236}">
              <a16:creationId xmlns:a16="http://schemas.microsoft.com/office/drawing/2014/main" id="{A1E9C55A-7E3D-496A-AABE-2AEA3FACFD92}"/>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09" name="正方形/長方形 108">
          <a:extLst>
            <a:ext uri="{FF2B5EF4-FFF2-40B4-BE49-F238E27FC236}">
              <a16:creationId xmlns:a16="http://schemas.microsoft.com/office/drawing/2014/main" id="{8EF8B360-2015-4F40-B79F-2459202FCC21}"/>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10" name="正方形/長方形 109">
          <a:extLst>
            <a:ext uri="{FF2B5EF4-FFF2-40B4-BE49-F238E27FC236}">
              <a16:creationId xmlns:a16="http://schemas.microsoft.com/office/drawing/2014/main" id="{5571FF18-D2E3-4E24-8D79-25CD7CD23BCD}"/>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11" name="正方形/長方形 110">
          <a:extLst>
            <a:ext uri="{FF2B5EF4-FFF2-40B4-BE49-F238E27FC236}">
              <a16:creationId xmlns:a16="http://schemas.microsoft.com/office/drawing/2014/main" id="{8B1222CD-CCEF-45BC-BCE1-D12E2E2817DA}"/>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12" name="正方形/長方形 111">
          <a:extLst>
            <a:ext uri="{FF2B5EF4-FFF2-40B4-BE49-F238E27FC236}">
              <a16:creationId xmlns:a16="http://schemas.microsoft.com/office/drawing/2014/main" id="{2F6B4449-B038-4223-A952-1931F7F63529}"/>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13" name="正方形/長方形 112">
          <a:extLst>
            <a:ext uri="{FF2B5EF4-FFF2-40B4-BE49-F238E27FC236}">
              <a16:creationId xmlns:a16="http://schemas.microsoft.com/office/drawing/2014/main" id="{3870DFE4-BCF4-41D6-8E49-270E9BF0E8C1}"/>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14" name="正方形/長方形 113">
          <a:extLst>
            <a:ext uri="{FF2B5EF4-FFF2-40B4-BE49-F238E27FC236}">
              <a16:creationId xmlns:a16="http://schemas.microsoft.com/office/drawing/2014/main" id="{ADB02BD6-522E-4771-B037-AAA0725C8132}"/>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15" name="テキスト ボックス 114">
          <a:extLst>
            <a:ext uri="{FF2B5EF4-FFF2-40B4-BE49-F238E27FC236}">
              <a16:creationId xmlns:a16="http://schemas.microsoft.com/office/drawing/2014/main" id="{8F58C2D5-82D1-485D-BF15-E813EBB1D4DD}"/>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16" name="直線コネクタ 115">
          <a:extLst>
            <a:ext uri="{FF2B5EF4-FFF2-40B4-BE49-F238E27FC236}">
              <a16:creationId xmlns:a16="http://schemas.microsoft.com/office/drawing/2014/main" id="{66A433E1-7BB0-40E7-B67A-EC2C6F2D3C7D}"/>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117" name="直線コネクタ 116">
          <a:extLst>
            <a:ext uri="{FF2B5EF4-FFF2-40B4-BE49-F238E27FC236}">
              <a16:creationId xmlns:a16="http://schemas.microsoft.com/office/drawing/2014/main" id="{1347AC29-F333-483B-B37A-E48B645C8602}"/>
            </a:ext>
          </a:extLst>
        </xdr:cNvPr>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159855</xdr:rowOff>
    </xdr:from>
    <xdr:ext cx="467179" cy="259045"/>
    <xdr:sp macro="" textlink="">
      <xdr:nvSpPr>
        <xdr:cNvPr id="118" name="テキスト ボックス 117">
          <a:extLst>
            <a:ext uri="{FF2B5EF4-FFF2-40B4-BE49-F238E27FC236}">
              <a16:creationId xmlns:a16="http://schemas.microsoft.com/office/drawing/2014/main" id="{9A9D790A-7C07-49CF-99DB-0B29AA4EF0DD}"/>
            </a:ext>
          </a:extLst>
        </xdr:cNvPr>
        <xdr:cNvSpPr txBox="1"/>
      </xdr:nvSpPr>
      <xdr:spPr>
        <a:xfrm>
          <a:off x="6136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119" name="直線コネクタ 118">
          <a:extLst>
            <a:ext uri="{FF2B5EF4-FFF2-40B4-BE49-F238E27FC236}">
              <a16:creationId xmlns:a16="http://schemas.microsoft.com/office/drawing/2014/main" id="{4E9A2172-BFA2-41D4-B83A-EBE867BBE41B}"/>
            </a:ext>
          </a:extLst>
        </xdr:cNvPr>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62</xdr:row>
      <xdr:rowOff>4734</xdr:rowOff>
    </xdr:from>
    <xdr:ext cx="467179" cy="259045"/>
    <xdr:sp macro="" textlink="">
      <xdr:nvSpPr>
        <xdr:cNvPr id="120" name="テキスト ボックス 119">
          <a:extLst>
            <a:ext uri="{FF2B5EF4-FFF2-40B4-BE49-F238E27FC236}">
              <a16:creationId xmlns:a16="http://schemas.microsoft.com/office/drawing/2014/main" id="{CF1F500F-F8AA-41C9-A5D5-00F1E360CAAE}"/>
            </a:ext>
          </a:extLst>
        </xdr:cNvPr>
        <xdr:cNvSpPr txBox="1"/>
      </xdr:nvSpPr>
      <xdr:spPr>
        <a:xfrm>
          <a:off x="6136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121" name="直線コネクタ 120">
          <a:extLst>
            <a:ext uri="{FF2B5EF4-FFF2-40B4-BE49-F238E27FC236}">
              <a16:creationId xmlns:a16="http://schemas.microsoft.com/office/drawing/2014/main" id="{6567410C-2115-4BF5-9BCB-B6A1740F4C06}"/>
            </a:ext>
          </a:extLst>
        </xdr:cNvPr>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60</xdr:row>
      <xdr:rowOff>21062</xdr:rowOff>
    </xdr:from>
    <xdr:ext cx="467179" cy="259045"/>
    <xdr:sp macro="" textlink="">
      <xdr:nvSpPr>
        <xdr:cNvPr id="122" name="テキスト ボックス 121">
          <a:extLst>
            <a:ext uri="{FF2B5EF4-FFF2-40B4-BE49-F238E27FC236}">
              <a16:creationId xmlns:a16="http://schemas.microsoft.com/office/drawing/2014/main" id="{93C9A965-8DA4-476D-BA90-0BBF5CEE73B2}"/>
            </a:ext>
          </a:extLst>
        </xdr:cNvPr>
        <xdr:cNvSpPr txBox="1"/>
      </xdr:nvSpPr>
      <xdr:spPr>
        <a:xfrm>
          <a:off x="6136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123" name="直線コネクタ 122">
          <a:extLst>
            <a:ext uri="{FF2B5EF4-FFF2-40B4-BE49-F238E27FC236}">
              <a16:creationId xmlns:a16="http://schemas.microsoft.com/office/drawing/2014/main" id="{2D772973-916A-40ED-856D-64BA6F759249}"/>
            </a:ext>
          </a:extLst>
        </xdr:cNvPr>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58</xdr:row>
      <xdr:rowOff>37392</xdr:rowOff>
    </xdr:from>
    <xdr:ext cx="467179" cy="259045"/>
    <xdr:sp macro="" textlink="">
      <xdr:nvSpPr>
        <xdr:cNvPr id="124" name="テキスト ボックス 123">
          <a:extLst>
            <a:ext uri="{FF2B5EF4-FFF2-40B4-BE49-F238E27FC236}">
              <a16:creationId xmlns:a16="http://schemas.microsoft.com/office/drawing/2014/main" id="{4F358C25-F497-4AD4-990C-B57F4AA0A150}"/>
            </a:ext>
          </a:extLst>
        </xdr:cNvPr>
        <xdr:cNvSpPr txBox="1"/>
      </xdr:nvSpPr>
      <xdr:spPr>
        <a:xfrm>
          <a:off x="6136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125" name="直線コネクタ 124">
          <a:extLst>
            <a:ext uri="{FF2B5EF4-FFF2-40B4-BE49-F238E27FC236}">
              <a16:creationId xmlns:a16="http://schemas.microsoft.com/office/drawing/2014/main" id="{4B6819D2-6678-4F85-981A-92DC091AA611}"/>
            </a:ext>
          </a:extLst>
        </xdr:cNvPr>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53720</xdr:rowOff>
    </xdr:from>
    <xdr:ext cx="467179" cy="259045"/>
    <xdr:sp macro="" textlink="">
      <xdr:nvSpPr>
        <xdr:cNvPr id="126" name="テキスト ボックス 125">
          <a:extLst>
            <a:ext uri="{FF2B5EF4-FFF2-40B4-BE49-F238E27FC236}">
              <a16:creationId xmlns:a16="http://schemas.microsoft.com/office/drawing/2014/main" id="{79D79152-B4BB-47FF-972F-3424C831E1BF}"/>
            </a:ext>
          </a:extLst>
        </xdr:cNvPr>
        <xdr:cNvSpPr txBox="1"/>
      </xdr:nvSpPr>
      <xdr:spPr>
        <a:xfrm>
          <a:off x="6136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127" name="直線コネクタ 126">
          <a:extLst>
            <a:ext uri="{FF2B5EF4-FFF2-40B4-BE49-F238E27FC236}">
              <a16:creationId xmlns:a16="http://schemas.microsoft.com/office/drawing/2014/main" id="{E2AEFFE6-DF50-476B-9B29-9C6DADB63D75}"/>
            </a:ext>
          </a:extLst>
        </xdr:cNvPr>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70049</xdr:rowOff>
    </xdr:from>
    <xdr:ext cx="467179" cy="259045"/>
    <xdr:sp macro="" textlink="">
      <xdr:nvSpPr>
        <xdr:cNvPr id="128" name="テキスト ボックス 127">
          <a:extLst>
            <a:ext uri="{FF2B5EF4-FFF2-40B4-BE49-F238E27FC236}">
              <a16:creationId xmlns:a16="http://schemas.microsoft.com/office/drawing/2014/main" id="{DEBF6293-A0D5-4A43-A946-BC2B7DED7AEE}"/>
            </a:ext>
          </a:extLst>
        </xdr:cNvPr>
        <xdr:cNvSpPr txBox="1"/>
      </xdr:nvSpPr>
      <xdr:spPr>
        <a:xfrm>
          <a:off x="6136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29" name="直線コネクタ 128">
          <a:extLst>
            <a:ext uri="{FF2B5EF4-FFF2-40B4-BE49-F238E27FC236}">
              <a16:creationId xmlns:a16="http://schemas.microsoft.com/office/drawing/2014/main" id="{49EFDA1E-A0C0-4681-9D07-F286BB63B257}"/>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130" name="テキスト ボックス 129">
          <a:extLst>
            <a:ext uri="{FF2B5EF4-FFF2-40B4-BE49-F238E27FC236}">
              <a16:creationId xmlns:a16="http://schemas.microsoft.com/office/drawing/2014/main" id="{2A9797F1-BA79-4521-84BB-48A8993B4256}"/>
            </a:ext>
          </a:extLst>
        </xdr:cNvPr>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31" name="【体育館・プール】&#10;一人当たり面積グラフ枠">
          <a:extLst>
            <a:ext uri="{FF2B5EF4-FFF2-40B4-BE49-F238E27FC236}">
              <a16:creationId xmlns:a16="http://schemas.microsoft.com/office/drawing/2014/main" id="{B0F84678-3AF8-40B5-B9AB-D10B861EF730}"/>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145324</xdr:rowOff>
    </xdr:from>
    <xdr:to>
      <xdr:col>54</xdr:col>
      <xdr:colOff>189865</xdr:colOff>
      <xdr:row>64</xdr:row>
      <xdr:rowOff>41366</xdr:rowOff>
    </xdr:to>
    <xdr:cxnSp macro="">
      <xdr:nvCxnSpPr>
        <xdr:cNvPr id="132" name="直線コネクタ 131">
          <a:extLst>
            <a:ext uri="{FF2B5EF4-FFF2-40B4-BE49-F238E27FC236}">
              <a16:creationId xmlns:a16="http://schemas.microsoft.com/office/drawing/2014/main" id="{0F5BF35B-7A81-4C94-8976-03CFAD518438}"/>
            </a:ext>
          </a:extLst>
        </xdr:cNvPr>
        <xdr:cNvCxnSpPr/>
      </xdr:nvCxnSpPr>
      <xdr:spPr>
        <a:xfrm flipV="1">
          <a:off x="10476865" y="9575074"/>
          <a:ext cx="0" cy="14390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45193</xdr:rowOff>
    </xdr:from>
    <xdr:ext cx="469744" cy="259045"/>
    <xdr:sp macro="" textlink="">
      <xdr:nvSpPr>
        <xdr:cNvPr id="133" name="【体育館・プール】&#10;一人当たり面積最小値テキスト">
          <a:extLst>
            <a:ext uri="{FF2B5EF4-FFF2-40B4-BE49-F238E27FC236}">
              <a16:creationId xmlns:a16="http://schemas.microsoft.com/office/drawing/2014/main" id="{3AB28481-3712-4EDA-BFB3-6AE72011F7AC}"/>
            </a:ext>
          </a:extLst>
        </xdr:cNvPr>
        <xdr:cNvSpPr txBox="1"/>
      </xdr:nvSpPr>
      <xdr:spPr>
        <a:xfrm>
          <a:off x="10515600" y="110179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41366</xdr:rowOff>
    </xdr:from>
    <xdr:to>
      <xdr:col>55</xdr:col>
      <xdr:colOff>88900</xdr:colOff>
      <xdr:row>64</xdr:row>
      <xdr:rowOff>41366</xdr:rowOff>
    </xdr:to>
    <xdr:cxnSp macro="">
      <xdr:nvCxnSpPr>
        <xdr:cNvPr id="134" name="直線コネクタ 133">
          <a:extLst>
            <a:ext uri="{FF2B5EF4-FFF2-40B4-BE49-F238E27FC236}">
              <a16:creationId xmlns:a16="http://schemas.microsoft.com/office/drawing/2014/main" id="{F97FF575-9D3D-46FE-BFA4-A7C7C22E3DD8}"/>
            </a:ext>
          </a:extLst>
        </xdr:cNvPr>
        <xdr:cNvCxnSpPr/>
      </xdr:nvCxnSpPr>
      <xdr:spPr>
        <a:xfrm>
          <a:off x="10388600" y="110141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92001</xdr:rowOff>
    </xdr:from>
    <xdr:ext cx="469744" cy="259045"/>
    <xdr:sp macro="" textlink="">
      <xdr:nvSpPr>
        <xdr:cNvPr id="135" name="【体育館・プール】&#10;一人当たり面積最大値テキスト">
          <a:extLst>
            <a:ext uri="{FF2B5EF4-FFF2-40B4-BE49-F238E27FC236}">
              <a16:creationId xmlns:a16="http://schemas.microsoft.com/office/drawing/2014/main" id="{C81FDAC3-510A-40CB-86AF-47C462BA2542}"/>
            </a:ext>
          </a:extLst>
        </xdr:cNvPr>
        <xdr:cNvSpPr txBox="1"/>
      </xdr:nvSpPr>
      <xdr:spPr>
        <a:xfrm>
          <a:off x="10515600" y="93503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145324</xdr:rowOff>
    </xdr:from>
    <xdr:to>
      <xdr:col>55</xdr:col>
      <xdr:colOff>88900</xdr:colOff>
      <xdr:row>55</xdr:row>
      <xdr:rowOff>145324</xdr:rowOff>
    </xdr:to>
    <xdr:cxnSp macro="">
      <xdr:nvCxnSpPr>
        <xdr:cNvPr id="136" name="直線コネクタ 135">
          <a:extLst>
            <a:ext uri="{FF2B5EF4-FFF2-40B4-BE49-F238E27FC236}">
              <a16:creationId xmlns:a16="http://schemas.microsoft.com/office/drawing/2014/main" id="{7C66B5C4-FF25-4438-BE83-74052FE81146}"/>
            </a:ext>
          </a:extLst>
        </xdr:cNvPr>
        <xdr:cNvCxnSpPr/>
      </xdr:nvCxnSpPr>
      <xdr:spPr>
        <a:xfrm>
          <a:off x="10388600" y="95750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60</xdr:row>
      <xdr:rowOff>139173</xdr:rowOff>
    </xdr:from>
    <xdr:ext cx="469744" cy="259045"/>
    <xdr:sp macro="" textlink="">
      <xdr:nvSpPr>
        <xdr:cNvPr id="137" name="【体育館・プール】&#10;一人当たり面積平均値テキスト">
          <a:extLst>
            <a:ext uri="{FF2B5EF4-FFF2-40B4-BE49-F238E27FC236}">
              <a16:creationId xmlns:a16="http://schemas.microsoft.com/office/drawing/2014/main" id="{295ABF0D-107A-411F-A1E3-CCB36C2945B9}"/>
            </a:ext>
          </a:extLst>
        </xdr:cNvPr>
        <xdr:cNvSpPr txBox="1"/>
      </xdr:nvSpPr>
      <xdr:spPr>
        <a:xfrm>
          <a:off x="10515600" y="1042617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116296</xdr:rowOff>
    </xdr:from>
    <xdr:to>
      <xdr:col>55</xdr:col>
      <xdr:colOff>50800</xdr:colOff>
      <xdr:row>62</xdr:row>
      <xdr:rowOff>46446</xdr:rowOff>
    </xdr:to>
    <xdr:sp macro="" textlink="">
      <xdr:nvSpPr>
        <xdr:cNvPr id="138" name="フローチャート: 判断 137">
          <a:extLst>
            <a:ext uri="{FF2B5EF4-FFF2-40B4-BE49-F238E27FC236}">
              <a16:creationId xmlns:a16="http://schemas.microsoft.com/office/drawing/2014/main" id="{7265E3F9-1D86-4759-87F8-B4AB65CB1194}"/>
            </a:ext>
          </a:extLst>
        </xdr:cNvPr>
        <xdr:cNvSpPr/>
      </xdr:nvSpPr>
      <xdr:spPr>
        <a:xfrm>
          <a:off x="10426700" y="105747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120650</xdr:rowOff>
    </xdr:from>
    <xdr:to>
      <xdr:col>50</xdr:col>
      <xdr:colOff>165100</xdr:colOff>
      <xdr:row>62</xdr:row>
      <xdr:rowOff>50800</xdr:rowOff>
    </xdr:to>
    <xdr:sp macro="" textlink="">
      <xdr:nvSpPr>
        <xdr:cNvPr id="139" name="フローチャート: 判断 138">
          <a:extLst>
            <a:ext uri="{FF2B5EF4-FFF2-40B4-BE49-F238E27FC236}">
              <a16:creationId xmlns:a16="http://schemas.microsoft.com/office/drawing/2014/main" id="{D2AC5403-964C-4CD7-B24B-0626403EB1F1}"/>
            </a:ext>
          </a:extLst>
        </xdr:cNvPr>
        <xdr:cNvSpPr/>
      </xdr:nvSpPr>
      <xdr:spPr>
        <a:xfrm>
          <a:off x="9588500" y="10579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122827</xdr:rowOff>
    </xdr:from>
    <xdr:to>
      <xdr:col>46</xdr:col>
      <xdr:colOff>38100</xdr:colOff>
      <xdr:row>62</xdr:row>
      <xdr:rowOff>52977</xdr:rowOff>
    </xdr:to>
    <xdr:sp macro="" textlink="">
      <xdr:nvSpPr>
        <xdr:cNvPr id="140" name="フローチャート: 判断 139">
          <a:extLst>
            <a:ext uri="{FF2B5EF4-FFF2-40B4-BE49-F238E27FC236}">
              <a16:creationId xmlns:a16="http://schemas.microsoft.com/office/drawing/2014/main" id="{B8C62D0B-41F9-4F33-91D4-9832A62F50F3}"/>
            </a:ext>
          </a:extLst>
        </xdr:cNvPr>
        <xdr:cNvSpPr/>
      </xdr:nvSpPr>
      <xdr:spPr>
        <a:xfrm>
          <a:off x="8699500" y="105812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61</xdr:row>
      <xdr:rowOff>152219</xdr:rowOff>
    </xdr:from>
    <xdr:to>
      <xdr:col>41</xdr:col>
      <xdr:colOff>101600</xdr:colOff>
      <xdr:row>62</xdr:row>
      <xdr:rowOff>82369</xdr:rowOff>
    </xdr:to>
    <xdr:sp macro="" textlink="">
      <xdr:nvSpPr>
        <xdr:cNvPr id="141" name="フローチャート: 判断 140">
          <a:extLst>
            <a:ext uri="{FF2B5EF4-FFF2-40B4-BE49-F238E27FC236}">
              <a16:creationId xmlns:a16="http://schemas.microsoft.com/office/drawing/2014/main" id="{9BF38126-D6EE-4DBA-8EE1-728BC41BBAA4}"/>
            </a:ext>
          </a:extLst>
        </xdr:cNvPr>
        <xdr:cNvSpPr/>
      </xdr:nvSpPr>
      <xdr:spPr>
        <a:xfrm>
          <a:off x="7810500" y="106106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61</xdr:row>
      <xdr:rowOff>157662</xdr:rowOff>
    </xdr:from>
    <xdr:to>
      <xdr:col>36</xdr:col>
      <xdr:colOff>165100</xdr:colOff>
      <xdr:row>62</xdr:row>
      <xdr:rowOff>87812</xdr:rowOff>
    </xdr:to>
    <xdr:sp macro="" textlink="">
      <xdr:nvSpPr>
        <xdr:cNvPr id="142" name="フローチャート: 判断 141">
          <a:extLst>
            <a:ext uri="{FF2B5EF4-FFF2-40B4-BE49-F238E27FC236}">
              <a16:creationId xmlns:a16="http://schemas.microsoft.com/office/drawing/2014/main" id="{BBD8EDA5-0CD7-40AB-903A-0C82FE1F00BD}"/>
            </a:ext>
          </a:extLst>
        </xdr:cNvPr>
        <xdr:cNvSpPr/>
      </xdr:nvSpPr>
      <xdr:spPr>
        <a:xfrm>
          <a:off x="6921500" y="10616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143" name="テキスト ボックス 142">
          <a:extLst>
            <a:ext uri="{FF2B5EF4-FFF2-40B4-BE49-F238E27FC236}">
              <a16:creationId xmlns:a16="http://schemas.microsoft.com/office/drawing/2014/main" id="{808C4E7E-1829-44CF-9192-54321F11D7B0}"/>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44" name="テキスト ボックス 143">
          <a:extLst>
            <a:ext uri="{FF2B5EF4-FFF2-40B4-BE49-F238E27FC236}">
              <a16:creationId xmlns:a16="http://schemas.microsoft.com/office/drawing/2014/main" id="{2B70BBAA-4306-4E13-865D-78B76FB66566}"/>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45" name="テキスト ボックス 144">
          <a:extLst>
            <a:ext uri="{FF2B5EF4-FFF2-40B4-BE49-F238E27FC236}">
              <a16:creationId xmlns:a16="http://schemas.microsoft.com/office/drawing/2014/main" id="{94AB20F9-DB6B-4EDE-96B6-6BFB40582E77}"/>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46" name="テキスト ボックス 145">
          <a:extLst>
            <a:ext uri="{FF2B5EF4-FFF2-40B4-BE49-F238E27FC236}">
              <a16:creationId xmlns:a16="http://schemas.microsoft.com/office/drawing/2014/main" id="{95D3F978-2DEB-468D-9298-E26077E12233}"/>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47" name="テキスト ボックス 146">
          <a:extLst>
            <a:ext uri="{FF2B5EF4-FFF2-40B4-BE49-F238E27FC236}">
              <a16:creationId xmlns:a16="http://schemas.microsoft.com/office/drawing/2014/main" id="{A615CA05-48EA-4658-812F-1C31B82251CA}"/>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162016</xdr:rowOff>
    </xdr:from>
    <xdr:to>
      <xdr:col>55</xdr:col>
      <xdr:colOff>50800</xdr:colOff>
      <xdr:row>64</xdr:row>
      <xdr:rowOff>92166</xdr:rowOff>
    </xdr:to>
    <xdr:sp macro="" textlink="">
      <xdr:nvSpPr>
        <xdr:cNvPr id="148" name="楕円 147">
          <a:extLst>
            <a:ext uri="{FF2B5EF4-FFF2-40B4-BE49-F238E27FC236}">
              <a16:creationId xmlns:a16="http://schemas.microsoft.com/office/drawing/2014/main" id="{840FFC3E-FA3A-47D7-BDD5-FC66A996790B}"/>
            </a:ext>
          </a:extLst>
        </xdr:cNvPr>
        <xdr:cNvSpPr/>
      </xdr:nvSpPr>
      <xdr:spPr>
        <a:xfrm>
          <a:off x="10426700" y="109633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63</xdr:row>
      <xdr:rowOff>76943</xdr:rowOff>
    </xdr:from>
    <xdr:ext cx="469744" cy="259045"/>
    <xdr:sp macro="" textlink="">
      <xdr:nvSpPr>
        <xdr:cNvPr id="149" name="【体育館・プール】&#10;一人当たり面積該当値テキスト">
          <a:extLst>
            <a:ext uri="{FF2B5EF4-FFF2-40B4-BE49-F238E27FC236}">
              <a16:creationId xmlns:a16="http://schemas.microsoft.com/office/drawing/2014/main" id="{75022541-AB46-47D3-BC58-C1B5432B8155}"/>
            </a:ext>
          </a:extLst>
        </xdr:cNvPr>
        <xdr:cNvSpPr txBox="1"/>
      </xdr:nvSpPr>
      <xdr:spPr>
        <a:xfrm>
          <a:off x="10515600" y="108782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163104</xdr:rowOff>
    </xdr:from>
    <xdr:to>
      <xdr:col>50</xdr:col>
      <xdr:colOff>165100</xdr:colOff>
      <xdr:row>64</xdr:row>
      <xdr:rowOff>93254</xdr:rowOff>
    </xdr:to>
    <xdr:sp macro="" textlink="">
      <xdr:nvSpPr>
        <xdr:cNvPr id="150" name="楕円 149">
          <a:extLst>
            <a:ext uri="{FF2B5EF4-FFF2-40B4-BE49-F238E27FC236}">
              <a16:creationId xmlns:a16="http://schemas.microsoft.com/office/drawing/2014/main" id="{996DDCDB-80CD-46A5-BEC0-BC17379D7C7B}"/>
            </a:ext>
          </a:extLst>
        </xdr:cNvPr>
        <xdr:cNvSpPr/>
      </xdr:nvSpPr>
      <xdr:spPr>
        <a:xfrm>
          <a:off x="9588500" y="109644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64</xdr:row>
      <xdr:rowOff>41366</xdr:rowOff>
    </xdr:from>
    <xdr:to>
      <xdr:col>55</xdr:col>
      <xdr:colOff>0</xdr:colOff>
      <xdr:row>64</xdr:row>
      <xdr:rowOff>42454</xdr:rowOff>
    </xdr:to>
    <xdr:cxnSp macro="">
      <xdr:nvCxnSpPr>
        <xdr:cNvPr id="151" name="直線コネクタ 150">
          <a:extLst>
            <a:ext uri="{FF2B5EF4-FFF2-40B4-BE49-F238E27FC236}">
              <a16:creationId xmlns:a16="http://schemas.microsoft.com/office/drawing/2014/main" id="{7D52BD5D-6018-4084-A816-345932509A96}"/>
            </a:ext>
          </a:extLst>
        </xdr:cNvPr>
        <xdr:cNvCxnSpPr/>
      </xdr:nvCxnSpPr>
      <xdr:spPr>
        <a:xfrm flipV="1">
          <a:off x="9639300" y="11014166"/>
          <a:ext cx="838200" cy="1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164193</xdr:rowOff>
    </xdr:from>
    <xdr:to>
      <xdr:col>46</xdr:col>
      <xdr:colOff>38100</xdr:colOff>
      <xdr:row>64</xdr:row>
      <xdr:rowOff>94343</xdr:rowOff>
    </xdr:to>
    <xdr:sp macro="" textlink="">
      <xdr:nvSpPr>
        <xdr:cNvPr id="152" name="楕円 151">
          <a:extLst>
            <a:ext uri="{FF2B5EF4-FFF2-40B4-BE49-F238E27FC236}">
              <a16:creationId xmlns:a16="http://schemas.microsoft.com/office/drawing/2014/main" id="{AB9CE07D-FE55-4EF3-BD70-D19115E0C251}"/>
            </a:ext>
          </a:extLst>
        </xdr:cNvPr>
        <xdr:cNvSpPr/>
      </xdr:nvSpPr>
      <xdr:spPr>
        <a:xfrm>
          <a:off x="8699500" y="10965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64</xdr:row>
      <xdr:rowOff>42454</xdr:rowOff>
    </xdr:from>
    <xdr:to>
      <xdr:col>50</xdr:col>
      <xdr:colOff>114300</xdr:colOff>
      <xdr:row>64</xdr:row>
      <xdr:rowOff>43543</xdr:rowOff>
    </xdr:to>
    <xdr:cxnSp macro="">
      <xdr:nvCxnSpPr>
        <xdr:cNvPr id="153" name="直線コネクタ 152">
          <a:extLst>
            <a:ext uri="{FF2B5EF4-FFF2-40B4-BE49-F238E27FC236}">
              <a16:creationId xmlns:a16="http://schemas.microsoft.com/office/drawing/2014/main" id="{2B69D572-886B-4FA0-BB48-E88DC4C840BA}"/>
            </a:ext>
          </a:extLst>
        </xdr:cNvPr>
        <xdr:cNvCxnSpPr/>
      </xdr:nvCxnSpPr>
      <xdr:spPr>
        <a:xfrm flipV="1">
          <a:off x="8750300" y="11015254"/>
          <a:ext cx="889000" cy="10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165281</xdr:rowOff>
    </xdr:from>
    <xdr:to>
      <xdr:col>41</xdr:col>
      <xdr:colOff>101600</xdr:colOff>
      <xdr:row>64</xdr:row>
      <xdr:rowOff>95431</xdr:rowOff>
    </xdr:to>
    <xdr:sp macro="" textlink="">
      <xdr:nvSpPr>
        <xdr:cNvPr id="154" name="楕円 153">
          <a:extLst>
            <a:ext uri="{FF2B5EF4-FFF2-40B4-BE49-F238E27FC236}">
              <a16:creationId xmlns:a16="http://schemas.microsoft.com/office/drawing/2014/main" id="{C61D96DB-D26D-4DA9-8EAB-025BCB4AC4CB}"/>
            </a:ext>
          </a:extLst>
        </xdr:cNvPr>
        <xdr:cNvSpPr/>
      </xdr:nvSpPr>
      <xdr:spPr>
        <a:xfrm>
          <a:off x="7810500" y="109666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64</xdr:row>
      <xdr:rowOff>43543</xdr:rowOff>
    </xdr:from>
    <xdr:to>
      <xdr:col>45</xdr:col>
      <xdr:colOff>177800</xdr:colOff>
      <xdr:row>64</xdr:row>
      <xdr:rowOff>44631</xdr:rowOff>
    </xdr:to>
    <xdr:cxnSp macro="">
      <xdr:nvCxnSpPr>
        <xdr:cNvPr id="155" name="直線コネクタ 154">
          <a:extLst>
            <a:ext uri="{FF2B5EF4-FFF2-40B4-BE49-F238E27FC236}">
              <a16:creationId xmlns:a16="http://schemas.microsoft.com/office/drawing/2014/main" id="{117A22B2-0FEF-4773-AA3C-93A9092D5A7C}"/>
            </a:ext>
          </a:extLst>
        </xdr:cNvPr>
        <xdr:cNvCxnSpPr/>
      </xdr:nvCxnSpPr>
      <xdr:spPr>
        <a:xfrm flipV="1">
          <a:off x="7861300" y="11016343"/>
          <a:ext cx="889000" cy="1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166370</xdr:rowOff>
    </xdr:from>
    <xdr:to>
      <xdr:col>36</xdr:col>
      <xdr:colOff>165100</xdr:colOff>
      <xdr:row>64</xdr:row>
      <xdr:rowOff>96520</xdr:rowOff>
    </xdr:to>
    <xdr:sp macro="" textlink="">
      <xdr:nvSpPr>
        <xdr:cNvPr id="156" name="楕円 155">
          <a:extLst>
            <a:ext uri="{FF2B5EF4-FFF2-40B4-BE49-F238E27FC236}">
              <a16:creationId xmlns:a16="http://schemas.microsoft.com/office/drawing/2014/main" id="{E845E15B-9081-4672-8211-CF222F0797C2}"/>
            </a:ext>
          </a:extLst>
        </xdr:cNvPr>
        <xdr:cNvSpPr/>
      </xdr:nvSpPr>
      <xdr:spPr>
        <a:xfrm>
          <a:off x="6921500" y="10967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64</xdr:row>
      <xdr:rowOff>44631</xdr:rowOff>
    </xdr:from>
    <xdr:to>
      <xdr:col>41</xdr:col>
      <xdr:colOff>50800</xdr:colOff>
      <xdr:row>64</xdr:row>
      <xdr:rowOff>45720</xdr:rowOff>
    </xdr:to>
    <xdr:cxnSp macro="">
      <xdr:nvCxnSpPr>
        <xdr:cNvPr id="157" name="直線コネクタ 156">
          <a:extLst>
            <a:ext uri="{FF2B5EF4-FFF2-40B4-BE49-F238E27FC236}">
              <a16:creationId xmlns:a16="http://schemas.microsoft.com/office/drawing/2014/main" id="{9B1CA496-CCF3-4567-B321-6B5BF7291362}"/>
            </a:ext>
          </a:extLst>
        </xdr:cNvPr>
        <xdr:cNvCxnSpPr/>
      </xdr:nvCxnSpPr>
      <xdr:spPr>
        <a:xfrm flipV="1">
          <a:off x="6972300" y="11017431"/>
          <a:ext cx="889000" cy="10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60</xdr:row>
      <xdr:rowOff>67327</xdr:rowOff>
    </xdr:from>
    <xdr:ext cx="469744" cy="259045"/>
    <xdr:sp macro="" textlink="">
      <xdr:nvSpPr>
        <xdr:cNvPr id="158" name="n_1aveValue【体育館・プール】&#10;一人当たり面積">
          <a:extLst>
            <a:ext uri="{FF2B5EF4-FFF2-40B4-BE49-F238E27FC236}">
              <a16:creationId xmlns:a16="http://schemas.microsoft.com/office/drawing/2014/main" id="{0640EE0F-BCAE-4381-A649-A952B852E080}"/>
            </a:ext>
          </a:extLst>
        </xdr:cNvPr>
        <xdr:cNvSpPr txBox="1"/>
      </xdr:nvSpPr>
      <xdr:spPr>
        <a:xfrm>
          <a:off x="9391727" y="10354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60</xdr:row>
      <xdr:rowOff>69504</xdr:rowOff>
    </xdr:from>
    <xdr:ext cx="469744" cy="259045"/>
    <xdr:sp macro="" textlink="">
      <xdr:nvSpPr>
        <xdr:cNvPr id="159" name="n_2aveValue【体育館・プール】&#10;一人当たり面積">
          <a:extLst>
            <a:ext uri="{FF2B5EF4-FFF2-40B4-BE49-F238E27FC236}">
              <a16:creationId xmlns:a16="http://schemas.microsoft.com/office/drawing/2014/main" id="{7881004A-3ED4-4F75-9F28-BD503E87FA90}"/>
            </a:ext>
          </a:extLst>
        </xdr:cNvPr>
        <xdr:cNvSpPr txBox="1"/>
      </xdr:nvSpPr>
      <xdr:spPr>
        <a:xfrm>
          <a:off x="8515427" y="103565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60</xdr:row>
      <xdr:rowOff>98896</xdr:rowOff>
    </xdr:from>
    <xdr:ext cx="469744" cy="259045"/>
    <xdr:sp macro="" textlink="">
      <xdr:nvSpPr>
        <xdr:cNvPr id="160" name="n_3aveValue【体育館・プール】&#10;一人当たり面積">
          <a:extLst>
            <a:ext uri="{FF2B5EF4-FFF2-40B4-BE49-F238E27FC236}">
              <a16:creationId xmlns:a16="http://schemas.microsoft.com/office/drawing/2014/main" id="{833BB911-C0A5-4249-B4AC-1A4547C67EFA}"/>
            </a:ext>
          </a:extLst>
        </xdr:cNvPr>
        <xdr:cNvSpPr txBox="1"/>
      </xdr:nvSpPr>
      <xdr:spPr>
        <a:xfrm>
          <a:off x="7626427" y="103858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60</xdr:row>
      <xdr:rowOff>104339</xdr:rowOff>
    </xdr:from>
    <xdr:ext cx="469744" cy="259045"/>
    <xdr:sp macro="" textlink="">
      <xdr:nvSpPr>
        <xdr:cNvPr id="161" name="n_4aveValue【体育館・プール】&#10;一人当たり面積">
          <a:extLst>
            <a:ext uri="{FF2B5EF4-FFF2-40B4-BE49-F238E27FC236}">
              <a16:creationId xmlns:a16="http://schemas.microsoft.com/office/drawing/2014/main" id="{D8E02B9A-8F6F-4AAC-8C4E-F566B5A36BA5}"/>
            </a:ext>
          </a:extLst>
        </xdr:cNvPr>
        <xdr:cNvSpPr txBox="1"/>
      </xdr:nvSpPr>
      <xdr:spPr>
        <a:xfrm>
          <a:off x="6737427" y="103913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64</xdr:row>
      <xdr:rowOff>84381</xdr:rowOff>
    </xdr:from>
    <xdr:ext cx="469744" cy="259045"/>
    <xdr:sp macro="" textlink="">
      <xdr:nvSpPr>
        <xdr:cNvPr id="162" name="n_1mainValue【体育館・プール】&#10;一人当たり面積">
          <a:extLst>
            <a:ext uri="{FF2B5EF4-FFF2-40B4-BE49-F238E27FC236}">
              <a16:creationId xmlns:a16="http://schemas.microsoft.com/office/drawing/2014/main" id="{4415EE47-5259-4C06-BC9A-276902FB840D}"/>
            </a:ext>
          </a:extLst>
        </xdr:cNvPr>
        <xdr:cNvSpPr txBox="1"/>
      </xdr:nvSpPr>
      <xdr:spPr>
        <a:xfrm>
          <a:off x="9391727" y="110571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64</xdr:row>
      <xdr:rowOff>85470</xdr:rowOff>
    </xdr:from>
    <xdr:ext cx="469744" cy="259045"/>
    <xdr:sp macro="" textlink="">
      <xdr:nvSpPr>
        <xdr:cNvPr id="163" name="n_2mainValue【体育館・プール】&#10;一人当たり面積">
          <a:extLst>
            <a:ext uri="{FF2B5EF4-FFF2-40B4-BE49-F238E27FC236}">
              <a16:creationId xmlns:a16="http://schemas.microsoft.com/office/drawing/2014/main" id="{2703A053-F878-4B1A-BAEA-CC47B628513B}"/>
            </a:ext>
          </a:extLst>
        </xdr:cNvPr>
        <xdr:cNvSpPr txBox="1"/>
      </xdr:nvSpPr>
      <xdr:spPr>
        <a:xfrm>
          <a:off x="8515427" y="110582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64</xdr:row>
      <xdr:rowOff>86558</xdr:rowOff>
    </xdr:from>
    <xdr:ext cx="469744" cy="259045"/>
    <xdr:sp macro="" textlink="">
      <xdr:nvSpPr>
        <xdr:cNvPr id="164" name="n_3mainValue【体育館・プール】&#10;一人当たり面積">
          <a:extLst>
            <a:ext uri="{FF2B5EF4-FFF2-40B4-BE49-F238E27FC236}">
              <a16:creationId xmlns:a16="http://schemas.microsoft.com/office/drawing/2014/main" id="{80BEC0A2-AF33-4A91-A702-309757A78E41}"/>
            </a:ext>
          </a:extLst>
        </xdr:cNvPr>
        <xdr:cNvSpPr txBox="1"/>
      </xdr:nvSpPr>
      <xdr:spPr>
        <a:xfrm>
          <a:off x="7626427" y="110593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64</xdr:row>
      <xdr:rowOff>87647</xdr:rowOff>
    </xdr:from>
    <xdr:ext cx="469744" cy="259045"/>
    <xdr:sp macro="" textlink="">
      <xdr:nvSpPr>
        <xdr:cNvPr id="165" name="n_4mainValue【体育館・プール】&#10;一人当たり面積">
          <a:extLst>
            <a:ext uri="{FF2B5EF4-FFF2-40B4-BE49-F238E27FC236}">
              <a16:creationId xmlns:a16="http://schemas.microsoft.com/office/drawing/2014/main" id="{E72A7A3A-7EC2-4117-82EF-E58FA3E46E89}"/>
            </a:ext>
          </a:extLst>
        </xdr:cNvPr>
        <xdr:cNvSpPr txBox="1"/>
      </xdr:nvSpPr>
      <xdr:spPr>
        <a:xfrm>
          <a:off x="6737427" y="110604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66" name="正方形/長方形 165">
          <a:extLst>
            <a:ext uri="{FF2B5EF4-FFF2-40B4-BE49-F238E27FC236}">
              <a16:creationId xmlns:a16="http://schemas.microsoft.com/office/drawing/2014/main" id="{48E76C7C-1F89-42FD-B9EA-07AF55E264A3}"/>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67" name="正方形/長方形 166">
          <a:extLst>
            <a:ext uri="{FF2B5EF4-FFF2-40B4-BE49-F238E27FC236}">
              <a16:creationId xmlns:a16="http://schemas.microsoft.com/office/drawing/2014/main" id="{491FB334-608D-4E3F-ABB6-D0E699BBD56E}"/>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68" name="正方形/長方形 167">
          <a:extLst>
            <a:ext uri="{FF2B5EF4-FFF2-40B4-BE49-F238E27FC236}">
              <a16:creationId xmlns:a16="http://schemas.microsoft.com/office/drawing/2014/main" id="{E611E714-7B1F-4887-AFB8-B1476815DAE3}"/>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69" name="正方形/長方形 168">
          <a:extLst>
            <a:ext uri="{FF2B5EF4-FFF2-40B4-BE49-F238E27FC236}">
              <a16:creationId xmlns:a16="http://schemas.microsoft.com/office/drawing/2014/main" id="{918098A6-55B0-44A5-912E-FE5AE85BE275}"/>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70" name="正方形/長方形 169">
          <a:extLst>
            <a:ext uri="{FF2B5EF4-FFF2-40B4-BE49-F238E27FC236}">
              <a16:creationId xmlns:a16="http://schemas.microsoft.com/office/drawing/2014/main" id="{91447794-ABFA-4F6A-BF1B-B7C9A488861B}"/>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71" name="正方形/長方形 170">
          <a:extLst>
            <a:ext uri="{FF2B5EF4-FFF2-40B4-BE49-F238E27FC236}">
              <a16:creationId xmlns:a16="http://schemas.microsoft.com/office/drawing/2014/main" id="{6150814C-516C-4A45-9F90-9EC2FEDF8C18}"/>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72" name="正方形/長方形 171">
          <a:extLst>
            <a:ext uri="{FF2B5EF4-FFF2-40B4-BE49-F238E27FC236}">
              <a16:creationId xmlns:a16="http://schemas.microsoft.com/office/drawing/2014/main" id="{79525739-4461-46A4-B677-ADFB207C872B}"/>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73" name="正方形/長方形 172">
          <a:extLst>
            <a:ext uri="{FF2B5EF4-FFF2-40B4-BE49-F238E27FC236}">
              <a16:creationId xmlns:a16="http://schemas.microsoft.com/office/drawing/2014/main" id="{687F1A80-A16B-46AD-B600-A7D706FC6A4D}"/>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174" name="テキスト ボックス 173">
          <a:extLst>
            <a:ext uri="{FF2B5EF4-FFF2-40B4-BE49-F238E27FC236}">
              <a16:creationId xmlns:a16="http://schemas.microsoft.com/office/drawing/2014/main" id="{F0FF7AA4-04CF-46FE-B3C1-630E243D4517}"/>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175" name="直線コネクタ 174">
          <a:extLst>
            <a:ext uri="{FF2B5EF4-FFF2-40B4-BE49-F238E27FC236}">
              <a16:creationId xmlns:a16="http://schemas.microsoft.com/office/drawing/2014/main" id="{7030C742-3132-4E6E-9A7A-2771626C699C}"/>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176" name="テキスト ボックス 175">
          <a:extLst>
            <a:ext uri="{FF2B5EF4-FFF2-40B4-BE49-F238E27FC236}">
              <a16:creationId xmlns:a16="http://schemas.microsoft.com/office/drawing/2014/main" id="{294F2D1C-28D0-4D09-8810-6C7A96F97EB2}"/>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177" name="直線コネクタ 176">
          <a:extLst>
            <a:ext uri="{FF2B5EF4-FFF2-40B4-BE49-F238E27FC236}">
              <a16:creationId xmlns:a16="http://schemas.microsoft.com/office/drawing/2014/main" id="{F7446D06-9C98-49E3-8000-A82449D40B1E}"/>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178" name="テキスト ボックス 177">
          <a:extLst>
            <a:ext uri="{FF2B5EF4-FFF2-40B4-BE49-F238E27FC236}">
              <a16:creationId xmlns:a16="http://schemas.microsoft.com/office/drawing/2014/main" id="{8E8C194A-754C-4D6B-85BF-B7CB18479A4F}"/>
            </a:ext>
          </a:extLst>
        </xdr:cNvPr>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179" name="直線コネクタ 178">
          <a:extLst>
            <a:ext uri="{FF2B5EF4-FFF2-40B4-BE49-F238E27FC236}">
              <a16:creationId xmlns:a16="http://schemas.microsoft.com/office/drawing/2014/main" id="{98F9D538-30EF-468F-B53D-A2645A0E7807}"/>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180" name="テキスト ボックス 179">
          <a:extLst>
            <a:ext uri="{FF2B5EF4-FFF2-40B4-BE49-F238E27FC236}">
              <a16:creationId xmlns:a16="http://schemas.microsoft.com/office/drawing/2014/main" id="{2C57609A-3F2D-403D-89EB-E515D0066F2E}"/>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181" name="直線コネクタ 180">
          <a:extLst>
            <a:ext uri="{FF2B5EF4-FFF2-40B4-BE49-F238E27FC236}">
              <a16:creationId xmlns:a16="http://schemas.microsoft.com/office/drawing/2014/main" id="{DF9A6C25-EAAF-4A4E-9F77-056AA3E7D522}"/>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182" name="テキスト ボックス 181">
          <a:extLst>
            <a:ext uri="{FF2B5EF4-FFF2-40B4-BE49-F238E27FC236}">
              <a16:creationId xmlns:a16="http://schemas.microsoft.com/office/drawing/2014/main" id="{B88545DF-15D0-44C0-906A-2A370C299441}"/>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183" name="直線コネクタ 182">
          <a:extLst>
            <a:ext uri="{FF2B5EF4-FFF2-40B4-BE49-F238E27FC236}">
              <a16:creationId xmlns:a16="http://schemas.microsoft.com/office/drawing/2014/main" id="{BA08B21B-C844-4892-9685-39333092D07D}"/>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184" name="テキスト ボックス 183">
          <a:extLst>
            <a:ext uri="{FF2B5EF4-FFF2-40B4-BE49-F238E27FC236}">
              <a16:creationId xmlns:a16="http://schemas.microsoft.com/office/drawing/2014/main" id="{E18D777F-8C21-418E-BCDF-8D428DE916ED}"/>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185" name="直線コネクタ 184">
          <a:extLst>
            <a:ext uri="{FF2B5EF4-FFF2-40B4-BE49-F238E27FC236}">
              <a16:creationId xmlns:a16="http://schemas.microsoft.com/office/drawing/2014/main" id="{AE8CFB8A-21A8-4121-87FE-33450CB95223}"/>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186" name="テキスト ボックス 185">
          <a:extLst>
            <a:ext uri="{FF2B5EF4-FFF2-40B4-BE49-F238E27FC236}">
              <a16:creationId xmlns:a16="http://schemas.microsoft.com/office/drawing/2014/main" id="{BB8007B1-65DF-4523-9D9F-2FC6F5791566}"/>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187" name="直線コネクタ 186">
          <a:extLst>
            <a:ext uri="{FF2B5EF4-FFF2-40B4-BE49-F238E27FC236}">
              <a16:creationId xmlns:a16="http://schemas.microsoft.com/office/drawing/2014/main" id="{BFC07A73-CD7F-48FB-94E4-7B99690E3701}"/>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188" name="テキスト ボックス 187">
          <a:extLst>
            <a:ext uri="{FF2B5EF4-FFF2-40B4-BE49-F238E27FC236}">
              <a16:creationId xmlns:a16="http://schemas.microsoft.com/office/drawing/2014/main" id="{A844E016-16D1-4A8B-A9BB-486CDD7E93E6}"/>
            </a:ext>
          </a:extLst>
        </xdr:cNvPr>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189" name="直線コネクタ 188">
          <a:extLst>
            <a:ext uri="{FF2B5EF4-FFF2-40B4-BE49-F238E27FC236}">
              <a16:creationId xmlns:a16="http://schemas.microsoft.com/office/drawing/2014/main" id="{FDA6F7F1-6463-473E-BBE3-888E7B4E0581}"/>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190" name="【福祉施設】&#10;有形固定資産減価償却率グラフ枠">
          <a:extLst>
            <a:ext uri="{FF2B5EF4-FFF2-40B4-BE49-F238E27FC236}">
              <a16:creationId xmlns:a16="http://schemas.microsoft.com/office/drawing/2014/main" id="{03C078C3-FC02-474F-AC66-B4EC61B2BE32}"/>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137705</xdr:rowOff>
    </xdr:from>
    <xdr:to>
      <xdr:col>24</xdr:col>
      <xdr:colOff>62865</xdr:colOff>
      <xdr:row>86</xdr:row>
      <xdr:rowOff>168729</xdr:rowOff>
    </xdr:to>
    <xdr:cxnSp macro="">
      <xdr:nvCxnSpPr>
        <xdr:cNvPr id="191" name="直線コネクタ 190">
          <a:extLst>
            <a:ext uri="{FF2B5EF4-FFF2-40B4-BE49-F238E27FC236}">
              <a16:creationId xmlns:a16="http://schemas.microsoft.com/office/drawing/2014/main" id="{FC0A923A-253D-4BA5-BDB9-0AC5D2EB6B1B}"/>
            </a:ext>
          </a:extLst>
        </xdr:cNvPr>
        <xdr:cNvCxnSpPr/>
      </xdr:nvCxnSpPr>
      <xdr:spPr>
        <a:xfrm flipV="1">
          <a:off x="4634865" y="13339355"/>
          <a:ext cx="0" cy="15740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1106</xdr:rowOff>
    </xdr:from>
    <xdr:ext cx="469744" cy="259045"/>
    <xdr:sp macro="" textlink="">
      <xdr:nvSpPr>
        <xdr:cNvPr id="192" name="【福祉施設】&#10;有形固定資産減価償却率最小値テキスト">
          <a:extLst>
            <a:ext uri="{FF2B5EF4-FFF2-40B4-BE49-F238E27FC236}">
              <a16:creationId xmlns:a16="http://schemas.microsoft.com/office/drawing/2014/main" id="{ACA9530B-F610-439F-B86A-01D9F89AA794}"/>
            </a:ext>
          </a:extLst>
        </xdr:cNvPr>
        <xdr:cNvSpPr txBox="1"/>
      </xdr:nvSpPr>
      <xdr:spPr>
        <a:xfrm>
          <a:off x="4673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168729</xdr:rowOff>
    </xdr:from>
    <xdr:to>
      <xdr:col>24</xdr:col>
      <xdr:colOff>152400</xdr:colOff>
      <xdr:row>86</xdr:row>
      <xdr:rowOff>168729</xdr:rowOff>
    </xdr:to>
    <xdr:cxnSp macro="">
      <xdr:nvCxnSpPr>
        <xdr:cNvPr id="193" name="直線コネクタ 192">
          <a:extLst>
            <a:ext uri="{FF2B5EF4-FFF2-40B4-BE49-F238E27FC236}">
              <a16:creationId xmlns:a16="http://schemas.microsoft.com/office/drawing/2014/main" id="{2ECECDB6-F298-4D02-8EA9-607D4FE8D153}"/>
            </a:ext>
          </a:extLst>
        </xdr:cNvPr>
        <xdr:cNvCxnSpPr/>
      </xdr:nvCxnSpPr>
      <xdr:spPr>
        <a:xfrm>
          <a:off x="4546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84382</xdr:rowOff>
    </xdr:from>
    <xdr:ext cx="340478" cy="259045"/>
    <xdr:sp macro="" textlink="">
      <xdr:nvSpPr>
        <xdr:cNvPr id="194" name="【福祉施設】&#10;有形固定資産減価償却率最大値テキスト">
          <a:extLst>
            <a:ext uri="{FF2B5EF4-FFF2-40B4-BE49-F238E27FC236}">
              <a16:creationId xmlns:a16="http://schemas.microsoft.com/office/drawing/2014/main" id="{BCCA2658-F044-4FF5-B763-22E1D0B2F3D8}"/>
            </a:ext>
          </a:extLst>
        </xdr:cNvPr>
        <xdr:cNvSpPr txBox="1"/>
      </xdr:nvSpPr>
      <xdr:spPr>
        <a:xfrm>
          <a:off x="4673600" y="1311458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137705</xdr:rowOff>
    </xdr:from>
    <xdr:to>
      <xdr:col>24</xdr:col>
      <xdr:colOff>152400</xdr:colOff>
      <xdr:row>77</xdr:row>
      <xdr:rowOff>137705</xdr:rowOff>
    </xdr:to>
    <xdr:cxnSp macro="">
      <xdr:nvCxnSpPr>
        <xdr:cNvPr id="195" name="直線コネクタ 194">
          <a:extLst>
            <a:ext uri="{FF2B5EF4-FFF2-40B4-BE49-F238E27FC236}">
              <a16:creationId xmlns:a16="http://schemas.microsoft.com/office/drawing/2014/main" id="{042A2A6F-5285-44BB-909F-D3FF606AA2D7}"/>
            </a:ext>
          </a:extLst>
        </xdr:cNvPr>
        <xdr:cNvCxnSpPr/>
      </xdr:nvCxnSpPr>
      <xdr:spPr>
        <a:xfrm>
          <a:off x="4546600" y="133393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83</xdr:row>
      <xdr:rowOff>35940</xdr:rowOff>
    </xdr:from>
    <xdr:ext cx="405111" cy="259045"/>
    <xdr:sp macro="" textlink="">
      <xdr:nvSpPr>
        <xdr:cNvPr id="196" name="【福祉施設】&#10;有形固定資産減価償却率平均値テキスト">
          <a:extLst>
            <a:ext uri="{FF2B5EF4-FFF2-40B4-BE49-F238E27FC236}">
              <a16:creationId xmlns:a16="http://schemas.microsoft.com/office/drawing/2014/main" id="{AD7A3586-8F58-43C7-9615-1D7DAEFA34AA}"/>
            </a:ext>
          </a:extLst>
        </xdr:cNvPr>
        <xdr:cNvSpPr txBox="1"/>
      </xdr:nvSpPr>
      <xdr:spPr>
        <a:xfrm>
          <a:off x="4673600" y="1426629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57513</xdr:rowOff>
    </xdr:from>
    <xdr:to>
      <xdr:col>24</xdr:col>
      <xdr:colOff>114300</xdr:colOff>
      <xdr:row>83</xdr:row>
      <xdr:rowOff>159113</xdr:rowOff>
    </xdr:to>
    <xdr:sp macro="" textlink="">
      <xdr:nvSpPr>
        <xdr:cNvPr id="197" name="フローチャート: 判断 196">
          <a:extLst>
            <a:ext uri="{FF2B5EF4-FFF2-40B4-BE49-F238E27FC236}">
              <a16:creationId xmlns:a16="http://schemas.microsoft.com/office/drawing/2014/main" id="{ADC0C82E-D644-415F-96F4-BF8B9642A8A2}"/>
            </a:ext>
          </a:extLst>
        </xdr:cNvPr>
        <xdr:cNvSpPr/>
      </xdr:nvSpPr>
      <xdr:spPr>
        <a:xfrm>
          <a:off x="4584700" y="14287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83</xdr:row>
      <xdr:rowOff>28121</xdr:rowOff>
    </xdr:from>
    <xdr:to>
      <xdr:col>20</xdr:col>
      <xdr:colOff>38100</xdr:colOff>
      <xdr:row>83</xdr:row>
      <xdr:rowOff>129721</xdr:rowOff>
    </xdr:to>
    <xdr:sp macro="" textlink="">
      <xdr:nvSpPr>
        <xdr:cNvPr id="198" name="フローチャート: 判断 197">
          <a:extLst>
            <a:ext uri="{FF2B5EF4-FFF2-40B4-BE49-F238E27FC236}">
              <a16:creationId xmlns:a16="http://schemas.microsoft.com/office/drawing/2014/main" id="{C8F6C8E5-0D38-4BCE-A5C5-F501A6EB544F}"/>
            </a:ext>
          </a:extLst>
        </xdr:cNvPr>
        <xdr:cNvSpPr/>
      </xdr:nvSpPr>
      <xdr:spPr>
        <a:xfrm>
          <a:off x="3746500" y="142584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83</xdr:row>
      <xdr:rowOff>52614</xdr:rowOff>
    </xdr:from>
    <xdr:to>
      <xdr:col>15</xdr:col>
      <xdr:colOff>101600</xdr:colOff>
      <xdr:row>83</xdr:row>
      <xdr:rowOff>154214</xdr:rowOff>
    </xdr:to>
    <xdr:sp macro="" textlink="">
      <xdr:nvSpPr>
        <xdr:cNvPr id="199" name="フローチャート: 判断 198">
          <a:extLst>
            <a:ext uri="{FF2B5EF4-FFF2-40B4-BE49-F238E27FC236}">
              <a16:creationId xmlns:a16="http://schemas.microsoft.com/office/drawing/2014/main" id="{846677CF-4E95-4C78-81D3-C2BAD3692CE0}"/>
            </a:ext>
          </a:extLst>
        </xdr:cNvPr>
        <xdr:cNvSpPr/>
      </xdr:nvSpPr>
      <xdr:spPr>
        <a:xfrm>
          <a:off x="2857500" y="14282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83</xdr:row>
      <xdr:rowOff>62412</xdr:rowOff>
    </xdr:from>
    <xdr:to>
      <xdr:col>10</xdr:col>
      <xdr:colOff>165100</xdr:colOff>
      <xdr:row>83</xdr:row>
      <xdr:rowOff>164012</xdr:rowOff>
    </xdr:to>
    <xdr:sp macro="" textlink="">
      <xdr:nvSpPr>
        <xdr:cNvPr id="200" name="フローチャート: 判断 199">
          <a:extLst>
            <a:ext uri="{FF2B5EF4-FFF2-40B4-BE49-F238E27FC236}">
              <a16:creationId xmlns:a16="http://schemas.microsoft.com/office/drawing/2014/main" id="{5CACB013-9843-4256-86F7-93406D877553}"/>
            </a:ext>
          </a:extLst>
        </xdr:cNvPr>
        <xdr:cNvSpPr/>
      </xdr:nvSpPr>
      <xdr:spPr>
        <a:xfrm>
          <a:off x="1968500" y="142927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83</xdr:row>
      <xdr:rowOff>23223</xdr:rowOff>
    </xdr:from>
    <xdr:to>
      <xdr:col>6</xdr:col>
      <xdr:colOff>38100</xdr:colOff>
      <xdr:row>83</xdr:row>
      <xdr:rowOff>124823</xdr:rowOff>
    </xdr:to>
    <xdr:sp macro="" textlink="">
      <xdr:nvSpPr>
        <xdr:cNvPr id="201" name="フローチャート: 判断 200">
          <a:extLst>
            <a:ext uri="{FF2B5EF4-FFF2-40B4-BE49-F238E27FC236}">
              <a16:creationId xmlns:a16="http://schemas.microsoft.com/office/drawing/2014/main" id="{7C10C933-3717-44FB-9F1D-E086C15471D8}"/>
            </a:ext>
          </a:extLst>
        </xdr:cNvPr>
        <xdr:cNvSpPr/>
      </xdr:nvSpPr>
      <xdr:spPr>
        <a:xfrm>
          <a:off x="1079500" y="14253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02" name="テキスト ボックス 201">
          <a:extLst>
            <a:ext uri="{FF2B5EF4-FFF2-40B4-BE49-F238E27FC236}">
              <a16:creationId xmlns:a16="http://schemas.microsoft.com/office/drawing/2014/main" id="{8A574A2D-AA5D-4E76-8A33-61D39D1AA537}"/>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03" name="テキスト ボックス 202">
          <a:extLst>
            <a:ext uri="{FF2B5EF4-FFF2-40B4-BE49-F238E27FC236}">
              <a16:creationId xmlns:a16="http://schemas.microsoft.com/office/drawing/2014/main" id="{377E4952-AE39-4BF2-A0A2-6EA852786AB5}"/>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04" name="テキスト ボックス 203">
          <a:extLst>
            <a:ext uri="{FF2B5EF4-FFF2-40B4-BE49-F238E27FC236}">
              <a16:creationId xmlns:a16="http://schemas.microsoft.com/office/drawing/2014/main" id="{CA8D4BB9-C0EE-4AB6-843C-0A9DE0DDD891}"/>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05" name="テキスト ボックス 204">
          <a:extLst>
            <a:ext uri="{FF2B5EF4-FFF2-40B4-BE49-F238E27FC236}">
              <a16:creationId xmlns:a16="http://schemas.microsoft.com/office/drawing/2014/main" id="{C3EB4D31-2DBE-404C-8E1F-4156A8FB7B7F}"/>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06" name="テキスト ボックス 205">
          <a:extLst>
            <a:ext uri="{FF2B5EF4-FFF2-40B4-BE49-F238E27FC236}">
              <a16:creationId xmlns:a16="http://schemas.microsoft.com/office/drawing/2014/main" id="{D44EDC7E-2366-4692-947E-1AD501173D07}"/>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106499</xdr:rowOff>
    </xdr:from>
    <xdr:to>
      <xdr:col>24</xdr:col>
      <xdr:colOff>114300</xdr:colOff>
      <xdr:row>83</xdr:row>
      <xdr:rowOff>36649</xdr:rowOff>
    </xdr:to>
    <xdr:sp macro="" textlink="">
      <xdr:nvSpPr>
        <xdr:cNvPr id="207" name="楕円 206">
          <a:extLst>
            <a:ext uri="{FF2B5EF4-FFF2-40B4-BE49-F238E27FC236}">
              <a16:creationId xmlns:a16="http://schemas.microsoft.com/office/drawing/2014/main" id="{9D2B0860-68F5-4BF5-BEF6-A5C4E1152785}"/>
            </a:ext>
          </a:extLst>
        </xdr:cNvPr>
        <xdr:cNvSpPr/>
      </xdr:nvSpPr>
      <xdr:spPr>
        <a:xfrm>
          <a:off x="4584700" y="141653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81</xdr:row>
      <xdr:rowOff>129376</xdr:rowOff>
    </xdr:from>
    <xdr:ext cx="405111" cy="259045"/>
    <xdr:sp macro="" textlink="">
      <xdr:nvSpPr>
        <xdr:cNvPr id="208" name="【福祉施設】&#10;有形固定資産減価償却率該当値テキスト">
          <a:extLst>
            <a:ext uri="{FF2B5EF4-FFF2-40B4-BE49-F238E27FC236}">
              <a16:creationId xmlns:a16="http://schemas.microsoft.com/office/drawing/2014/main" id="{51DB3EB0-6A7F-4363-8F30-CE0873F5EE0E}"/>
            </a:ext>
          </a:extLst>
        </xdr:cNvPr>
        <xdr:cNvSpPr txBox="1"/>
      </xdr:nvSpPr>
      <xdr:spPr>
        <a:xfrm>
          <a:off x="4673600" y="140168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82</xdr:row>
      <xdr:rowOff>70576</xdr:rowOff>
    </xdr:from>
    <xdr:to>
      <xdr:col>20</xdr:col>
      <xdr:colOff>38100</xdr:colOff>
      <xdr:row>83</xdr:row>
      <xdr:rowOff>726</xdr:rowOff>
    </xdr:to>
    <xdr:sp macro="" textlink="">
      <xdr:nvSpPr>
        <xdr:cNvPr id="209" name="楕円 208">
          <a:extLst>
            <a:ext uri="{FF2B5EF4-FFF2-40B4-BE49-F238E27FC236}">
              <a16:creationId xmlns:a16="http://schemas.microsoft.com/office/drawing/2014/main" id="{52D98E20-3865-4525-A3EC-95F6B8D5FB81}"/>
            </a:ext>
          </a:extLst>
        </xdr:cNvPr>
        <xdr:cNvSpPr/>
      </xdr:nvSpPr>
      <xdr:spPr>
        <a:xfrm>
          <a:off x="3746500" y="14129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82</xdr:row>
      <xdr:rowOff>121376</xdr:rowOff>
    </xdr:from>
    <xdr:to>
      <xdr:col>24</xdr:col>
      <xdr:colOff>63500</xdr:colOff>
      <xdr:row>82</xdr:row>
      <xdr:rowOff>157299</xdr:rowOff>
    </xdr:to>
    <xdr:cxnSp macro="">
      <xdr:nvCxnSpPr>
        <xdr:cNvPr id="210" name="直線コネクタ 209">
          <a:extLst>
            <a:ext uri="{FF2B5EF4-FFF2-40B4-BE49-F238E27FC236}">
              <a16:creationId xmlns:a16="http://schemas.microsoft.com/office/drawing/2014/main" id="{2A0A8195-12F2-467D-B142-86406F9C08F2}"/>
            </a:ext>
          </a:extLst>
        </xdr:cNvPr>
        <xdr:cNvCxnSpPr/>
      </xdr:nvCxnSpPr>
      <xdr:spPr>
        <a:xfrm>
          <a:off x="3797300" y="14180276"/>
          <a:ext cx="8382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82</xdr:row>
      <xdr:rowOff>86905</xdr:rowOff>
    </xdr:from>
    <xdr:to>
      <xdr:col>15</xdr:col>
      <xdr:colOff>101600</xdr:colOff>
      <xdr:row>83</xdr:row>
      <xdr:rowOff>17055</xdr:rowOff>
    </xdr:to>
    <xdr:sp macro="" textlink="">
      <xdr:nvSpPr>
        <xdr:cNvPr id="211" name="楕円 210">
          <a:extLst>
            <a:ext uri="{FF2B5EF4-FFF2-40B4-BE49-F238E27FC236}">
              <a16:creationId xmlns:a16="http://schemas.microsoft.com/office/drawing/2014/main" id="{D4FFAC2D-CA69-4B18-9790-97939D3EE975}"/>
            </a:ext>
          </a:extLst>
        </xdr:cNvPr>
        <xdr:cNvSpPr/>
      </xdr:nvSpPr>
      <xdr:spPr>
        <a:xfrm>
          <a:off x="2857500" y="14145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82</xdr:row>
      <xdr:rowOff>121376</xdr:rowOff>
    </xdr:from>
    <xdr:to>
      <xdr:col>19</xdr:col>
      <xdr:colOff>177800</xdr:colOff>
      <xdr:row>82</xdr:row>
      <xdr:rowOff>137705</xdr:rowOff>
    </xdr:to>
    <xdr:cxnSp macro="">
      <xdr:nvCxnSpPr>
        <xdr:cNvPr id="212" name="直線コネクタ 211">
          <a:extLst>
            <a:ext uri="{FF2B5EF4-FFF2-40B4-BE49-F238E27FC236}">
              <a16:creationId xmlns:a16="http://schemas.microsoft.com/office/drawing/2014/main" id="{C27F2F40-9793-48A8-A8C2-38C1583347F5}"/>
            </a:ext>
          </a:extLst>
        </xdr:cNvPr>
        <xdr:cNvCxnSpPr/>
      </xdr:nvCxnSpPr>
      <xdr:spPr>
        <a:xfrm flipV="1">
          <a:off x="2908300" y="14180276"/>
          <a:ext cx="88900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82</xdr:row>
      <xdr:rowOff>121194</xdr:rowOff>
    </xdr:from>
    <xdr:to>
      <xdr:col>10</xdr:col>
      <xdr:colOff>165100</xdr:colOff>
      <xdr:row>83</xdr:row>
      <xdr:rowOff>51344</xdr:rowOff>
    </xdr:to>
    <xdr:sp macro="" textlink="">
      <xdr:nvSpPr>
        <xdr:cNvPr id="213" name="楕円 212">
          <a:extLst>
            <a:ext uri="{FF2B5EF4-FFF2-40B4-BE49-F238E27FC236}">
              <a16:creationId xmlns:a16="http://schemas.microsoft.com/office/drawing/2014/main" id="{2B45003F-098B-4D09-900C-7A13B6F7916B}"/>
            </a:ext>
          </a:extLst>
        </xdr:cNvPr>
        <xdr:cNvSpPr/>
      </xdr:nvSpPr>
      <xdr:spPr>
        <a:xfrm>
          <a:off x="1968500" y="141800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82</xdr:row>
      <xdr:rowOff>137705</xdr:rowOff>
    </xdr:from>
    <xdr:to>
      <xdr:col>15</xdr:col>
      <xdr:colOff>50800</xdr:colOff>
      <xdr:row>83</xdr:row>
      <xdr:rowOff>544</xdr:rowOff>
    </xdr:to>
    <xdr:cxnSp macro="">
      <xdr:nvCxnSpPr>
        <xdr:cNvPr id="214" name="直線コネクタ 213">
          <a:extLst>
            <a:ext uri="{FF2B5EF4-FFF2-40B4-BE49-F238E27FC236}">
              <a16:creationId xmlns:a16="http://schemas.microsoft.com/office/drawing/2014/main" id="{B3529D61-07AF-4554-9E62-D8DBC9781BA5}"/>
            </a:ext>
          </a:extLst>
        </xdr:cNvPr>
        <xdr:cNvCxnSpPr/>
      </xdr:nvCxnSpPr>
      <xdr:spPr>
        <a:xfrm flipV="1">
          <a:off x="2019300" y="14196605"/>
          <a:ext cx="8890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82</xdr:row>
      <xdr:rowOff>91802</xdr:rowOff>
    </xdr:from>
    <xdr:to>
      <xdr:col>6</xdr:col>
      <xdr:colOff>38100</xdr:colOff>
      <xdr:row>83</xdr:row>
      <xdr:rowOff>21952</xdr:rowOff>
    </xdr:to>
    <xdr:sp macro="" textlink="">
      <xdr:nvSpPr>
        <xdr:cNvPr id="215" name="楕円 214">
          <a:extLst>
            <a:ext uri="{FF2B5EF4-FFF2-40B4-BE49-F238E27FC236}">
              <a16:creationId xmlns:a16="http://schemas.microsoft.com/office/drawing/2014/main" id="{ACD1AED3-682A-484F-9445-F76445F58467}"/>
            </a:ext>
          </a:extLst>
        </xdr:cNvPr>
        <xdr:cNvSpPr/>
      </xdr:nvSpPr>
      <xdr:spPr>
        <a:xfrm>
          <a:off x="1079500" y="141507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82</xdr:row>
      <xdr:rowOff>142602</xdr:rowOff>
    </xdr:from>
    <xdr:to>
      <xdr:col>10</xdr:col>
      <xdr:colOff>114300</xdr:colOff>
      <xdr:row>83</xdr:row>
      <xdr:rowOff>544</xdr:rowOff>
    </xdr:to>
    <xdr:cxnSp macro="">
      <xdr:nvCxnSpPr>
        <xdr:cNvPr id="216" name="直線コネクタ 215">
          <a:extLst>
            <a:ext uri="{FF2B5EF4-FFF2-40B4-BE49-F238E27FC236}">
              <a16:creationId xmlns:a16="http://schemas.microsoft.com/office/drawing/2014/main" id="{2E1290F2-02A9-4CA0-88F2-0BF39B5FDAF8}"/>
            </a:ext>
          </a:extLst>
        </xdr:cNvPr>
        <xdr:cNvCxnSpPr/>
      </xdr:nvCxnSpPr>
      <xdr:spPr>
        <a:xfrm>
          <a:off x="1130300" y="14201502"/>
          <a:ext cx="8890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83</xdr:row>
      <xdr:rowOff>120848</xdr:rowOff>
    </xdr:from>
    <xdr:ext cx="405111" cy="259045"/>
    <xdr:sp macro="" textlink="">
      <xdr:nvSpPr>
        <xdr:cNvPr id="217" name="n_1aveValue【福祉施設】&#10;有形固定資産減価償却率">
          <a:extLst>
            <a:ext uri="{FF2B5EF4-FFF2-40B4-BE49-F238E27FC236}">
              <a16:creationId xmlns:a16="http://schemas.microsoft.com/office/drawing/2014/main" id="{21E8B326-DFDC-40C4-BA7C-F0FFB3027405}"/>
            </a:ext>
          </a:extLst>
        </xdr:cNvPr>
        <xdr:cNvSpPr txBox="1"/>
      </xdr:nvSpPr>
      <xdr:spPr>
        <a:xfrm>
          <a:off x="3582044" y="143511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145341</xdr:rowOff>
    </xdr:from>
    <xdr:ext cx="405111" cy="259045"/>
    <xdr:sp macro="" textlink="">
      <xdr:nvSpPr>
        <xdr:cNvPr id="218" name="n_2aveValue【福祉施設】&#10;有形固定資産減価償却率">
          <a:extLst>
            <a:ext uri="{FF2B5EF4-FFF2-40B4-BE49-F238E27FC236}">
              <a16:creationId xmlns:a16="http://schemas.microsoft.com/office/drawing/2014/main" id="{2C69188F-7F91-4E35-9487-4E38DBBCD2E0}"/>
            </a:ext>
          </a:extLst>
        </xdr:cNvPr>
        <xdr:cNvSpPr txBox="1"/>
      </xdr:nvSpPr>
      <xdr:spPr>
        <a:xfrm>
          <a:off x="2705744" y="143756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83</xdr:row>
      <xdr:rowOff>155139</xdr:rowOff>
    </xdr:from>
    <xdr:ext cx="405111" cy="259045"/>
    <xdr:sp macro="" textlink="">
      <xdr:nvSpPr>
        <xdr:cNvPr id="219" name="n_3aveValue【福祉施設】&#10;有形固定資産減価償却率">
          <a:extLst>
            <a:ext uri="{FF2B5EF4-FFF2-40B4-BE49-F238E27FC236}">
              <a16:creationId xmlns:a16="http://schemas.microsoft.com/office/drawing/2014/main" id="{DF69032B-C3E4-4E3A-B812-0FE5EB1E66C9}"/>
            </a:ext>
          </a:extLst>
        </xdr:cNvPr>
        <xdr:cNvSpPr txBox="1"/>
      </xdr:nvSpPr>
      <xdr:spPr>
        <a:xfrm>
          <a:off x="1816744" y="143854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83</xdr:row>
      <xdr:rowOff>115950</xdr:rowOff>
    </xdr:from>
    <xdr:ext cx="405111" cy="259045"/>
    <xdr:sp macro="" textlink="">
      <xdr:nvSpPr>
        <xdr:cNvPr id="220" name="n_4aveValue【福祉施設】&#10;有形固定資産減価償却率">
          <a:extLst>
            <a:ext uri="{FF2B5EF4-FFF2-40B4-BE49-F238E27FC236}">
              <a16:creationId xmlns:a16="http://schemas.microsoft.com/office/drawing/2014/main" id="{2544992E-936D-441E-8457-F62D69AAC764}"/>
            </a:ext>
          </a:extLst>
        </xdr:cNvPr>
        <xdr:cNvSpPr txBox="1"/>
      </xdr:nvSpPr>
      <xdr:spPr>
        <a:xfrm>
          <a:off x="927744" y="143463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81</xdr:row>
      <xdr:rowOff>17253</xdr:rowOff>
    </xdr:from>
    <xdr:ext cx="405111" cy="259045"/>
    <xdr:sp macro="" textlink="">
      <xdr:nvSpPr>
        <xdr:cNvPr id="221" name="n_1mainValue【福祉施設】&#10;有形固定資産減価償却率">
          <a:extLst>
            <a:ext uri="{FF2B5EF4-FFF2-40B4-BE49-F238E27FC236}">
              <a16:creationId xmlns:a16="http://schemas.microsoft.com/office/drawing/2014/main" id="{0A841CF0-A535-4381-A71C-04FA347B229B}"/>
            </a:ext>
          </a:extLst>
        </xdr:cNvPr>
        <xdr:cNvSpPr txBox="1"/>
      </xdr:nvSpPr>
      <xdr:spPr>
        <a:xfrm>
          <a:off x="3582044" y="139047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33582</xdr:rowOff>
    </xdr:from>
    <xdr:ext cx="405111" cy="259045"/>
    <xdr:sp macro="" textlink="">
      <xdr:nvSpPr>
        <xdr:cNvPr id="222" name="n_2mainValue【福祉施設】&#10;有形固定資産減価償却率">
          <a:extLst>
            <a:ext uri="{FF2B5EF4-FFF2-40B4-BE49-F238E27FC236}">
              <a16:creationId xmlns:a16="http://schemas.microsoft.com/office/drawing/2014/main" id="{D209183A-BA97-414F-9394-FE4EFEDCFBBB}"/>
            </a:ext>
          </a:extLst>
        </xdr:cNvPr>
        <xdr:cNvSpPr txBox="1"/>
      </xdr:nvSpPr>
      <xdr:spPr>
        <a:xfrm>
          <a:off x="2705744" y="139210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67871</xdr:rowOff>
    </xdr:from>
    <xdr:ext cx="405111" cy="259045"/>
    <xdr:sp macro="" textlink="">
      <xdr:nvSpPr>
        <xdr:cNvPr id="223" name="n_3mainValue【福祉施設】&#10;有形固定資産減価償却率">
          <a:extLst>
            <a:ext uri="{FF2B5EF4-FFF2-40B4-BE49-F238E27FC236}">
              <a16:creationId xmlns:a16="http://schemas.microsoft.com/office/drawing/2014/main" id="{01BF1FC3-94C0-491A-9239-83DB80FF87A1}"/>
            </a:ext>
          </a:extLst>
        </xdr:cNvPr>
        <xdr:cNvSpPr txBox="1"/>
      </xdr:nvSpPr>
      <xdr:spPr>
        <a:xfrm>
          <a:off x="1816744" y="139553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38479</xdr:rowOff>
    </xdr:from>
    <xdr:ext cx="405111" cy="259045"/>
    <xdr:sp macro="" textlink="">
      <xdr:nvSpPr>
        <xdr:cNvPr id="224" name="n_4mainValue【福祉施設】&#10;有形固定資産減価償却率">
          <a:extLst>
            <a:ext uri="{FF2B5EF4-FFF2-40B4-BE49-F238E27FC236}">
              <a16:creationId xmlns:a16="http://schemas.microsoft.com/office/drawing/2014/main" id="{17B140C6-B525-4BB3-A1BD-3FF1C1B18ED6}"/>
            </a:ext>
          </a:extLst>
        </xdr:cNvPr>
        <xdr:cNvSpPr txBox="1"/>
      </xdr:nvSpPr>
      <xdr:spPr>
        <a:xfrm>
          <a:off x="927744" y="139259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25" name="正方形/長方形 224">
          <a:extLst>
            <a:ext uri="{FF2B5EF4-FFF2-40B4-BE49-F238E27FC236}">
              <a16:creationId xmlns:a16="http://schemas.microsoft.com/office/drawing/2014/main" id="{3D770F51-65ED-4107-A916-C67DF73B3FC9}"/>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26" name="正方形/長方形 225">
          <a:extLst>
            <a:ext uri="{FF2B5EF4-FFF2-40B4-BE49-F238E27FC236}">
              <a16:creationId xmlns:a16="http://schemas.microsoft.com/office/drawing/2014/main" id="{39A0AA2A-8239-498C-AE50-B80A0C7BB8DB}"/>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27" name="正方形/長方形 226">
          <a:extLst>
            <a:ext uri="{FF2B5EF4-FFF2-40B4-BE49-F238E27FC236}">
              <a16:creationId xmlns:a16="http://schemas.microsoft.com/office/drawing/2014/main" id="{794D120A-5EF4-4845-93FE-CD60A20B6B05}"/>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28" name="正方形/長方形 227">
          <a:extLst>
            <a:ext uri="{FF2B5EF4-FFF2-40B4-BE49-F238E27FC236}">
              <a16:creationId xmlns:a16="http://schemas.microsoft.com/office/drawing/2014/main" id="{E1AE0659-94BA-4E96-B9FA-737FC269F800}"/>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29" name="正方形/長方形 228">
          <a:extLst>
            <a:ext uri="{FF2B5EF4-FFF2-40B4-BE49-F238E27FC236}">
              <a16:creationId xmlns:a16="http://schemas.microsoft.com/office/drawing/2014/main" id="{4730D092-5955-4137-8B9C-BD75A7F26617}"/>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30" name="正方形/長方形 229">
          <a:extLst>
            <a:ext uri="{FF2B5EF4-FFF2-40B4-BE49-F238E27FC236}">
              <a16:creationId xmlns:a16="http://schemas.microsoft.com/office/drawing/2014/main" id="{DEB9ADCF-06B4-403F-AD93-1B8306EF6A27}"/>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31" name="正方形/長方形 230">
          <a:extLst>
            <a:ext uri="{FF2B5EF4-FFF2-40B4-BE49-F238E27FC236}">
              <a16:creationId xmlns:a16="http://schemas.microsoft.com/office/drawing/2014/main" id="{35618FD5-4F83-49C2-B11F-B281632031C1}"/>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32" name="正方形/長方形 231">
          <a:extLst>
            <a:ext uri="{FF2B5EF4-FFF2-40B4-BE49-F238E27FC236}">
              <a16:creationId xmlns:a16="http://schemas.microsoft.com/office/drawing/2014/main" id="{C8E7C729-0419-48F1-9793-C0CB671BBDC3}"/>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33" name="テキスト ボックス 232">
          <a:extLst>
            <a:ext uri="{FF2B5EF4-FFF2-40B4-BE49-F238E27FC236}">
              <a16:creationId xmlns:a16="http://schemas.microsoft.com/office/drawing/2014/main" id="{36E6AACE-1A9B-444A-B605-2F74713208D2}"/>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34" name="直線コネクタ 233">
          <a:extLst>
            <a:ext uri="{FF2B5EF4-FFF2-40B4-BE49-F238E27FC236}">
              <a16:creationId xmlns:a16="http://schemas.microsoft.com/office/drawing/2014/main" id="{8E06DA4C-F748-4C53-AE18-29D880CE24A6}"/>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168729</xdr:rowOff>
    </xdr:from>
    <xdr:to>
      <xdr:col>59</xdr:col>
      <xdr:colOff>50800</xdr:colOff>
      <xdr:row>86</xdr:row>
      <xdr:rowOff>168729</xdr:rowOff>
    </xdr:to>
    <xdr:cxnSp macro="">
      <xdr:nvCxnSpPr>
        <xdr:cNvPr id="235" name="直線コネクタ 234">
          <a:extLst>
            <a:ext uri="{FF2B5EF4-FFF2-40B4-BE49-F238E27FC236}">
              <a16:creationId xmlns:a16="http://schemas.microsoft.com/office/drawing/2014/main" id="{ABB21502-97D1-45FF-B5D4-32AD91CFA558}"/>
            </a:ext>
          </a:extLst>
        </xdr:cNvPr>
        <xdr:cNvCxnSpPr/>
      </xdr:nvCxnSpPr>
      <xdr:spPr>
        <a:xfrm>
          <a:off x="6604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26506</xdr:rowOff>
    </xdr:from>
    <xdr:ext cx="467179" cy="259045"/>
    <xdr:sp macro="" textlink="">
      <xdr:nvSpPr>
        <xdr:cNvPr id="236" name="テキスト ボックス 235">
          <a:extLst>
            <a:ext uri="{FF2B5EF4-FFF2-40B4-BE49-F238E27FC236}">
              <a16:creationId xmlns:a16="http://schemas.microsoft.com/office/drawing/2014/main" id="{247C3835-1F45-4B6C-80E3-429395D437C0}"/>
            </a:ext>
          </a:extLst>
        </xdr:cNvPr>
        <xdr:cNvSpPr txBox="1"/>
      </xdr:nvSpPr>
      <xdr:spPr>
        <a:xfrm>
          <a:off x="6136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13607</xdr:rowOff>
    </xdr:from>
    <xdr:to>
      <xdr:col>59</xdr:col>
      <xdr:colOff>50800</xdr:colOff>
      <xdr:row>85</xdr:row>
      <xdr:rowOff>13607</xdr:rowOff>
    </xdr:to>
    <xdr:cxnSp macro="">
      <xdr:nvCxnSpPr>
        <xdr:cNvPr id="237" name="直線コネクタ 236">
          <a:extLst>
            <a:ext uri="{FF2B5EF4-FFF2-40B4-BE49-F238E27FC236}">
              <a16:creationId xmlns:a16="http://schemas.microsoft.com/office/drawing/2014/main" id="{A9B845A3-AE63-4F71-A2BA-31DEC3FDEE02}"/>
            </a:ext>
          </a:extLst>
        </xdr:cNvPr>
        <xdr:cNvCxnSpPr/>
      </xdr:nvCxnSpPr>
      <xdr:spPr>
        <a:xfrm>
          <a:off x="6604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42834</xdr:rowOff>
    </xdr:from>
    <xdr:ext cx="467179" cy="259045"/>
    <xdr:sp macro="" textlink="">
      <xdr:nvSpPr>
        <xdr:cNvPr id="238" name="テキスト ボックス 237">
          <a:extLst>
            <a:ext uri="{FF2B5EF4-FFF2-40B4-BE49-F238E27FC236}">
              <a16:creationId xmlns:a16="http://schemas.microsoft.com/office/drawing/2014/main" id="{641AB5B8-3A68-4B24-8052-A2AC2B333F05}"/>
            </a:ext>
          </a:extLst>
        </xdr:cNvPr>
        <xdr:cNvSpPr txBox="1"/>
      </xdr:nvSpPr>
      <xdr:spPr>
        <a:xfrm>
          <a:off x="6136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29936</xdr:rowOff>
    </xdr:from>
    <xdr:to>
      <xdr:col>59</xdr:col>
      <xdr:colOff>50800</xdr:colOff>
      <xdr:row>83</xdr:row>
      <xdr:rowOff>29936</xdr:rowOff>
    </xdr:to>
    <xdr:cxnSp macro="">
      <xdr:nvCxnSpPr>
        <xdr:cNvPr id="239" name="直線コネクタ 238">
          <a:extLst>
            <a:ext uri="{FF2B5EF4-FFF2-40B4-BE49-F238E27FC236}">
              <a16:creationId xmlns:a16="http://schemas.microsoft.com/office/drawing/2014/main" id="{5DC8D30E-7903-4457-876C-5EF898F62019}"/>
            </a:ext>
          </a:extLst>
        </xdr:cNvPr>
        <xdr:cNvCxnSpPr/>
      </xdr:nvCxnSpPr>
      <xdr:spPr>
        <a:xfrm>
          <a:off x="6604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59163</xdr:rowOff>
    </xdr:from>
    <xdr:ext cx="467179" cy="259045"/>
    <xdr:sp macro="" textlink="">
      <xdr:nvSpPr>
        <xdr:cNvPr id="240" name="テキスト ボックス 239">
          <a:extLst>
            <a:ext uri="{FF2B5EF4-FFF2-40B4-BE49-F238E27FC236}">
              <a16:creationId xmlns:a16="http://schemas.microsoft.com/office/drawing/2014/main" id="{619B4D3C-C426-4570-9DFE-1450E028AB85}"/>
            </a:ext>
          </a:extLst>
        </xdr:cNvPr>
        <xdr:cNvSpPr txBox="1"/>
      </xdr:nvSpPr>
      <xdr:spPr>
        <a:xfrm>
          <a:off x="6136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46264</xdr:rowOff>
    </xdr:from>
    <xdr:to>
      <xdr:col>59</xdr:col>
      <xdr:colOff>50800</xdr:colOff>
      <xdr:row>81</xdr:row>
      <xdr:rowOff>46264</xdr:rowOff>
    </xdr:to>
    <xdr:cxnSp macro="">
      <xdr:nvCxnSpPr>
        <xdr:cNvPr id="241" name="直線コネクタ 240">
          <a:extLst>
            <a:ext uri="{FF2B5EF4-FFF2-40B4-BE49-F238E27FC236}">
              <a16:creationId xmlns:a16="http://schemas.microsoft.com/office/drawing/2014/main" id="{2CAFDC68-0A2B-4E50-B06F-48F744636DCB}"/>
            </a:ext>
          </a:extLst>
        </xdr:cNvPr>
        <xdr:cNvCxnSpPr/>
      </xdr:nvCxnSpPr>
      <xdr:spPr>
        <a:xfrm>
          <a:off x="6604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75491</xdr:rowOff>
    </xdr:from>
    <xdr:ext cx="467179" cy="259045"/>
    <xdr:sp macro="" textlink="">
      <xdr:nvSpPr>
        <xdr:cNvPr id="242" name="テキスト ボックス 241">
          <a:extLst>
            <a:ext uri="{FF2B5EF4-FFF2-40B4-BE49-F238E27FC236}">
              <a16:creationId xmlns:a16="http://schemas.microsoft.com/office/drawing/2014/main" id="{9AE6829F-3DA6-42AE-A4D4-49FCB71EE160}"/>
            </a:ext>
          </a:extLst>
        </xdr:cNvPr>
        <xdr:cNvSpPr txBox="1"/>
      </xdr:nvSpPr>
      <xdr:spPr>
        <a:xfrm>
          <a:off x="6136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62593</xdr:rowOff>
    </xdr:from>
    <xdr:to>
      <xdr:col>59</xdr:col>
      <xdr:colOff>50800</xdr:colOff>
      <xdr:row>79</xdr:row>
      <xdr:rowOff>62593</xdr:rowOff>
    </xdr:to>
    <xdr:cxnSp macro="">
      <xdr:nvCxnSpPr>
        <xdr:cNvPr id="243" name="直線コネクタ 242">
          <a:extLst>
            <a:ext uri="{FF2B5EF4-FFF2-40B4-BE49-F238E27FC236}">
              <a16:creationId xmlns:a16="http://schemas.microsoft.com/office/drawing/2014/main" id="{E4BB1E49-583C-4C7B-9916-CCC0EC75516C}"/>
            </a:ext>
          </a:extLst>
        </xdr:cNvPr>
        <xdr:cNvCxnSpPr/>
      </xdr:nvCxnSpPr>
      <xdr:spPr>
        <a:xfrm>
          <a:off x="6604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78</xdr:row>
      <xdr:rowOff>91820</xdr:rowOff>
    </xdr:from>
    <xdr:ext cx="467179" cy="259045"/>
    <xdr:sp macro="" textlink="">
      <xdr:nvSpPr>
        <xdr:cNvPr id="244" name="テキスト ボックス 243">
          <a:extLst>
            <a:ext uri="{FF2B5EF4-FFF2-40B4-BE49-F238E27FC236}">
              <a16:creationId xmlns:a16="http://schemas.microsoft.com/office/drawing/2014/main" id="{0F70A259-6209-47FD-89C0-B67C7A154076}"/>
            </a:ext>
          </a:extLst>
        </xdr:cNvPr>
        <xdr:cNvSpPr txBox="1"/>
      </xdr:nvSpPr>
      <xdr:spPr>
        <a:xfrm>
          <a:off x="6136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78921</xdr:rowOff>
    </xdr:from>
    <xdr:to>
      <xdr:col>59</xdr:col>
      <xdr:colOff>50800</xdr:colOff>
      <xdr:row>77</xdr:row>
      <xdr:rowOff>78921</xdr:rowOff>
    </xdr:to>
    <xdr:cxnSp macro="">
      <xdr:nvCxnSpPr>
        <xdr:cNvPr id="245" name="直線コネクタ 244">
          <a:extLst>
            <a:ext uri="{FF2B5EF4-FFF2-40B4-BE49-F238E27FC236}">
              <a16:creationId xmlns:a16="http://schemas.microsoft.com/office/drawing/2014/main" id="{8E676E8E-C175-4D46-88DC-E1AA44036F9B}"/>
            </a:ext>
          </a:extLst>
        </xdr:cNvPr>
        <xdr:cNvCxnSpPr/>
      </xdr:nvCxnSpPr>
      <xdr:spPr>
        <a:xfrm>
          <a:off x="6604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108148</xdr:rowOff>
    </xdr:from>
    <xdr:ext cx="467179" cy="259045"/>
    <xdr:sp macro="" textlink="">
      <xdr:nvSpPr>
        <xdr:cNvPr id="246" name="テキスト ボックス 245">
          <a:extLst>
            <a:ext uri="{FF2B5EF4-FFF2-40B4-BE49-F238E27FC236}">
              <a16:creationId xmlns:a16="http://schemas.microsoft.com/office/drawing/2014/main" id="{46AD99A8-82F6-4D10-A4C9-739233069FA9}"/>
            </a:ext>
          </a:extLst>
        </xdr:cNvPr>
        <xdr:cNvSpPr txBox="1"/>
      </xdr:nvSpPr>
      <xdr:spPr>
        <a:xfrm>
          <a:off x="6136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47" name="直線コネクタ 246">
          <a:extLst>
            <a:ext uri="{FF2B5EF4-FFF2-40B4-BE49-F238E27FC236}">
              <a16:creationId xmlns:a16="http://schemas.microsoft.com/office/drawing/2014/main" id="{C6E2C5BA-6A7A-4DA4-9468-2F4433A4A27F}"/>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48" name="テキスト ボックス 247">
          <a:extLst>
            <a:ext uri="{FF2B5EF4-FFF2-40B4-BE49-F238E27FC236}">
              <a16:creationId xmlns:a16="http://schemas.microsoft.com/office/drawing/2014/main" id="{9AE1867C-8DC2-4911-B4ED-8AA3E1731410}"/>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49" name="【福祉施設】&#10;一人当たり面積グラフ枠">
          <a:extLst>
            <a:ext uri="{FF2B5EF4-FFF2-40B4-BE49-F238E27FC236}">
              <a16:creationId xmlns:a16="http://schemas.microsoft.com/office/drawing/2014/main" id="{C037A7A3-ED5D-42D7-81A9-2621866411EC}"/>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134982</xdr:rowOff>
    </xdr:from>
    <xdr:to>
      <xdr:col>54</xdr:col>
      <xdr:colOff>189865</xdr:colOff>
      <xdr:row>86</xdr:row>
      <xdr:rowOff>154577</xdr:rowOff>
    </xdr:to>
    <xdr:cxnSp macro="">
      <xdr:nvCxnSpPr>
        <xdr:cNvPr id="250" name="直線コネクタ 249">
          <a:extLst>
            <a:ext uri="{FF2B5EF4-FFF2-40B4-BE49-F238E27FC236}">
              <a16:creationId xmlns:a16="http://schemas.microsoft.com/office/drawing/2014/main" id="{724DD4C8-67A3-4513-83BE-50765DE47B9D}"/>
            </a:ext>
          </a:extLst>
        </xdr:cNvPr>
        <xdr:cNvCxnSpPr/>
      </xdr:nvCxnSpPr>
      <xdr:spPr>
        <a:xfrm flipV="1">
          <a:off x="10476865" y="13508082"/>
          <a:ext cx="0" cy="13911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158404</xdr:rowOff>
    </xdr:from>
    <xdr:ext cx="469744" cy="259045"/>
    <xdr:sp macro="" textlink="">
      <xdr:nvSpPr>
        <xdr:cNvPr id="251" name="【福祉施設】&#10;一人当たり面積最小値テキスト">
          <a:extLst>
            <a:ext uri="{FF2B5EF4-FFF2-40B4-BE49-F238E27FC236}">
              <a16:creationId xmlns:a16="http://schemas.microsoft.com/office/drawing/2014/main" id="{2334418B-7264-4BA7-99D5-59B0A88B0E0B}"/>
            </a:ext>
          </a:extLst>
        </xdr:cNvPr>
        <xdr:cNvSpPr txBox="1"/>
      </xdr:nvSpPr>
      <xdr:spPr>
        <a:xfrm>
          <a:off x="10515600" y="149031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154577</xdr:rowOff>
    </xdr:from>
    <xdr:to>
      <xdr:col>55</xdr:col>
      <xdr:colOff>88900</xdr:colOff>
      <xdr:row>86</xdr:row>
      <xdr:rowOff>154577</xdr:rowOff>
    </xdr:to>
    <xdr:cxnSp macro="">
      <xdr:nvCxnSpPr>
        <xdr:cNvPr id="252" name="直線コネクタ 251">
          <a:extLst>
            <a:ext uri="{FF2B5EF4-FFF2-40B4-BE49-F238E27FC236}">
              <a16:creationId xmlns:a16="http://schemas.microsoft.com/office/drawing/2014/main" id="{DB954BE3-A8DD-4B64-BDDE-2A56D0FE25F3}"/>
            </a:ext>
          </a:extLst>
        </xdr:cNvPr>
        <xdr:cNvCxnSpPr/>
      </xdr:nvCxnSpPr>
      <xdr:spPr>
        <a:xfrm>
          <a:off x="10388600" y="148992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81659</xdr:rowOff>
    </xdr:from>
    <xdr:ext cx="469744" cy="259045"/>
    <xdr:sp macro="" textlink="">
      <xdr:nvSpPr>
        <xdr:cNvPr id="253" name="【福祉施設】&#10;一人当たり面積最大値テキスト">
          <a:extLst>
            <a:ext uri="{FF2B5EF4-FFF2-40B4-BE49-F238E27FC236}">
              <a16:creationId xmlns:a16="http://schemas.microsoft.com/office/drawing/2014/main" id="{4E0A1A89-24A7-45E2-9CC6-B898A7D94048}"/>
            </a:ext>
          </a:extLst>
        </xdr:cNvPr>
        <xdr:cNvSpPr txBox="1"/>
      </xdr:nvSpPr>
      <xdr:spPr>
        <a:xfrm>
          <a:off x="10515600" y="132833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134982</xdr:rowOff>
    </xdr:from>
    <xdr:to>
      <xdr:col>55</xdr:col>
      <xdr:colOff>88900</xdr:colOff>
      <xdr:row>78</xdr:row>
      <xdr:rowOff>134982</xdr:rowOff>
    </xdr:to>
    <xdr:cxnSp macro="">
      <xdr:nvCxnSpPr>
        <xdr:cNvPr id="254" name="直線コネクタ 253">
          <a:extLst>
            <a:ext uri="{FF2B5EF4-FFF2-40B4-BE49-F238E27FC236}">
              <a16:creationId xmlns:a16="http://schemas.microsoft.com/office/drawing/2014/main" id="{7E1073FE-DDA6-45AB-A139-E8E3F6A72606}"/>
            </a:ext>
          </a:extLst>
        </xdr:cNvPr>
        <xdr:cNvCxnSpPr/>
      </xdr:nvCxnSpPr>
      <xdr:spPr>
        <a:xfrm>
          <a:off x="10388600" y="135080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80390</xdr:rowOff>
    </xdr:from>
    <xdr:ext cx="469744" cy="259045"/>
    <xdr:sp macro="" textlink="">
      <xdr:nvSpPr>
        <xdr:cNvPr id="255" name="【福祉施設】&#10;一人当たり面積平均値テキスト">
          <a:extLst>
            <a:ext uri="{FF2B5EF4-FFF2-40B4-BE49-F238E27FC236}">
              <a16:creationId xmlns:a16="http://schemas.microsoft.com/office/drawing/2014/main" id="{7191535D-FB16-4B5F-BDCE-B2717D99E223}"/>
            </a:ext>
          </a:extLst>
        </xdr:cNvPr>
        <xdr:cNvSpPr txBox="1"/>
      </xdr:nvSpPr>
      <xdr:spPr>
        <a:xfrm>
          <a:off x="10515600" y="1448219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57513</xdr:rowOff>
    </xdr:from>
    <xdr:to>
      <xdr:col>55</xdr:col>
      <xdr:colOff>50800</xdr:colOff>
      <xdr:row>85</xdr:row>
      <xdr:rowOff>159113</xdr:rowOff>
    </xdr:to>
    <xdr:sp macro="" textlink="">
      <xdr:nvSpPr>
        <xdr:cNvPr id="256" name="フローチャート: 判断 255">
          <a:extLst>
            <a:ext uri="{FF2B5EF4-FFF2-40B4-BE49-F238E27FC236}">
              <a16:creationId xmlns:a16="http://schemas.microsoft.com/office/drawing/2014/main" id="{E7AA732D-686F-4D89-A4B4-8F6A021BE804}"/>
            </a:ext>
          </a:extLst>
        </xdr:cNvPr>
        <xdr:cNvSpPr/>
      </xdr:nvSpPr>
      <xdr:spPr>
        <a:xfrm>
          <a:off x="10426700" y="146307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65132</xdr:rowOff>
    </xdr:from>
    <xdr:to>
      <xdr:col>50</xdr:col>
      <xdr:colOff>165100</xdr:colOff>
      <xdr:row>85</xdr:row>
      <xdr:rowOff>166732</xdr:rowOff>
    </xdr:to>
    <xdr:sp macro="" textlink="">
      <xdr:nvSpPr>
        <xdr:cNvPr id="257" name="フローチャート: 判断 256">
          <a:extLst>
            <a:ext uri="{FF2B5EF4-FFF2-40B4-BE49-F238E27FC236}">
              <a16:creationId xmlns:a16="http://schemas.microsoft.com/office/drawing/2014/main" id="{24F0835D-B6DB-4FD9-8023-62DB1AAF2C36}"/>
            </a:ext>
          </a:extLst>
        </xdr:cNvPr>
        <xdr:cNvSpPr/>
      </xdr:nvSpPr>
      <xdr:spPr>
        <a:xfrm>
          <a:off x="9588500" y="146383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61868</xdr:rowOff>
    </xdr:from>
    <xdr:to>
      <xdr:col>46</xdr:col>
      <xdr:colOff>38100</xdr:colOff>
      <xdr:row>85</xdr:row>
      <xdr:rowOff>163468</xdr:rowOff>
    </xdr:to>
    <xdr:sp macro="" textlink="">
      <xdr:nvSpPr>
        <xdr:cNvPr id="258" name="フローチャート: 判断 257">
          <a:extLst>
            <a:ext uri="{FF2B5EF4-FFF2-40B4-BE49-F238E27FC236}">
              <a16:creationId xmlns:a16="http://schemas.microsoft.com/office/drawing/2014/main" id="{2886663E-156F-474C-BE0A-5667451AB182}"/>
            </a:ext>
          </a:extLst>
        </xdr:cNvPr>
        <xdr:cNvSpPr/>
      </xdr:nvSpPr>
      <xdr:spPr>
        <a:xfrm>
          <a:off x="8699500" y="146351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77107</xdr:rowOff>
    </xdr:from>
    <xdr:to>
      <xdr:col>41</xdr:col>
      <xdr:colOff>101600</xdr:colOff>
      <xdr:row>86</xdr:row>
      <xdr:rowOff>7257</xdr:rowOff>
    </xdr:to>
    <xdr:sp macro="" textlink="">
      <xdr:nvSpPr>
        <xdr:cNvPr id="259" name="フローチャート: 判断 258">
          <a:extLst>
            <a:ext uri="{FF2B5EF4-FFF2-40B4-BE49-F238E27FC236}">
              <a16:creationId xmlns:a16="http://schemas.microsoft.com/office/drawing/2014/main" id="{AAE6CEE3-1EB5-42E8-8F2F-9DC915D065DA}"/>
            </a:ext>
          </a:extLst>
        </xdr:cNvPr>
        <xdr:cNvSpPr/>
      </xdr:nvSpPr>
      <xdr:spPr>
        <a:xfrm>
          <a:off x="7810500" y="146503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60779</xdr:rowOff>
    </xdr:from>
    <xdr:to>
      <xdr:col>36</xdr:col>
      <xdr:colOff>165100</xdr:colOff>
      <xdr:row>85</xdr:row>
      <xdr:rowOff>162379</xdr:rowOff>
    </xdr:to>
    <xdr:sp macro="" textlink="">
      <xdr:nvSpPr>
        <xdr:cNvPr id="260" name="フローチャート: 判断 259">
          <a:extLst>
            <a:ext uri="{FF2B5EF4-FFF2-40B4-BE49-F238E27FC236}">
              <a16:creationId xmlns:a16="http://schemas.microsoft.com/office/drawing/2014/main" id="{7705B044-E598-4813-9A43-61FB2C4DCF26}"/>
            </a:ext>
          </a:extLst>
        </xdr:cNvPr>
        <xdr:cNvSpPr/>
      </xdr:nvSpPr>
      <xdr:spPr>
        <a:xfrm>
          <a:off x="6921500" y="146340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261" name="テキスト ボックス 260">
          <a:extLst>
            <a:ext uri="{FF2B5EF4-FFF2-40B4-BE49-F238E27FC236}">
              <a16:creationId xmlns:a16="http://schemas.microsoft.com/office/drawing/2014/main" id="{B22A5F0B-0D1F-4CC7-B56D-3D415AC7DAEF}"/>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62" name="テキスト ボックス 261">
          <a:extLst>
            <a:ext uri="{FF2B5EF4-FFF2-40B4-BE49-F238E27FC236}">
              <a16:creationId xmlns:a16="http://schemas.microsoft.com/office/drawing/2014/main" id="{4E0A05BE-E1A9-4D6C-B28F-B86B95FFEBB2}"/>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63" name="テキスト ボックス 262">
          <a:extLst>
            <a:ext uri="{FF2B5EF4-FFF2-40B4-BE49-F238E27FC236}">
              <a16:creationId xmlns:a16="http://schemas.microsoft.com/office/drawing/2014/main" id="{245A99C3-E6DE-4F14-8A6A-DBE00C61ADCF}"/>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64" name="テキスト ボックス 263">
          <a:extLst>
            <a:ext uri="{FF2B5EF4-FFF2-40B4-BE49-F238E27FC236}">
              <a16:creationId xmlns:a16="http://schemas.microsoft.com/office/drawing/2014/main" id="{AC747EAF-3264-4733-9B55-C3DAFB59346E}"/>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65" name="テキスト ボックス 264">
          <a:extLst>
            <a:ext uri="{FF2B5EF4-FFF2-40B4-BE49-F238E27FC236}">
              <a16:creationId xmlns:a16="http://schemas.microsoft.com/office/drawing/2014/main" id="{D3E475F1-D16D-426C-AEFA-DF3CD000DAD0}"/>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165281</xdr:rowOff>
    </xdr:from>
    <xdr:to>
      <xdr:col>55</xdr:col>
      <xdr:colOff>50800</xdr:colOff>
      <xdr:row>86</xdr:row>
      <xdr:rowOff>95431</xdr:rowOff>
    </xdr:to>
    <xdr:sp macro="" textlink="">
      <xdr:nvSpPr>
        <xdr:cNvPr id="266" name="楕円 265">
          <a:extLst>
            <a:ext uri="{FF2B5EF4-FFF2-40B4-BE49-F238E27FC236}">
              <a16:creationId xmlns:a16="http://schemas.microsoft.com/office/drawing/2014/main" id="{0ABFF820-9DF5-40A0-B7E1-4852A5CFDCB2}"/>
            </a:ext>
          </a:extLst>
        </xdr:cNvPr>
        <xdr:cNvSpPr/>
      </xdr:nvSpPr>
      <xdr:spPr>
        <a:xfrm>
          <a:off x="10426700" y="147385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80208</xdr:rowOff>
    </xdr:from>
    <xdr:ext cx="469744" cy="259045"/>
    <xdr:sp macro="" textlink="">
      <xdr:nvSpPr>
        <xdr:cNvPr id="267" name="【福祉施設】&#10;一人当たり面積該当値テキスト">
          <a:extLst>
            <a:ext uri="{FF2B5EF4-FFF2-40B4-BE49-F238E27FC236}">
              <a16:creationId xmlns:a16="http://schemas.microsoft.com/office/drawing/2014/main" id="{9AF341CC-2549-4E37-BBD3-45D10484F778}"/>
            </a:ext>
          </a:extLst>
        </xdr:cNvPr>
        <xdr:cNvSpPr txBox="1"/>
      </xdr:nvSpPr>
      <xdr:spPr>
        <a:xfrm>
          <a:off x="10515600" y="146534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166370</xdr:rowOff>
    </xdr:from>
    <xdr:to>
      <xdr:col>50</xdr:col>
      <xdr:colOff>165100</xdr:colOff>
      <xdr:row>86</xdr:row>
      <xdr:rowOff>96520</xdr:rowOff>
    </xdr:to>
    <xdr:sp macro="" textlink="">
      <xdr:nvSpPr>
        <xdr:cNvPr id="268" name="楕円 267">
          <a:extLst>
            <a:ext uri="{FF2B5EF4-FFF2-40B4-BE49-F238E27FC236}">
              <a16:creationId xmlns:a16="http://schemas.microsoft.com/office/drawing/2014/main" id="{A2BE32CE-ACD8-402B-9A52-0066B160048B}"/>
            </a:ext>
          </a:extLst>
        </xdr:cNvPr>
        <xdr:cNvSpPr/>
      </xdr:nvSpPr>
      <xdr:spPr>
        <a:xfrm>
          <a:off x="9588500" y="14739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86</xdr:row>
      <xdr:rowOff>44631</xdr:rowOff>
    </xdr:from>
    <xdr:to>
      <xdr:col>55</xdr:col>
      <xdr:colOff>0</xdr:colOff>
      <xdr:row>86</xdr:row>
      <xdr:rowOff>45720</xdr:rowOff>
    </xdr:to>
    <xdr:cxnSp macro="">
      <xdr:nvCxnSpPr>
        <xdr:cNvPr id="269" name="直線コネクタ 268">
          <a:extLst>
            <a:ext uri="{FF2B5EF4-FFF2-40B4-BE49-F238E27FC236}">
              <a16:creationId xmlns:a16="http://schemas.microsoft.com/office/drawing/2014/main" id="{940D67B8-1A5C-4638-A836-B1CF2FFF5F70}"/>
            </a:ext>
          </a:extLst>
        </xdr:cNvPr>
        <xdr:cNvCxnSpPr/>
      </xdr:nvCxnSpPr>
      <xdr:spPr>
        <a:xfrm flipV="1">
          <a:off x="9639300" y="14789331"/>
          <a:ext cx="838200" cy="10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168548</xdr:rowOff>
    </xdr:from>
    <xdr:to>
      <xdr:col>46</xdr:col>
      <xdr:colOff>38100</xdr:colOff>
      <xdr:row>86</xdr:row>
      <xdr:rowOff>98698</xdr:rowOff>
    </xdr:to>
    <xdr:sp macro="" textlink="">
      <xdr:nvSpPr>
        <xdr:cNvPr id="270" name="楕円 269">
          <a:extLst>
            <a:ext uri="{FF2B5EF4-FFF2-40B4-BE49-F238E27FC236}">
              <a16:creationId xmlns:a16="http://schemas.microsoft.com/office/drawing/2014/main" id="{F86D5AA6-91B1-4691-B5BB-24639699B9BC}"/>
            </a:ext>
          </a:extLst>
        </xdr:cNvPr>
        <xdr:cNvSpPr/>
      </xdr:nvSpPr>
      <xdr:spPr>
        <a:xfrm>
          <a:off x="8699500" y="147417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86</xdr:row>
      <xdr:rowOff>45720</xdr:rowOff>
    </xdr:from>
    <xdr:to>
      <xdr:col>50</xdr:col>
      <xdr:colOff>114300</xdr:colOff>
      <xdr:row>86</xdr:row>
      <xdr:rowOff>47898</xdr:rowOff>
    </xdr:to>
    <xdr:cxnSp macro="">
      <xdr:nvCxnSpPr>
        <xdr:cNvPr id="271" name="直線コネクタ 270">
          <a:extLst>
            <a:ext uri="{FF2B5EF4-FFF2-40B4-BE49-F238E27FC236}">
              <a16:creationId xmlns:a16="http://schemas.microsoft.com/office/drawing/2014/main" id="{60AC8C03-025B-4A16-97DE-FA2D901504D9}"/>
            </a:ext>
          </a:extLst>
        </xdr:cNvPr>
        <xdr:cNvCxnSpPr/>
      </xdr:nvCxnSpPr>
      <xdr:spPr>
        <a:xfrm flipV="1">
          <a:off x="8750300" y="14790420"/>
          <a:ext cx="889000" cy="21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169636</xdr:rowOff>
    </xdr:from>
    <xdr:to>
      <xdr:col>41</xdr:col>
      <xdr:colOff>101600</xdr:colOff>
      <xdr:row>86</xdr:row>
      <xdr:rowOff>99786</xdr:rowOff>
    </xdr:to>
    <xdr:sp macro="" textlink="">
      <xdr:nvSpPr>
        <xdr:cNvPr id="272" name="楕円 271">
          <a:extLst>
            <a:ext uri="{FF2B5EF4-FFF2-40B4-BE49-F238E27FC236}">
              <a16:creationId xmlns:a16="http://schemas.microsoft.com/office/drawing/2014/main" id="{9DB20E4E-071D-4A8A-AA51-6CE3FB6124A2}"/>
            </a:ext>
          </a:extLst>
        </xdr:cNvPr>
        <xdr:cNvSpPr/>
      </xdr:nvSpPr>
      <xdr:spPr>
        <a:xfrm>
          <a:off x="7810500" y="147428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86</xdr:row>
      <xdr:rowOff>47898</xdr:rowOff>
    </xdr:from>
    <xdr:to>
      <xdr:col>45</xdr:col>
      <xdr:colOff>177800</xdr:colOff>
      <xdr:row>86</xdr:row>
      <xdr:rowOff>48986</xdr:rowOff>
    </xdr:to>
    <xdr:cxnSp macro="">
      <xdr:nvCxnSpPr>
        <xdr:cNvPr id="273" name="直線コネクタ 272">
          <a:extLst>
            <a:ext uri="{FF2B5EF4-FFF2-40B4-BE49-F238E27FC236}">
              <a16:creationId xmlns:a16="http://schemas.microsoft.com/office/drawing/2014/main" id="{EDC5B2B9-8DF3-4F24-A40A-C3F64A90F68D}"/>
            </a:ext>
          </a:extLst>
        </xdr:cNvPr>
        <xdr:cNvCxnSpPr/>
      </xdr:nvCxnSpPr>
      <xdr:spPr>
        <a:xfrm flipV="1">
          <a:off x="7861300" y="14792598"/>
          <a:ext cx="889000" cy="1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86</xdr:row>
      <xdr:rowOff>363</xdr:rowOff>
    </xdr:from>
    <xdr:to>
      <xdr:col>36</xdr:col>
      <xdr:colOff>165100</xdr:colOff>
      <xdr:row>86</xdr:row>
      <xdr:rowOff>101963</xdr:rowOff>
    </xdr:to>
    <xdr:sp macro="" textlink="">
      <xdr:nvSpPr>
        <xdr:cNvPr id="274" name="楕円 273">
          <a:extLst>
            <a:ext uri="{FF2B5EF4-FFF2-40B4-BE49-F238E27FC236}">
              <a16:creationId xmlns:a16="http://schemas.microsoft.com/office/drawing/2014/main" id="{11505766-FE89-4FB4-BE34-1E63BF0FC933}"/>
            </a:ext>
          </a:extLst>
        </xdr:cNvPr>
        <xdr:cNvSpPr/>
      </xdr:nvSpPr>
      <xdr:spPr>
        <a:xfrm>
          <a:off x="6921500" y="14745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86</xdr:row>
      <xdr:rowOff>48986</xdr:rowOff>
    </xdr:from>
    <xdr:to>
      <xdr:col>41</xdr:col>
      <xdr:colOff>50800</xdr:colOff>
      <xdr:row>86</xdr:row>
      <xdr:rowOff>51163</xdr:rowOff>
    </xdr:to>
    <xdr:cxnSp macro="">
      <xdr:nvCxnSpPr>
        <xdr:cNvPr id="275" name="直線コネクタ 274">
          <a:extLst>
            <a:ext uri="{FF2B5EF4-FFF2-40B4-BE49-F238E27FC236}">
              <a16:creationId xmlns:a16="http://schemas.microsoft.com/office/drawing/2014/main" id="{05759F1B-058A-4DF6-8C8C-5FE0CA4B90FE}"/>
            </a:ext>
          </a:extLst>
        </xdr:cNvPr>
        <xdr:cNvCxnSpPr/>
      </xdr:nvCxnSpPr>
      <xdr:spPr>
        <a:xfrm flipV="1">
          <a:off x="6972300" y="14793686"/>
          <a:ext cx="889000" cy="21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84</xdr:row>
      <xdr:rowOff>11809</xdr:rowOff>
    </xdr:from>
    <xdr:ext cx="469744" cy="259045"/>
    <xdr:sp macro="" textlink="">
      <xdr:nvSpPr>
        <xdr:cNvPr id="276" name="n_1aveValue【福祉施設】&#10;一人当たり面積">
          <a:extLst>
            <a:ext uri="{FF2B5EF4-FFF2-40B4-BE49-F238E27FC236}">
              <a16:creationId xmlns:a16="http://schemas.microsoft.com/office/drawing/2014/main" id="{E65360EA-44B7-4E7A-8EAD-3D61172BEEB0}"/>
            </a:ext>
          </a:extLst>
        </xdr:cNvPr>
        <xdr:cNvSpPr txBox="1"/>
      </xdr:nvSpPr>
      <xdr:spPr>
        <a:xfrm>
          <a:off x="9391727" y="144136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8545</xdr:rowOff>
    </xdr:from>
    <xdr:ext cx="469744" cy="259045"/>
    <xdr:sp macro="" textlink="">
      <xdr:nvSpPr>
        <xdr:cNvPr id="277" name="n_2aveValue【福祉施設】&#10;一人当たり面積">
          <a:extLst>
            <a:ext uri="{FF2B5EF4-FFF2-40B4-BE49-F238E27FC236}">
              <a16:creationId xmlns:a16="http://schemas.microsoft.com/office/drawing/2014/main" id="{01C7291B-9ECA-43DF-BEE0-04874069BB1D}"/>
            </a:ext>
          </a:extLst>
        </xdr:cNvPr>
        <xdr:cNvSpPr txBox="1"/>
      </xdr:nvSpPr>
      <xdr:spPr>
        <a:xfrm>
          <a:off x="8515427" y="144103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23784</xdr:rowOff>
    </xdr:from>
    <xdr:ext cx="469744" cy="259045"/>
    <xdr:sp macro="" textlink="">
      <xdr:nvSpPr>
        <xdr:cNvPr id="278" name="n_3aveValue【福祉施設】&#10;一人当たり面積">
          <a:extLst>
            <a:ext uri="{FF2B5EF4-FFF2-40B4-BE49-F238E27FC236}">
              <a16:creationId xmlns:a16="http://schemas.microsoft.com/office/drawing/2014/main" id="{85A77535-B0E6-4534-B026-12CB4731C0F4}"/>
            </a:ext>
          </a:extLst>
        </xdr:cNvPr>
        <xdr:cNvSpPr txBox="1"/>
      </xdr:nvSpPr>
      <xdr:spPr>
        <a:xfrm>
          <a:off x="7626427" y="144255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84</xdr:row>
      <xdr:rowOff>7456</xdr:rowOff>
    </xdr:from>
    <xdr:ext cx="469744" cy="259045"/>
    <xdr:sp macro="" textlink="">
      <xdr:nvSpPr>
        <xdr:cNvPr id="279" name="n_4aveValue【福祉施設】&#10;一人当たり面積">
          <a:extLst>
            <a:ext uri="{FF2B5EF4-FFF2-40B4-BE49-F238E27FC236}">
              <a16:creationId xmlns:a16="http://schemas.microsoft.com/office/drawing/2014/main" id="{AE119F06-BDAF-4F65-AD2E-55833A509857}"/>
            </a:ext>
          </a:extLst>
        </xdr:cNvPr>
        <xdr:cNvSpPr txBox="1"/>
      </xdr:nvSpPr>
      <xdr:spPr>
        <a:xfrm>
          <a:off x="6737427" y="14409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87647</xdr:rowOff>
    </xdr:from>
    <xdr:ext cx="469744" cy="259045"/>
    <xdr:sp macro="" textlink="">
      <xdr:nvSpPr>
        <xdr:cNvPr id="280" name="n_1mainValue【福祉施設】&#10;一人当たり面積">
          <a:extLst>
            <a:ext uri="{FF2B5EF4-FFF2-40B4-BE49-F238E27FC236}">
              <a16:creationId xmlns:a16="http://schemas.microsoft.com/office/drawing/2014/main" id="{03EC4BE7-8821-49AD-A3B1-B56B41201EF2}"/>
            </a:ext>
          </a:extLst>
        </xdr:cNvPr>
        <xdr:cNvSpPr txBox="1"/>
      </xdr:nvSpPr>
      <xdr:spPr>
        <a:xfrm>
          <a:off x="9391727" y="148323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89825</xdr:rowOff>
    </xdr:from>
    <xdr:ext cx="469744" cy="259045"/>
    <xdr:sp macro="" textlink="">
      <xdr:nvSpPr>
        <xdr:cNvPr id="281" name="n_2mainValue【福祉施設】&#10;一人当たり面積">
          <a:extLst>
            <a:ext uri="{FF2B5EF4-FFF2-40B4-BE49-F238E27FC236}">
              <a16:creationId xmlns:a16="http://schemas.microsoft.com/office/drawing/2014/main" id="{6BA45EB8-9B02-4D4D-966C-E21E0E87E782}"/>
            </a:ext>
          </a:extLst>
        </xdr:cNvPr>
        <xdr:cNvSpPr txBox="1"/>
      </xdr:nvSpPr>
      <xdr:spPr>
        <a:xfrm>
          <a:off x="8515427" y="148345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90913</xdr:rowOff>
    </xdr:from>
    <xdr:ext cx="469744" cy="259045"/>
    <xdr:sp macro="" textlink="">
      <xdr:nvSpPr>
        <xdr:cNvPr id="282" name="n_3mainValue【福祉施設】&#10;一人当たり面積">
          <a:extLst>
            <a:ext uri="{FF2B5EF4-FFF2-40B4-BE49-F238E27FC236}">
              <a16:creationId xmlns:a16="http://schemas.microsoft.com/office/drawing/2014/main" id="{F89810B6-5DB5-45ED-861F-E2FB5882F690}"/>
            </a:ext>
          </a:extLst>
        </xdr:cNvPr>
        <xdr:cNvSpPr txBox="1"/>
      </xdr:nvSpPr>
      <xdr:spPr>
        <a:xfrm>
          <a:off x="7626427" y="148356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93090</xdr:rowOff>
    </xdr:from>
    <xdr:ext cx="469744" cy="259045"/>
    <xdr:sp macro="" textlink="">
      <xdr:nvSpPr>
        <xdr:cNvPr id="283" name="n_4mainValue【福祉施設】&#10;一人当たり面積">
          <a:extLst>
            <a:ext uri="{FF2B5EF4-FFF2-40B4-BE49-F238E27FC236}">
              <a16:creationId xmlns:a16="http://schemas.microsoft.com/office/drawing/2014/main" id="{7B53282C-9964-43FF-B5F5-9E9444DAAA96}"/>
            </a:ext>
          </a:extLst>
        </xdr:cNvPr>
        <xdr:cNvSpPr txBox="1"/>
      </xdr:nvSpPr>
      <xdr:spPr>
        <a:xfrm>
          <a:off x="6737427" y="148377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84" name="正方形/長方形 283">
          <a:extLst>
            <a:ext uri="{FF2B5EF4-FFF2-40B4-BE49-F238E27FC236}">
              <a16:creationId xmlns:a16="http://schemas.microsoft.com/office/drawing/2014/main" id="{B649179D-7B9F-4065-8021-DE170912EA80}"/>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85" name="正方形/長方形 284">
          <a:extLst>
            <a:ext uri="{FF2B5EF4-FFF2-40B4-BE49-F238E27FC236}">
              <a16:creationId xmlns:a16="http://schemas.microsoft.com/office/drawing/2014/main" id="{3CA10A05-71D2-469F-B4C6-60922CB1E03A}"/>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86" name="正方形/長方形 285">
          <a:extLst>
            <a:ext uri="{FF2B5EF4-FFF2-40B4-BE49-F238E27FC236}">
              <a16:creationId xmlns:a16="http://schemas.microsoft.com/office/drawing/2014/main" id="{5EBFCDEA-D75B-4F01-85B5-00E7B3888301}"/>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87" name="正方形/長方形 286">
          <a:extLst>
            <a:ext uri="{FF2B5EF4-FFF2-40B4-BE49-F238E27FC236}">
              <a16:creationId xmlns:a16="http://schemas.microsoft.com/office/drawing/2014/main" id="{2759F7F2-45D8-46F5-9367-857719443F6F}"/>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88" name="正方形/長方形 287">
          <a:extLst>
            <a:ext uri="{FF2B5EF4-FFF2-40B4-BE49-F238E27FC236}">
              <a16:creationId xmlns:a16="http://schemas.microsoft.com/office/drawing/2014/main" id="{70AC257F-C95E-4D13-B1E6-694C4F93BA09}"/>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89" name="正方形/長方形 288">
          <a:extLst>
            <a:ext uri="{FF2B5EF4-FFF2-40B4-BE49-F238E27FC236}">
              <a16:creationId xmlns:a16="http://schemas.microsoft.com/office/drawing/2014/main" id="{70032CD6-3430-4241-BFD8-C63916CFA51C}"/>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90" name="正方形/長方形 289">
          <a:extLst>
            <a:ext uri="{FF2B5EF4-FFF2-40B4-BE49-F238E27FC236}">
              <a16:creationId xmlns:a16="http://schemas.microsoft.com/office/drawing/2014/main" id="{415D2950-F101-4970-831A-D36F13AEAA52}"/>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91" name="正方形/長方形 290">
          <a:extLst>
            <a:ext uri="{FF2B5EF4-FFF2-40B4-BE49-F238E27FC236}">
              <a16:creationId xmlns:a16="http://schemas.microsoft.com/office/drawing/2014/main" id="{207861F4-2E40-4367-A219-AE2BAC770453}"/>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292" name="テキスト ボックス 291">
          <a:extLst>
            <a:ext uri="{FF2B5EF4-FFF2-40B4-BE49-F238E27FC236}">
              <a16:creationId xmlns:a16="http://schemas.microsoft.com/office/drawing/2014/main" id="{1BB761D7-4D5E-45A3-B094-5649CD854E74}"/>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93" name="直線コネクタ 292">
          <a:extLst>
            <a:ext uri="{FF2B5EF4-FFF2-40B4-BE49-F238E27FC236}">
              <a16:creationId xmlns:a16="http://schemas.microsoft.com/office/drawing/2014/main" id="{2D22DECD-6E2A-4BE4-B3B5-F90A9A90DD59}"/>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294" name="テキスト ボックス 293">
          <a:extLst>
            <a:ext uri="{FF2B5EF4-FFF2-40B4-BE49-F238E27FC236}">
              <a16:creationId xmlns:a16="http://schemas.microsoft.com/office/drawing/2014/main" id="{B9B10B17-C462-4FFF-A43E-902DDD918952}"/>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295" name="直線コネクタ 294">
          <a:extLst>
            <a:ext uri="{FF2B5EF4-FFF2-40B4-BE49-F238E27FC236}">
              <a16:creationId xmlns:a16="http://schemas.microsoft.com/office/drawing/2014/main" id="{B68328C8-7E29-4891-BBF6-8C1F6001B323}"/>
            </a:ext>
          </a:extLst>
        </xdr:cNvPr>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296" name="テキスト ボックス 295">
          <a:extLst>
            <a:ext uri="{FF2B5EF4-FFF2-40B4-BE49-F238E27FC236}">
              <a16:creationId xmlns:a16="http://schemas.microsoft.com/office/drawing/2014/main" id="{5F90B37B-2767-4EB3-BF08-55CBFD309CFA}"/>
            </a:ext>
          </a:extLst>
        </xdr:cNvPr>
        <xdr:cNvSpPr txBox="1"/>
      </xdr:nvSpPr>
      <xdr:spPr>
        <a:xfrm>
          <a:off x="294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297" name="直線コネクタ 296">
          <a:extLst>
            <a:ext uri="{FF2B5EF4-FFF2-40B4-BE49-F238E27FC236}">
              <a16:creationId xmlns:a16="http://schemas.microsoft.com/office/drawing/2014/main" id="{00E631D8-22A1-47E9-8C45-BC81E1FF4F9C}"/>
            </a:ext>
          </a:extLst>
        </xdr:cNvPr>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298" name="テキスト ボックス 297">
          <a:extLst>
            <a:ext uri="{FF2B5EF4-FFF2-40B4-BE49-F238E27FC236}">
              <a16:creationId xmlns:a16="http://schemas.microsoft.com/office/drawing/2014/main" id="{00DC8782-C19A-4640-AB87-8886F809E3BE}"/>
            </a:ext>
          </a:extLst>
        </xdr:cNvPr>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299" name="直線コネクタ 298">
          <a:extLst>
            <a:ext uri="{FF2B5EF4-FFF2-40B4-BE49-F238E27FC236}">
              <a16:creationId xmlns:a16="http://schemas.microsoft.com/office/drawing/2014/main" id="{645C0567-6518-4892-B79F-3B76CFEF1197}"/>
            </a:ext>
          </a:extLst>
        </xdr:cNvPr>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300" name="テキスト ボックス 299">
          <a:extLst>
            <a:ext uri="{FF2B5EF4-FFF2-40B4-BE49-F238E27FC236}">
              <a16:creationId xmlns:a16="http://schemas.microsoft.com/office/drawing/2014/main" id="{3E2F3E49-E354-4E45-9978-AB1528230401}"/>
            </a:ext>
          </a:extLst>
        </xdr:cNvPr>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301" name="直線コネクタ 300">
          <a:extLst>
            <a:ext uri="{FF2B5EF4-FFF2-40B4-BE49-F238E27FC236}">
              <a16:creationId xmlns:a16="http://schemas.microsoft.com/office/drawing/2014/main" id="{935D3EF1-CD66-42CC-A7D4-8C4E78E35740}"/>
            </a:ext>
          </a:extLst>
        </xdr:cNvPr>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302" name="テキスト ボックス 301">
          <a:extLst>
            <a:ext uri="{FF2B5EF4-FFF2-40B4-BE49-F238E27FC236}">
              <a16:creationId xmlns:a16="http://schemas.microsoft.com/office/drawing/2014/main" id="{CA53B307-0533-4EE4-8035-585A49A433F6}"/>
            </a:ext>
          </a:extLst>
        </xdr:cNvPr>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303" name="直線コネクタ 302">
          <a:extLst>
            <a:ext uri="{FF2B5EF4-FFF2-40B4-BE49-F238E27FC236}">
              <a16:creationId xmlns:a16="http://schemas.microsoft.com/office/drawing/2014/main" id="{56CC604E-C7B2-4C6B-832A-082CE15B662E}"/>
            </a:ext>
          </a:extLst>
        </xdr:cNvPr>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304" name="テキスト ボックス 303">
          <a:extLst>
            <a:ext uri="{FF2B5EF4-FFF2-40B4-BE49-F238E27FC236}">
              <a16:creationId xmlns:a16="http://schemas.microsoft.com/office/drawing/2014/main" id="{A962ACB0-6A94-42B7-A7B8-B22D2F428067}"/>
            </a:ext>
          </a:extLst>
        </xdr:cNvPr>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305" name="直線コネクタ 304">
          <a:extLst>
            <a:ext uri="{FF2B5EF4-FFF2-40B4-BE49-F238E27FC236}">
              <a16:creationId xmlns:a16="http://schemas.microsoft.com/office/drawing/2014/main" id="{DA767808-45DA-421E-AE9F-BAD540CA139B}"/>
            </a:ext>
          </a:extLst>
        </xdr:cNvPr>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306" name="テキスト ボックス 305">
          <a:extLst>
            <a:ext uri="{FF2B5EF4-FFF2-40B4-BE49-F238E27FC236}">
              <a16:creationId xmlns:a16="http://schemas.microsoft.com/office/drawing/2014/main" id="{503A4211-A85F-46EF-9CFB-77EC8A332CD9}"/>
            </a:ext>
          </a:extLst>
        </xdr:cNvPr>
        <xdr:cNvSpPr txBox="1"/>
      </xdr:nvSpPr>
      <xdr:spPr>
        <a:xfrm>
          <a:off x="423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07" name="直線コネクタ 306">
          <a:extLst>
            <a:ext uri="{FF2B5EF4-FFF2-40B4-BE49-F238E27FC236}">
              <a16:creationId xmlns:a16="http://schemas.microsoft.com/office/drawing/2014/main" id="{CC14B873-E9F9-4EE8-93F2-8023A6665D3A}"/>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308" name="【市民会館】&#10;有形固定資産減価償却率グラフ枠">
          <a:extLst>
            <a:ext uri="{FF2B5EF4-FFF2-40B4-BE49-F238E27FC236}">
              <a16:creationId xmlns:a16="http://schemas.microsoft.com/office/drawing/2014/main" id="{40506F03-EDF4-4C3F-BA17-7404B3ED38D9}"/>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66402</xdr:rowOff>
    </xdr:from>
    <xdr:to>
      <xdr:col>24</xdr:col>
      <xdr:colOff>62865</xdr:colOff>
      <xdr:row>109</xdr:row>
      <xdr:rowOff>32113</xdr:rowOff>
    </xdr:to>
    <xdr:cxnSp macro="">
      <xdr:nvCxnSpPr>
        <xdr:cNvPr id="309" name="直線コネクタ 308">
          <a:extLst>
            <a:ext uri="{FF2B5EF4-FFF2-40B4-BE49-F238E27FC236}">
              <a16:creationId xmlns:a16="http://schemas.microsoft.com/office/drawing/2014/main" id="{DA736251-B072-41E0-8471-44E330D26875}"/>
            </a:ext>
          </a:extLst>
        </xdr:cNvPr>
        <xdr:cNvCxnSpPr/>
      </xdr:nvCxnSpPr>
      <xdr:spPr>
        <a:xfrm flipV="1">
          <a:off x="4634865" y="17211402"/>
          <a:ext cx="0" cy="15087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35940</xdr:rowOff>
    </xdr:from>
    <xdr:ext cx="405111" cy="259045"/>
    <xdr:sp macro="" textlink="">
      <xdr:nvSpPr>
        <xdr:cNvPr id="310" name="【市民会館】&#10;有形固定資産減価償却率最小値テキスト">
          <a:extLst>
            <a:ext uri="{FF2B5EF4-FFF2-40B4-BE49-F238E27FC236}">
              <a16:creationId xmlns:a16="http://schemas.microsoft.com/office/drawing/2014/main" id="{324E2E41-FFAE-4D5A-AA63-479156EA7867}"/>
            </a:ext>
          </a:extLst>
        </xdr:cNvPr>
        <xdr:cNvSpPr txBox="1"/>
      </xdr:nvSpPr>
      <xdr:spPr>
        <a:xfrm>
          <a:off x="4673600" y="187239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32113</xdr:rowOff>
    </xdr:from>
    <xdr:to>
      <xdr:col>24</xdr:col>
      <xdr:colOff>152400</xdr:colOff>
      <xdr:row>109</xdr:row>
      <xdr:rowOff>32113</xdr:rowOff>
    </xdr:to>
    <xdr:cxnSp macro="">
      <xdr:nvCxnSpPr>
        <xdr:cNvPr id="311" name="直線コネクタ 310">
          <a:extLst>
            <a:ext uri="{FF2B5EF4-FFF2-40B4-BE49-F238E27FC236}">
              <a16:creationId xmlns:a16="http://schemas.microsoft.com/office/drawing/2014/main" id="{68BFFD8E-30F1-421C-8D95-03E42425044A}"/>
            </a:ext>
          </a:extLst>
        </xdr:cNvPr>
        <xdr:cNvCxnSpPr/>
      </xdr:nvCxnSpPr>
      <xdr:spPr>
        <a:xfrm>
          <a:off x="4546600" y="187201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13079</xdr:rowOff>
    </xdr:from>
    <xdr:ext cx="340478" cy="259045"/>
    <xdr:sp macro="" textlink="">
      <xdr:nvSpPr>
        <xdr:cNvPr id="312" name="【市民会館】&#10;有形固定資産減価償却率最大値テキスト">
          <a:extLst>
            <a:ext uri="{FF2B5EF4-FFF2-40B4-BE49-F238E27FC236}">
              <a16:creationId xmlns:a16="http://schemas.microsoft.com/office/drawing/2014/main" id="{8B95A22C-439D-46EF-9677-97C6BE306ECF}"/>
            </a:ext>
          </a:extLst>
        </xdr:cNvPr>
        <xdr:cNvSpPr txBox="1"/>
      </xdr:nvSpPr>
      <xdr:spPr>
        <a:xfrm>
          <a:off x="4673600" y="1698662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66402</xdr:rowOff>
    </xdr:from>
    <xdr:to>
      <xdr:col>24</xdr:col>
      <xdr:colOff>152400</xdr:colOff>
      <xdr:row>100</xdr:row>
      <xdr:rowOff>66402</xdr:rowOff>
    </xdr:to>
    <xdr:cxnSp macro="">
      <xdr:nvCxnSpPr>
        <xdr:cNvPr id="313" name="直線コネクタ 312">
          <a:extLst>
            <a:ext uri="{FF2B5EF4-FFF2-40B4-BE49-F238E27FC236}">
              <a16:creationId xmlns:a16="http://schemas.microsoft.com/office/drawing/2014/main" id="{A3CDF979-6EC8-418D-BDA5-1933FBA9308B}"/>
            </a:ext>
          </a:extLst>
        </xdr:cNvPr>
        <xdr:cNvCxnSpPr/>
      </xdr:nvCxnSpPr>
      <xdr:spPr>
        <a:xfrm>
          <a:off x="4546600" y="172114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107059</xdr:rowOff>
    </xdr:from>
    <xdr:ext cx="405111" cy="259045"/>
    <xdr:sp macro="" textlink="">
      <xdr:nvSpPr>
        <xdr:cNvPr id="314" name="【市民会館】&#10;有形固定資産減価償却率平均値テキスト">
          <a:extLst>
            <a:ext uri="{FF2B5EF4-FFF2-40B4-BE49-F238E27FC236}">
              <a16:creationId xmlns:a16="http://schemas.microsoft.com/office/drawing/2014/main" id="{7C1FC3A8-F174-49E8-B1FC-52CCA136BEC6}"/>
            </a:ext>
          </a:extLst>
        </xdr:cNvPr>
        <xdr:cNvSpPr txBox="1"/>
      </xdr:nvSpPr>
      <xdr:spPr>
        <a:xfrm>
          <a:off x="4673600" y="1793785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84182</xdr:rowOff>
    </xdr:from>
    <xdr:to>
      <xdr:col>24</xdr:col>
      <xdr:colOff>114300</xdr:colOff>
      <xdr:row>106</xdr:row>
      <xdr:rowOff>14332</xdr:rowOff>
    </xdr:to>
    <xdr:sp macro="" textlink="">
      <xdr:nvSpPr>
        <xdr:cNvPr id="315" name="フローチャート: 判断 314">
          <a:extLst>
            <a:ext uri="{FF2B5EF4-FFF2-40B4-BE49-F238E27FC236}">
              <a16:creationId xmlns:a16="http://schemas.microsoft.com/office/drawing/2014/main" id="{E7D8E619-C87D-4164-823D-5CE09B713713}"/>
            </a:ext>
          </a:extLst>
        </xdr:cNvPr>
        <xdr:cNvSpPr/>
      </xdr:nvSpPr>
      <xdr:spPr>
        <a:xfrm>
          <a:off x="4584700" y="180864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105</xdr:row>
      <xdr:rowOff>58057</xdr:rowOff>
    </xdr:from>
    <xdr:to>
      <xdr:col>20</xdr:col>
      <xdr:colOff>38100</xdr:colOff>
      <xdr:row>105</xdr:row>
      <xdr:rowOff>159657</xdr:rowOff>
    </xdr:to>
    <xdr:sp macro="" textlink="">
      <xdr:nvSpPr>
        <xdr:cNvPr id="316" name="フローチャート: 判断 315">
          <a:extLst>
            <a:ext uri="{FF2B5EF4-FFF2-40B4-BE49-F238E27FC236}">
              <a16:creationId xmlns:a16="http://schemas.microsoft.com/office/drawing/2014/main" id="{ABE045B7-6183-401F-84FC-0AE8A35C987A}"/>
            </a:ext>
          </a:extLst>
        </xdr:cNvPr>
        <xdr:cNvSpPr/>
      </xdr:nvSpPr>
      <xdr:spPr>
        <a:xfrm>
          <a:off x="3746500" y="18060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105</xdr:row>
      <xdr:rowOff>51526</xdr:rowOff>
    </xdr:from>
    <xdr:to>
      <xdr:col>15</xdr:col>
      <xdr:colOff>101600</xdr:colOff>
      <xdr:row>105</xdr:row>
      <xdr:rowOff>153126</xdr:rowOff>
    </xdr:to>
    <xdr:sp macro="" textlink="">
      <xdr:nvSpPr>
        <xdr:cNvPr id="317" name="フローチャート: 判断 316">
          <a:extLst>
            <a:ext uri="{FF2B5EF4-FFF2-40B4-BE49-F238E27FC236}">
              <a16:creationId xmlns:a16="http://schemas.microsoft.com/office/drawing/2014/main" id="{4A4B94A8-EC57-4DD3-B0DA-E2F3DF88D80A}"/>
            </a:ext>
          </a:extLst>
        </xdr:cNvPr>
        <xdr:cNvSpPr/>
      </xdr:nvSpPr>
      <xdr:spPr>
        <a:xfrm>
          <a:off x="2857500" y="180537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105</xdr:row>
      <xdr:rowOff>28666</xdr:rowOff>
    </xdr:from>
    <xdr:to>
      <xdr:col>10</xdr:col>
      <xdr:colOff>165100</xdr:colOff>
      <xdr:row>105</xdr:row>
      <xdr:rowOff>130266</xdr:rowOff>
    </xdr:to>
    <xdr:sp macro="" textlink="">
      <xdr:nvSpPr>
        <xdr:cNvPr id="318" name="フローチャート: 判断 317">
          <a:extLst>
            <a:ext uri="{FF2B5EF4-FFF2-40B4-BE49-F238E27FC236}">
              <a16:creationId xmlns:a16="http://schemas.microsoft.com/office/drawing/2014/main" id="{3FC1519F-C0DF-4066-B177-F8B4A917EE8B}"/>
            </a:ext>
          </a:extLst>
        </xdr:cNvPr>
        <xdr:cNvSpPr/>
      </xdr:nvSpPr>
      <xdr:spPr>
        <a:xfrm>
          <a:off x="1968500" y="18030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105</xdr:row>
      <xdr:rowOff>5806</xdr:rowOff>
    </xdr:from>
    <xdr:to>
      <xdr:col>6</xdr:col>
      <xdr:colOff>38100</xdr:colOff>
      <xdr:row>105</xdr:row>
      <xdr:rowOff>107406</xdr:rowOff>
    </xdr:to>
    <xdr:sp macro="" textlink="">
      <xdr:nvSpPr>
        <xdr:cNvPr id="319" name="フローチャート: 判断 318">
          <a:extLst>
            <a:ext uri="{FF2B5EF4-FFF2-40B4-BE49-F238E27FC236}">
              <a16:creationId xmlns:a16="http://schemas.microsoft.com/office/drawing/2014/main" id="{94D0686A-E268-4750-A07C-66F640C38B68}"/>
            </a:ext>
          </a:extLst>
        </xdr:cNvPr>
        <xdr:cNvSpPr/>
      </xdr:nvSpPr>
      <xdr:spPr>
        <a:xfrm>
          <a:off x="1079500" y="180080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320" name="テキスト ボックス 319">
          <a:extLst>
            <a:ext uri="{FF2B5EF4-FFF2-40B4-BE49-F238E27FC236}">
              <a16:creationId xmlns:a16="http://schemas.microsoft.com/office/drawing/2014/main" id="{8360D065-D790-4088-9BB4-2C0F68FDD297}"/>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321" name="テキスト ボックス 320">
          <a:extLst>
            <a:ext uri="{FF2B5EF4-FFF2-40B4-BE49-F238E27FC236}">
              <a16:creationId xmlns:a16="http://schemas.microsoft.com/office/drawing/2014/main" id="{746B42D9-8835-4CF5-8471-DC71916F0D94}"/>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322" name="テキスト ボックス 321">
          <a:extLst>
            <a:ext uri="{FF2B5EF4-FFF2-40B4-BE49-F238E27FC236}">
              <a16:creationId xmlns:a16="http://schemas.microsoft.com/office/drawing/2014/main" id="{0FD08230-ABB0-49A7-B6B1-AA0C1AB800BA}"/>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23" name="テキスト ボックス 322">
          <a:extLst>
            <a:ext uri="{FF2B5EF4-FFF2-40B4-BE49-F238E27FC236}">
              <a16:creationId xmlns:a16="http://schemas.microsoft.com/office/drawing/2014/main" id="{6DE9208F-E9A3-48E3-8DFD-2387019C04DD}"/>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24" name="テキスト ボックス 323">
          <a:extLst>
            <a:ext uri="{FF2B5EF4-FFF2-40B4-BE49-F238E27FC236}">
              <a16:creationId xmlns:a16="http://schemas.microsoft.com/office/drawing/2014/main" id="{CC47B8F0-F291-4980-A3A1-7A54D51BC004}"/>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108</xdr:row>
      <xdr:rowOff>105411</xdr:rowOff>
    </xdr:from>
    <xdr:to>
      <xdr:col>24</xdr:col>
      <xdr:colOff>114300</xdr:colOff>
      <xdr:row>109</xdr:row>
      <xdr:rowOff>35561</xdr:rowOff>
    </xdr:to>
    <xdr:sp macro="" textlink="">
      <xdr:nvSpPr>
        <xdr:cNvPr id="325" name="楕円 324">
          <a:extLst>
            <a:ext uri="{FF2B5EF4-FFF2-40B4-BE49-F238E27FC236}">
              <a16:creationId xmlns:a16="http://schemas.microsoft.com/office/drawing/2014/main" id="{88E67BCF-E276-451B-95B8-A4EAA718786F}"/>
            </a:ext>
          </a:extLst>
        </xdr:cNvPr>
        <xdr:cNvSpPr/>
      </xdr:nvSpPr>
      <xdr:spPr>
        <a:xfrm>
          <a:off x="4584700" y="186220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108</xdr:row>
      <xdr:rowOff>20338</xdr:rowOff>
    </xdr:from>
    <xdr:ext cx="405111" cy="259045"/>
    <xdr:sp macro="" textlink="">
      <xdr:nvSpPr>
        <xdr:cNvPr id="326" name="【市民会館】&#10;有形固定資産減価償却率該当値テキスト">
          <a:extLst>
            <a:ext uri="{FF2B5EF4-FFF2-40B4-BE49-F238E27FC236}">
              <a16:creationId xmlns:a16="http://schemas.microsoft.com/office/drawing/2014/main" id="{5530D355-2FE1-44EB-B48C-C35E11BE503C}"/>
            </a:ext>
          </a:extLst>
        </xdr:cNvPr>
        <xdr:cNvSpPr txBox="1"/>
      </xdr:nvSpPr>
      <xdr:spPr>
        <a:xfrm>
          <a:off x="4673600" y="185369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108</xdr:row>
      <xdr:rowOff>98879</xdr:rowOff>
    </xdr:from>
    <xdr:to>
      <xdr:col>20</xdr:col>
      <xdr:colOff>38100</xdr:colOff>
      <xdr:row>109</xdr:row>
      <xdr:rowOff>29029</xdr:rowOff>
    </xdr:to>
    <xdr:sp macro="" textlink="">
      <xdr:nvSpPr>
        <xdr:cNvPr id="327" name="楕円 326">
          <a:extLst>
            <a:ext uri="{FF2B5EF4-FFF2-40B4-BE49-F238E27FC236}">
              <a16:creationId xmlns:a16="http://schemas.microsoft.com/office/drawing/2014/main" id="{282FA8E0-9B44-4568-9A87-C3506C2BDC99}"/>
            </a:ext>
          </a:extLst>
        </xdr:cNvPr>
        <xdr:cNvSpPr/>
      </xdr:nvSpPr>
      <xdr:spPr>
        <a:xfrm>
          <a:off x="3746500" y="186154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108</xdr:row>
      <xdr:rowOff>149679</xdr:rowOff>
    </xdr:from>
    <xdr:to>
      <xdr:col>24</xdr:col>
      <xdr:colOff>63500</xdr:colOff>
      <xdr:row>108</xdr:row>
      <xdr:rowOff>156211</xdr:rowOff>
    </xdr:to>
    <xdr:cxnSp macro="">
      <xdr:nvCxnSpPr>
        <xdr:cNvPr id="328" name="直線コネクタ 327">
          <a:extLst>
            <a:ext uri="{FF2B5EF4-FFF2-40B4-BE49-F238E27FC236}">
              <a16:creationId xmlns:a16="http://schemas.microsoft.com/office/drawing/2014/main" id="{9DFA1F14-D36D-49A6-897B-2A06E0D25EF2}"/>
            </a:ext>
          </a:extLst>
        </xdr:cNvPr>
        <xdr:cNvCxnSpPr/>
      </xdr:nvCxnSpPr>
      <xdr:spPr>
        <a:xfrm>
          <a:off x="3797300" y="18666279"/>
          <a:ext cx="8382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108</xdr:row>
      <xdr:rowOff>90714</xdr:rowOff>
    </xdr:from>
    <xdr:to>
      <xdr:col>15</xdr:col>
      <xdr:colOff>101600</xdr:colOff>
      <xdr:row>109</xdr:row>
      <xdr:rowOff>20864</xdr:rowOff>
    </xdr:to>
    <xdr:sp macro="" textlink="">
      <xdr:nvSpPr>
        <xdr:cNvPr id="329" name="楕円 328">
          <a:extLst>
            <a:ext uri="{FF2B5EF4-FFF2-40B4-BE49-F238E27FC236}">
              <a16:creationId xmlns:a16="http://schemas.microsoft.com/office/drawing/2014/main" id="{B9235C6E-0E46-4575-86EE-D7B22FE59732}"/>
            </a:ext>
          </a:extLst>
        </xdr:cNvPr>
        <xdr:cNvSpPr/>
      </xdr:nvSpPr>
      <xdr:spPr>
        <a:xfrm>
          <a:off x="2857500" y="18607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108</xdr:row>
      <xdr:rowOff>141514</xdr:rowOff>
    </xdr:from>
    <xdr:to>
      <xdr:col>19</xdr:col>
      <xdr:colOff>177800</xdr:colOff>
      <xdr:row>108</xdr:row>
      <xdr:rowOff>149679</xdr:rowOff>
    </xdr:to>
    <xdr:cxnSp macro="">
      <xdr:nvCxnSpPr>
        <xdr:cNvPr id="330" name="直線コネクタ 329">
          <a:extLst>
            <a:ext uri="{FF2B5EF4-FFF2-40B4-BE49-F238E27FC236}">
              <a16:creationId xmlns:a16="http://schemas.microsoft.com/office/drawing/2014/main" id="{63AD8711-75C8-4DDA-9C53-C316D8C52F9B}"/>
            </a:ext>
          </a:extLst>
        </xdr:cNvPr>
        <xdr:cNvCxnSpPr/>
      </xdr:nvCxnSpPr>
      <xdr:spPr>
        <a:xfrm>
          <a:off x="2908300" y="18658114"/>
          <a:ext cx="889000" cy="81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108</xdr:row>
      <xdr:rowOff>84182</xdr:rowOff>
    </xdr:from>
    <xdr:to>
      <xdr:col>10</xdr:col>
      <xdr:colOff>165100</xdr:colOff>
      <xdr:row>109</xdr:row>
      <xdr:rowOff>14332</xdr:rowOff>
    </xdr:to>
    <xdr:sp macro="" textlink="">
      <xdr:nvSpPr>
        <xdr:cNvPr id="331" name="楕円 330">
          <a:extLst>
            <a:ext uri="{FF2B5EF4-FFF2-40B4-BE49-F238E27FC236}">
              <a16:creationId xmlns:a16="http://schemas.microsoft.com/office/drawing/2014/main" id="{B9E1BCAC-57BC-40D9-A0AE-9AAE07260718}"/>
            </a:ext>
          </a:extLst>
        </xdr:cNvPr>
        <xdr:cNvSpPr/>
      </xdr:nvSpPr>
      <xdr:spPr>
        <a:xfrm>
          <a:off x="1968500" y="186007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108</xdr:row>
      <xdr:rowOff>134982</xdr:rowOff>
    </xdr:from>
    <xdr:to>
      <xdr:col>15</xdr:col>
      <xdr:colOff>50800</xdr:colOff>
      <xdr:row>108</xdr:row>
      <xdr:rowOff>141514</xdr:rowOff>
    </xdr:to>
    <xdr:cxnSp macro="">
      <xdr:nvCxnSpPr>
        <xdr:cNvPr id="332" name="直線コネクタ 331">
          <a:extLst>
            <a:ext uri="{FF2B5EF4-FFF2-40B4-BE49-F238E27FC236}">
              <a16:creationId xmlns:a16="http://schemas.microsoft.com/office/drawing/2014/main" id="{11D76E88-B852-43B2-9945-516FC77DA639}"/>
            </a:ext>
          </a:extLst>
        </xdr:cNvPr>
        <xdr:cNvCxnSpPr/>
      </xdr:nvCxnSpPr>
      <xdr:spPr>
        <a:xfrm>
          <a:off x="2019300" y="18651582"/>
          <a:ext cx="8890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108</xdr:row>
      <xdr:rowOff>77651</xdr:rowOff>
    </xdr:from>
    <xdr:to>
      <xdr:col>6</xdr:col>
      <xdr:colOff>38100</xdr:colOff>
      <xdr:row>109</xdr:row>
      <xdr:rowOff>7801</xdr:rowOff>
    </xdr:to>
    <xdr:sp macro="" textlink="">
      <xdr:nvSpPr>
        <xdr:cNvPr id="333" name="楕円 332">
          <a:extLst>
            <a:ext uri="{FF2B5EF4-FFF2-40B4-BE49-F238E27FC236}">
              <a16:creationId xmlns:a16="http://schemas.microsoft.com/office/drawing/2014/main" id="{B5B333BB-6061-4E97-AFED-FDC28EB73EFD}"/>
            </a:ext>
          </a:extLst>
        </xdr:cNvPr>
        <xdr:cNvSpPr/>
      </xdr:nvSpPr>
      <xdr:spPr>
        <a:xfrm>
          <a:off x="1079500" y="185942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108</xdr:row>
      <xdr:rowOff>128451</xdr:rowOff>
    </xdr:from>
    <xdr:to>
      <xdr:col>10</xdr:col>
      <xdr:colOff>114300</xdr:colOff>
      <xdr:row>108</xdr:row>
      <xdr:rowOff>134982</xdr:rowOff>
    </xdr:to>
    <xdr:cxnSp macro="">
      <xdr:nvCxnSpPr>
        <xdr:cNvPr id="334" name="直線コネクタ 333">
          <a:extLst>
            <a:ext uri="{FF2B5EF4-FFF2-40B4-BE49-F238E27FC236}">
              <a16:creationId xmlns:a16="http://schemas.microsoft.com/office/drawing/2014/main" id="{44629524-C7CC-41EF-919E-DB9E7CA83A82}"/>
            </a:ext>
          </a:extLst>
        </xdr:cNvPr>
        <xdr:cNvCxnSpPr/>
      </xdr:nvCxnSpPr>
      <xdr:spPr>
        <a:xfrm>
          <a:off x="1130300" y="18645051"/>
          <a:ext cx="8890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104</xdr:row>
      <xdr:rowOff>4734</xdr:rowOff>
    </xdr:from>
    <xdr:ext cx="405111" cy="259045"/>
    <xdr:sp macro="" textlink="">
      <xdr:nvSpPr>
        <xdr:cNvPr id="335" name="n_1aveValue【市民会館】&#10;有形固定資産減価償却率">
          <a:extLst>
            <a:ext uri="{FF2B5EF4-FFF2-40B4-BE49-F238E27FC236}">
              <a16:creationId xmlns:a16="http://schemas.microsoft.com/office/drawing/2014/main" id="{9B8E5481-783F-4290-945F-6C3D28BA116C}"/>
            </a:ext>
          </a:extLst>
        </xdr:cNvPr>
        <xdr:cNvSpPr txBox="1"/>
      </xdr:nvSpPr>
      <xdr:spPr>
        <a:xfrm>
          <a:off x="3582044" y="178355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169653</xdr:rowOff>
    </xdr:from>
    <xdr:ext cx="405111" cy="259045"/>
    <xdr:sp macro="" textlink="">
      <xdr:nvSpPr>
        <xdr:cNvPr id="336" name="n_2aveValue【市民会館】&#10;有形固定資産減価償却率">
          <a:extLst>
            <a:ext uri="{FF2B5EF4-FFF2-40B4-BE49-F238E27FC236}">
              <a16:creationId xmlns:a16="http://schemas.microsoft.com/office/drawing/2014/main" id="{C06003A7-2F97-4AA8-B735-38A0A7238B3B}"/>
            </a:ext>
          </a:extLst>
        </xdr:cNvPr>
        <xdr:cNvSpPr txBox="1"/>
      </xdr:nvSpPr>
      <xdr:spPr>
        <a:xfrm>
          <a:off x="2705744" y="178290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103</xdr:row>
      <xdr:rowOff>146793</xdr:rowOff>
    </xdr:from>
    <xdr:ext cx="405111" cy="259045"/>
    <xdr:sp macro="" textlink="">
      <xdr:nvSpPr>
        <xdr:cNvPr id="337" name="n_3aveValue【市民会館】&#10;有形固定資産減価償却率">
          <a:extLst>
            <a:ext uri="{FF2B5EF4-FFF2-40B4-BE49-F238E27FC236}">
              <a16:creationId xmlns:a16="http://schemas.microsoft.com/office/drawing/2014/main" id="{E32AB1F7-3FE2-4CB0-B4CB-D9FDC3B25B7D}"/>
            </a:ext>
          </a:extLst>
        </xdr:cNvPr>
        <xdr:cNvSpPr txBox="1"/>
      </xdr:nvSpPr>
      <xdr:spPr>
        <a:xfrm>
          <a:off x="1816744" y="178061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103</xdr:row>
      <xdr:rowOff>123933</xdr:rowOff>
    </xdr:from>
    <xdr:ext cx="405111" cy="259045"/>
    <xdr:sp macro="" textlink="">
      <xdr:nvSpPr>
        <xdr:cNvPr id="338" name="n_4aveValue【市民会館】&#10;有形固定資産減価償却率">
          <a:extLst>
            <a:ext uri="{FF2B5EF4-FFF2-40B4-BE49-F238E27FC236}">
              <a16:creationId xmlns:a16="http://schemas.microsoft.com/office/drawing/2014/main" id="{9C4E3CEB-74B9-4502-9E0F-AC8C5BFA9EEB}"/>
            </a:ext>
          </a:extLst>
        </xdr:cNvPr>
        <xdr:cNvSpPr txBox="1"/>
      </xdr:nvSpPr>
      <xdr:spPr>
        <a:xfrm>
          <a:off x="927744" y="177832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109</xdr:row>
      <xdr:rowOff>20156</xdr:rowOff>
    </xdr:from>
    <xdr:ext cx="405111" cy="259045"/>
    <xdr:sp macro="" textlink="">
      <xdr:nvSpPr>
        <xdr:cNvPr id="339" name="n_1mainValue【市民会館】&#10;有形固定資産減価償却率">
          <a:extLst>
            <a:ext uri="{FF2B5EF4-FFF2-40B4-BE49-F238E27FC236}">
              <a16:creationId xmlns:a16="http://schemas.microsoft.com/office/drawing/2014/main" id="{19525E1F-F318-4A7D-B471-DFF6F3BD1F92}"/>
            </a:ext>
          </a:extLst>
        </xdr:cNvPr>
        <xdr:cNvSpPr txBox="1"/>
      </xdr:nvSpPr>
      <xdr:spPr>
        <a:xfrm>
          <a:off x="3582044" y="187082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109</xdr:row>
      <xdr:rowOff>11991</xdr:rowOff>
    </xdr:from>
    <xdr:ext cx="405111" cy="259045"/>
    <xdr:sp macro="" textlink="">
      <xdr:nvSpPr>
        <xdr:cNvPr id="340" name="n_2mainValue【市民会館】&#10;有形固定資産減価償却率">
          <a:extLst>
            <a:ext uri="{FF2B5EF4-FFF2-40B4-BE49-F238E27FC236}">
              <a16:creationId xmlns:a16="http://schemas.microsoft.com/office/drawing/2014/main" id="{762B4FBB-8F0C-4847-B54D-990BF795B022}"/>
            </a:ext>
          </a:extLst>
        </xdr:cNvPr>
        <xdr:cNvSpPr txBox="1"/>
      </xdr:nvSpPr>
      <xdr:spPr>
        <a:xfrm>
          <a:off x="2705744" y="187000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109</xdr:row>
      <xdr:rowOff>5459</xdr:rowOff>
    </xdr:from>
    <xdr:ext cx="405111" cy="259045"/>
    <xdr:sp macro="" textlink="">
      <xdr:nvSpPr>
        <xdr:cNvPr id="341" name="n_3mainValue【市民会館】&#10;有形固定資産減価償却率">
          <a:extLst>
            <a:ext uri="{FF2B5EF4-FFF2-40B4-BE49-F238E27FC236}">
              <a16:creationId xmlns:a16="http://schemas.microsoft.com/office/drawing/2014/main" id="{124BE341-EAD8-4DF4-A845-C3E5D3468185}"/>
            </a:ext>
          </a:extLst>
        </xdr:cNvPr>
        <xdr:cNvSpPr txBox="1"/>
      </xdr:nvSpPr>
      <xdr:spPr>
        <a:xfrm>
          <a:off x="1816744" y="186935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108</xdr:row>
      <xdr:rowOff>170378</xdr:rowOff>
    </xdr:from>
    <xdr:ext cx="405111" cy="259045"/>
    <xdr:sp macro="" textlink="">
      <xdr:nvSpPr>
        <xdr:cNvPr id="342" name="n_4mainValue【市民会館】&#10;有形固定資産減価償却率">
          <a:extLst>
            <a:ext uri="{FF2B5EF4-FFF2-40B4-BE49-F238E27FC236}">
              <a16:creationId xmlns:a16="http://schemas.microsoft.com/office/drawing/2014/main" id="{43F3804A-8330-4759-88C3-F68919F78FB2}"/>
            </a:ext>
          </a:extLst>
        </xdr:cNvPr>
        <xdr:cNvSpPr txBox="1"/>
      </xdr:nvSpPr>
      <xdr:spPr>
        <a:xfrm>
          <a:off x="927744" y="186869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43" name="正方形/長方形 342">
          <a:extLst>
            <a:ext uri="{FF2B5EF4-FFF2-40B4-BE49-F238E27FC236}">
              <a16:creationId xmlns:a16="http://schemas.microsoft.com/office/drawing/2014/main" id="{4BA54C4B-241B-43FF-8A84-9A76B44D5057}"/>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44" name="正方形/長方形 343">
          <a:extLst>
            <a:ext uri="{FF2B5EF4-FFF2-40B4-BE49-F238E27FC236}">
              <a16:creationId xmlns:a16="http://schemas.microsoft.com/office/drawing/2014/main" id="{49EB44A8-B057-4CED-AA86-1E48131261AF}"/>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45" name="正方形/長方形 344">
          <a:extLst>
            <a:ext uri="{FF2B5EF4-FFF2-40B4-BE49-F238E27FC236}">
              <a16:creationId xmlns:a16="http://schemas.microsoft.com/office/drawing/2014/main" id="{5BE04EB1-22C9-43D4-9181-C692BD286415}"/>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46" name="正方形/長方形 345">
          <a:extLst>
            <a:ext uri="{FF2B5EF4-FFF2-40B4-BE49-F238E27FC236}">
              <a16:creationId xmlns:a16="http://schemas.microsoft.com/office/drawing/2014/main" id="{B40FC30D-70CC-4B41-BC17-B6522505FBE6}"/>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47" name="正方形/長方形 346">
          <a:extLst>
            <a:ext uri="{FF2B5EF4-FFF2-40B4-BE49-F238E27FC236}">
              <a16:creationId xmlns:a16="http://schemas.microsoft.com/office/drawing/2014/main" id="{5125E5E4-9AA0-4322-873B-DD50354CAD4B}"/>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48" name="正方形/長方形 347">
          <a:extLst>
            <a:ext uri="{FF2B5EF4-FFF2-40B4-BE49-F238E27FC236}">
              <a16:creationId xmlns:a16="http://schemas.microsoft.com/office/drawing/2014/main" id="{C1B3D1BA-9F5A-4CA7-815A-BCF0B58CC5C6}"/>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49" name="正方形/長方形 348">
          <a:extLst>
            <a:ext uri="{FF2B5EF4-FFF2-40B4-BE49-F238E27FC236}">
              <a16:creationId xmlns:a16="http://schemas.microsoft.com/office/drawing/2014/main" id="{6C1844FC-C1B5-47CF-85AF-924C4B0C865E}"/>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50" name="正方形/長方形 349">
          <a:extLst>
            <a:ext uri="{FF2B5EF4-FFF2-40B4-BE49-F238E27FC236}">
              <a16:creationId xmlns:a16="http://schemas.microsoft.com/office/drawing/2014/main" id="{542D3E93-A65B-4C7E-8E99-AB8B7183C847}"/>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351" name="テキスト ボックス 350">
          <a:extLst>
            <a:ext uri="{FF2B5EF4-FFF2-40B4-BE49-F238E27FC236}">
              <a16:creationId xmlns:a16="http://schemas.microsoft.com/office/drawing/2014/main" id="{17D43E30-E301-4E1D-9E31-5854C353D555}"/>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52" name="直線コネクタ 351">
          <a:extLst>
            <a:ext uri="{FF2B5EF4-FFF2-40B4-BE49-F238E27FC236}">
              <a16:creationId xmlns:a16="http://schemas.microsoft.com/office/drawing/2014/main" id="{AE1457FE-E767-4BCF-B6FD-CDE415BA068A}"/>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109</xdr:row>
      <xdr:rowOff>35379</xdr:rowOff>
    </xdr:from>
    <xdr:to>
      <xdr:col>59</xdr:col>
      <xdr:colOff>50800</xdr:colOff>
      <xdr:row>109</xdr:row>
      <xdr:rowOff>35379</xdr:rowOff>
    </xdr:to>
    <xdr:cxnSp macro="">
      <xdr:nvCxnSpPr>
        <xdr:cNvPr id="353" name="直線コネクタ 352">
          <a:extLst>
            <a:ext uri="{FF2B5EF4-FFF2-40B4-BE49-F238E27FC236}">
              <a16:creationId xmlns:a16="http://schemas.microsoft.com/office/drawing/2014/main" id="{7808804C-82FD-4314-994F-AC53E1F5ACF8}"/>
            </a:ext>
          </a:extLst>
        </xdr:cNvPr>
        <xdr:cNvCxnSpPr/>
      </xdr:nvCxnSpPr>
      <xdr:spPr>
        <a:xfrm>
          <a:off x="6604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64606</xdr:rowOff>
    </xdr:from>
    <xdr:ext cx="467179" cy="259045"/>
    <xdr:sp macro="" textlink="">
      <xdr:nvSpPr>
        <xdr:cNvPr id="354" name="テキスト ボックス 353">
          <a:extLst>
            <a:ext uri="{FF2B5EF4-FFF2-40B4-BE49-F238E27FC236}">
              <a16:creationId xmlns:a16="http://schemas.microsoft.com/office/drawing/2014/main" id="{8FCC863B-61EF-4872-B31E-A967B19EF092}"/>
            </a:ext>
          </a:extLst>
        </xdr:cNvPr>
        <xdr:cNvSpPr txBox="1"/>
      </xdr:nvSpPr>
      <xdr:spPr>
        <a:xfrm>
          <a:off x="6136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107</xdr:row>
      <xdr:rowOff>51707</xdr:rowOff>
    </xdr:from>
    <xdr:to>
      <xdr:col>59</xdr:col>
      <xdr:colOff>50800</xdr:colOff>
      <xdr:row>107</xdr:row>
      <xdr:rowOff>51707</xdr:rowOff>
    </xdr:to>
    <xdr:cxnSp macro="">
      <xdr:nvCxnSpPr>
        <xdr:cNvPr id="355" name="直線コネクタ 354">
          <a:extLst>
            <a:ext uri="{FF2B5EF4-FFF2-40B4-BE49-F238E27FC236}">
              <a16:creationId xmlns:a16="http://schemas.microsoft.com/office/drawing/2014/main" id="{C9C17202-97D3-4A9C-A08E-16968A2317C4}"/>
            </a:ext>
          </a:extLst>
        </xdr:cNvPr>
        <xdr:cNvCxnSpPr/>
      </xdr:nvCxnSpPr>
      <xdr:spPr>
        <a:xfrm>
          <a:off x="6604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106</xdr:row>
      <xdr:rowOff>80934</xdr:rowOff>
    </xdr:from>
    <xdr:ext cx="467179" cy="259045"/>
    <xdr:sp macro="" textlink="">
      <xdr:nvSpPr>
        <xdr:cNvPr id="356" name="テキスト ボックス 355">
          <a:extLst>
            <a:ext uri="{FF2B5EF4-FFF2-40B4-BE49-F238E27FC236}">
              <a16:creationId xmlns:a16="http://schemas.microsoft.com/office/drawing/2014/main" id="{C2370D69-C2E2-43D8-A803-CD14FB8C74A1}"/>
            </a:ext>
          </a:extLst>
        </xdr:cNvPr>
        <xdr:cNvSpPr txBox="1"/>
      </xdr:nvSpPr>
      <xdr:spPr>
        <a:xfrm>
          <a:off x="6136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105</xdr:row>
      <xdr:rowOff>68036</xdr:rowOff>
    </xdr:from>
    <xdr:to>
      <xdr:col>59</xdr:col>
      <xdr:colOff>50800</xdr:colOff>
      <xdr:row>105</xdr:row>
      <xdr:rowOff>68036</xdr:rowOff>
    </xdr:to>
    <xdr:cxnSp macro="">
      <xdr:nvCxnSpPr>
        <xdr:cNvPr id="357" name="直線コネクタ 356">
          <a:extLst>
            <a:ext uri="{FF2B5EF4-FFF2-40B4-BE49-F238E27FC236}">
              <a16:creationId xmlns:a16="http://schemas.microsoft.com/office/drawing/2014/main" id="{3C43AAA7-B4F6-43F2-A8D6-3323857897DB}"/>
            </a:ext>
          </a:extLst>
        </xdr:cNvPr>
        <xdr:cNvCxnSpPr/>
      </xdr:nvCxnSpPr>
      <xdr:spPr>
        <a:xfrm>
          <a:off x="6604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104</xdr:row>
      <xdr:rowOff>97263</xdr:rowOff>
    </xdr:from>
    <xdr:ext cx="467179" cy="259045"/>
    <xdr:sp macro="" textlink="">
      <xdr:nvSpPr>
        <xdr:cNvPr id="358" name="テキスト ボックス 357">
          <a:extLst>
            <a:ext uri="{FF2B5EF4-FFF2-40B4-BE49-F238E27FC236}">
              <a16:creationId xmlns:a16="http://schemas.microsoft.com/office/drawing/2014/main" id="{349D36D6-126A-4566-B9C6-2528FFDBC0C1}"/>
            </a:ext>
          </a:extLst>
        </xdr:cNvPr>
        <xdr:cNvSpPr txBox="1"/>
      </xdr:nvSpPr>
      <xdr:spPr>
        <a:xfrm>
          <a:off x="6136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103</xdr:row>
      <xdr:rowOff>84364</xdr:rowOff>
    </xdr:from>
    <xdr:to>
      <xdr:col>59</xdr:col>
      <xdr:colOff>50800</xdr:colOff>
      <xdr:row>103</xdr:row>
      <xdr:rowOff>84364</xdr:rowOff>
    </xdr:to>
    <xdr:cxnSp macro="">
      <xdr:nvCxnSpPr>
        <xdr:cNvPr id="359" name="直線コネクタ 358">
          <a:extLst>
            <a:ext uri="{FF2B5EF4-FFF2-40B4-BE49-F238E27FC236}">
              <a16:creationId xmlns:a16="http://schemas.microsoft.com/office/drawing/2014/main" id="{4233C28B-9746-4C07-84AE-5734C55058BF}"/>
            </a:ext>
          </a:extLst>
        </xdr:cNvPr>
        <xdr:cNvCxnSpPr/>
      </xdr:nvCxnSpPr>
      <xdr:spPr>
        <a:xfrm>
          <a:off x="6604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102</xdr:row>
      <xdr:rowOff>113591</xdr:rowOff>
    </xdr:from>
    <xdr:ext cx="467179" cy="259045"/>
    <xdr:sp macro="" textlink="">
      <xdr:nvSpPr>
        <xdr:cNvPr id="360" name="テキスト ボックス 359">
          <a:extLst>
            <a:ext uri="{FF2B5EF4-FFF2-40B4-BE49-F238E27FC236}">
              <a16:creationId xmlns:a16="http://schemas.microsoft.com/office/drawing/2014/main" id="{B4C7DAC7-0600-42C0-BC08-62BDE0E5EB2A}"/>
            </a:ext>
          </a:extLst>
        </xdr:cNvPr>
        <xdr:cNvSpPr txBox="1"/>
      </xdr:nvSpPr>
      <xdr:spPr>
        <a:xfrm>
          <a:off x="6136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100693</xdr:rowOff>
    </xdr:from>
    <xdr:to>
      <xdr:col>59</xdr:col>
      <xdr:colOff>50800</xdr:colOff>
      <xdr:row>101</xdr:row>
      <xdr:rowOff>100693</xdr:rowOff>
    </xdr:to>
    <xdr:cxnSp macro="">
      <xdr:nvCxnSpPr>
        <xdr:cNvPr id="361" name="直線コネクタ 360">
          <a:extLst>
            <a:ext uri="{FF2B5EF4-FFF2-40B4-BE49-F238E27FC236}">
              <a16:creationId xmlns:a16="http://schemas.microsoft.com/office/drawing/2014/main" id="{B86D2342-9B00-4471-91F4-94B8BC025142}"/>
            </a:ext>
          </a:extLst>
        </xdr:cNvPr>
        <xdr:cNvCxnSpPr/>
      </xdr:nvCxnSpPr>
      <xdr:spPr>
        <a:xfrm>
          <a:off x="6604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100</xdr:row>
      <xdr:rowOff>129920</xdr:rowOff>
    </xdr:from>
    <xdr:ext cx="467179" cy="259045"/>
    <xdr:sp macro="" textlink="">
      <xdr:nvSpPr>
        <xdr:cNvPr id="362" name="テキスト ボックス 361">
          <a:extLst>
            <a:ext uri="{FF2B5EF4-FFF2-40B4-BE49-F238E27FC236}">
              <a16:creationId xmlns:a16="http://schemas.microsoft.com/office/drawing/2014/main" id="{9FD92404-655D-4F5A-B68E-72BA3E76945B}"/>
            </a:ext>
          </a:extLst>
        </xdr:cNvPr>
        <xdr:cNvSpPr txBox="1"/>
      </xdr:nvSpPr>
      <xdr:spPr>
        <a:xfrm>
          <a:off x="6136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99</xdr:row>
      <xdr:rowOff>117021</xdr:rowOff>
    </xdr:from>
    <xdr:to>
      <xdr:col>59</xdr:col>
      <xdr:colOff>50800</xdr:colOff>
      <xdr:row>99</xdr:row>
      <xdr:rowOff>117021</xdr:rowOff>
    </xdr:to>
    <xdr:cxnSp macro="">
      <xdr:nvCxnSpPr>
        <xdr:cNvPr id="363" name="直線コネクタ 362">
          <a:extLst>
            <a:ext uri="{FF2B5EF4-FFF2-40B4-BE49-F238E27FC236}">
              <a16:creationId xmlns:a16="http://schemas.microsoft.com/office/drawing/2014/main" id="{C1A94E11-0E99-4A62-9996-4D825E9C2A26}"/>
            </a:ext>
          </a:extLst>
        </xdr:cNvPr>
        <xdr:cNvCxnSpPr/>
      </xdr:nvCxnSpPr>
      <xdr:spPr>
        <a:xfrm>
          <a:off x="6604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98</xdr:row>
      <xdr:rowOff>146248</xdr:rowOff>
    </xdr:from>
    <xdr:ext cx="467179" cy="259045"/>
    <xdr:sp macro="" textlink="">
      <xdr:nvSpPr>
        <xdr:cNvPr id="364" name="テキスト ボックス 363">
          <a:extLst>
            <a:ext uri="{FF2B5EF4-FFF2-40B4-BE49-F238E27FC236}">
              <a16:creationId xmlns:a16="http://schemas.microsoft.com/office/drawing/2014/main" id="{1AB4026E-800E-4369-BC7F-1E1D512109B4}"/>
            </a:ext>
          </a:extLst>
        </xdr:cNvPr>
        <xdr:cNvSpPr txBox="1"/>
      </xdr:nvSpPr>
      <xdr:spPr>
        <a:xfrm>
          <a:off x="6136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65" name="直線コネクタ 364">
          <a:extLst>
            <a:ext uri="{FF2B5EF4-FFF2-40B4-BE49-F238E27FC236}">
              <a16:creationId xmlns:a16="http://schemas.microsoft.com/office/drawing/2014/main" id="{C6E56570-95F0-431B-86BC-A00EC87498FC}"/>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366" name="テキスト ボックス 365">
          <a:extLst>
            <a:ext uri="{FF2B5EF4-FFF2-40B4-BE49-F238E27FC236}">
              <a16:creationId xmlns:a16="http://schemas.microsoft.com/office/drawing/2014/main" id="{0C448671-B907-45E0-878F-1DF475C67FD6}"/>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67" name="【市民会館】&#10;一人当たり面積グラフ枠">
          <a:extLst>
            <a:ext uri="{FF2B5EF4-FFF2-40B4-BE49-F238E27FC236}">
              <a16:creationId xmlns:a16="http://schemas.microsoft.com/office/drawing/2014/main" id="{220037DE-1818-4C14-B825-08D07272EDD3}"/>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112123</xdr:rowOff>
    </xdr:from>
    <xdr:to>
      <xdr:col>54</xdr:col>
      <xdr:colOff>189865</xdr:colOff>
      <xdr:row>109</xdr:row>
      <xdr:rowOff>1088</xdr:rowOff>
    </xdr:to>
    <xdr:cxnSp macro="">
      <xdr:nvCxnSpPr>
        <xdr:cNvPr id="368" name="直線コネクタ 367">
          <a:extLst>
            <a:ext uri="{FF2B5EF4-FFF2-40B4-BE49-F238E27FC236}">
              <a16:creationId xmlns:a16="http://schemas.microsoft.com/office/drawing/2014/main" id="{B31D7557-9CA3-4A24-B04C-DF2B2E1839B1}"/>
            </a:ext>
          </a:extLst>
        </xdr:cNvPr>
        <xdr:cNvCxnSpPr/>
      </xdr:nvCxnSpPr>
      <xdr:spPr>
        <a:xfrm flipV="1">
          <a:off x="10476865" y="17257123"/>
          <a:ext cx="0" cy="14320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109</xdr:row>
      <xdr:rowOff>4915</xdr:rowOff>
    </xdr:from>
    <xdr:ext cx="469744" cy="259045"/>
    <xdr:sp macro="" textlink="">
      <xdr:nvSpPr>
        <xdr:cNvPr id="369" name="【市民会館】&#10;一人当たり面積最小値テキスト">
          <a:extLst>
            <a:ext uri="{FF2B5EF4-FFF2-40B4-BE49-F238E27FC236}">
              <a16:creationId xmlns:a16="http://schemas.microsoft.com/office/drawing/2014/main" id="{79AB4258-3A2B-4B26-80AA-7562DFCC2BC2}"/>
            </a:ext>
          </a:extLst>
        </xdr:cNvPr>
        <xdr:cNvSpPr txBox="1"/>
      </xdr:nvSpPr>
      <xdr:spPr>
        <a:xfrm>
          <a:off x="10515600" y="186929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109</xdr:row>
      <xdr:rowOff>1088</xdr:rowOff>
    </xdr:from>
    <xdr:to>
      <xdr:col>55</xdr:col>
      <xdr:colOff>88900</xdr:colOff>
      <xdr:row>109</xdr:row>
      <xdr:rowOff>1088</xdr:rowOff>
    </xdr:to>
    <xdr:cxnSp macro="">
      <xdr:nvCxnSpPr>
        <xdr:cNvPr id="370" name="直線コネクタ 369">
          <a:extLst>
            <a:ext uri="{FF2B5EF4-FFF2-40B4-BE49-F238E27FC236}">
              <a16:creationId xmlns:a16="http://schemas.microsoft.com/office/drawing/2014/main" id="{B1A537DB-21F5-4787-B2A1-8E76677CAAB6}"/>
            </a:ext>
          </a:extLst>
        </xdr:cNvPr>
        <xdr:cNvCxnSpPr/>
      </xdr:nvCxnSpPr>
      <xdr:spPr>
        <a:xfrm>
          <a:off x="10388600" y="186891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58800</xdr:rowOff>
    </xdr:from>
    <xdr:ext cx="469744" cy="259045"/>
    <xdr:sp macro="" textlink="">
      <xdr:nvSpPr>
        <xdr:cNvPr id="371" name="【市民会館】&#10;一人当たり面積最大値テキスト">
          <a:extLst>
            <a:ext uri="{FF2B5EF4-FFF2-40B4-BE49-F238E27FC236}">
              <a16:creationId xmlns:a16="http://schemas.microsoft.com/office/drawing/2014/main" id="{84D3B1FE-4EF2-4A0E-8A9B-BD599424DAB0}"/>
            </a:ext>
          </a:extLst>
        </xdr:cNvPr>
        <xdr:cNvSpPr txBox="1"/>
      </xdr:nvSpPr>
      <xdr:spPr>
        <a:xfrm>
          <a:off x="10515600" y="170323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112123</xdr:rowOff>
    </xdr:from>
    <xdr:to>
      <xdr:col>55</xdr:col>
      <xdr:colOff>88900</xdr:colOff>
      <xdr:row>100</xdr:row>
      <xdr:rowOff>112123</xdr:rowOff>
    </xdr:to>
    <xdr:cxnSp macro="">
      <xdr:nvCxnSpPr>
        <xdr:cNvPr id="372" name="直線コネクタ 371">
          <a:extLst>
            <a:ext uri="{FF2B5EF4-FFF2-40B4-BE49-F238E27FC236}">
              <a16:creationId xmlns:a16="http://schemas.microsoft.com/office/drawing/2014/main" id="{F4458581-BCCA-4A75-8C31-69180ED21E7D}"/>
            </a:ext>
          </a:extLst>
        </xdr:cNvPr>
        <xdr:cNvCxnSpPr/>
      </xdr:nvCxnSpPr>
      <xdr:spPr>
        <a:xfrm>
          <a:off x="10388600" y="172571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105</xdr:row>
      <xdr:rowOff>105427</xdr:rowOff>
    </xdr:from>
    <xdr:ext cx="469744" cy="259045"/>
    <xdr:sp macro="" textlink="">
      <xdr:nvSpPr>
        <xdr:cNvPr id="373" name="【市民会館】&#10;一人当たり面積平均値テキスト">
          <a:extLst>
            <a:ext uri="{FF2B5EF4-FFF2-40B4-BE49-F238E27FC236}">
              <a16:creationId xmlns:a16="http://schemas.microsoft.com/office/drawing/2014/main" id="{ACEDB340-2204-4BF8-B97A-BFF5A1FFA876}"/>
            </a:ext>
          </a:extLst>
        </xdr:cNvPr>
        <xdr:cNvSpPr txBox="1"/>
      </xdr:nvSpPr>
      <xdr:spPr>
        <a:xfrm>
          <a:off x="10515600" y="1810767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82550</xdr:rowOff>
    </xdr:from>
    <xdr:to>
      <xdr:col>55</xdr:col>
      <xdr:colOff>50800</xdr:colOff>
      <xdr:row>107</xdr:row>
      <xdr:rowOff>12700</xdr:rowOff>
    </xdr:to>
    <xdr:sp macro="" textlink="">
      <xdr:nvSpPr>
        <xdr:cNvPr id="374" name="フローチャート: 判断 373">
          <a:extLst>
            <a:ext uri="{FF2B5EF4-FFF2-40B4-BE49-F238E27FC236}">
              <a16:creationId xmlns:a16="http://schemas.microsoft.com/office/drawing/2014/main" id="{613582BB-2C21-4294-8CFD-954E5E97FEF3}"/>
            </a:ext>
          </a:extLst>
        </xdr:cNvPr>
        <xdr:cNvSpPr/>
      </xdr:nvSpPr>
      <xdr:spPr>
        <a:xfrm>
          <a:off x="10426700" y="18256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90714</xdr:rowOff>
    </xdr:from>
    <xdr:to>
      <xdr:col>50</xdr:col>
      <xdr:colOff>165100</xdr:colOff>
      <xdr:row>107</xdr:row>
      <xdr:rowOff>20864</xdr:rowOff>
    </xdr:to>
    <xdr:sp macro="" textlink="">
      <xdr:nvSpPr>
        <xdr:cNvPr id="375" name="フローチャート: 判断 374">
          <a:extLst>
            <a:ext uri="{FF2B5EF4-FFF2-40B4-BE49-F238E27FC236}">
              <a16:creationId xmlns:a16="http://schemas.microsoft.com/office/drawing/2014/main" id="{9E3149AA-AD0B-4660-8DAF-C1040E99A435}"/>
            </a:ext>
          </a:extLst>
        </xdr:cNvPr>
        <xdr:cNvSpPr/>
      </xdr:nvSpPr>
      <xdr:spPr>
        <a:xfrm>
          <a:off x="9588500" y="18264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98879</xdr:rowOff>
    </xdr:from>
    <xdr:to>
      <xdr:col>46</xdr:col>
      <xdr:colOff>38100</xdr:colOff>
      <xdr:row>107</xdr:row>
      <xdr:rowOff>29029</xdr:rowOff>
    </xdr:to>
    <xdr:sp macro="" textlink="">
      <xdr:nvSpPr>
        <xdr:cNvPr id="376" name="フローチャート: 判断 375">
          <a:extLst>
            <a:ext uri="{FF2B5EF4-FFF2-40B4-BE49-F238E27FC236}">
              <a16:creationId xmlns:a16="http://schemas.microsoft.com/office/drawing/2014/main" id="{A87285C9-7165-452C-8EBA-DF6BEA2EF99C}"/>
            </a:ext>
          </a:extLst>
        </xdr:cNvPr>
        <xdr:cNvSpPr/>
      </xdr:nvSpPr>
      <xdr:spPr>
        <a:xfrm>
          <a:off x="8699500" y="182725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90714</xdr:rowOff>
    </xdr:from>
    <xdr:to>
      <xdr:col>41</xdr:col>
      <xdr:colOff>101600</xdr:colOff>
      <xdr:row>107</xdr:row>
      <xdr:rowOff>20864</xdr:rowOff>
    </xdr:to>
    <xdr:sp macro="" textlink="">
      <xdr:nvSpPr>
        <xdr:cNvPr id="377" name="フローチャート: 判断 376">
          <a:extLst>
            <a:ext uri="{FF2B5EF4-FFF2-40B4-BE49-F238E27FC236}">
              <a16:creationId xmlns:a16="http://schemas.microsoft.com/office/drawing/2014/main" id="{6DAD09D6-CCFA-4E71-9D2C-7E046761259E}"/>
            </a:ext>
          </a:extLst>
        </xdr:cNvPr>
        <xdr:cNvSpPr/>
      </xdr:nvSpPr>
      <xdr:spPr>
        <a:xfrm>
          <a:off x="7810500" y="18264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95613</xdr:rowOff>
    </xdr:from>
    <xdr:to>
      <xdr:col>36</xdr:col>
      <xdr:colOff>165100</xdr:colOff>
      <xdr:row>107</xdr:row>
      <xdr:rowOff>25763</xdr:rowOff>
    </xdr:to>
    <xdr:sp macro="" textlink="">
      <xdr:nvSpPr>
        <xdr:cNvPr id="378" name="フローチャート: 判断 377">
          <a:extLst>
            <a:ext uri="{FF2B5EF4-FFF2-40B4-BE49-F238E27FC236}">
              <a16:creationId xmlns:a16="http://schemas.microsoft.com/office/drawing/2014/main" id="{1B18D3CE-B067-4A67-9CD3-C48CF17DBE73}"/>
            </a:ext>
          </a:extLst>
        </xdr:cNvPr>
        <xdr:cNvSpPr/>
      </xdr:nvSpPr>
      <xdr:spPr>
        <a:xfrm>
          <a:off x="6921500" y="18269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379" name="テキスト ボックス 378">
          <a:extLst>
            <a:ext uri="{FF2B5EF4-FFF2-40B4-BE49-F238E27FC236}">
              <a16:creationId xmlns:a16="http://schemas.microsoft.com/office/drawing/2014/main" id="{305E4DB2-76BE-4561-91EB-443FCAC31BD4}"/>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80" name="テキスト ボックス 379">
          <a:extLst>
            <a:ext uri="{FF2B5EF4-FFF2-40B4-BE49-F238E27FC236}">
              <a16:creationId xmlns:a16="http://schemas.microsoft.com/office/drawing/2014/main" id="{B49028B3-F9EF-44B4-8003-ED07E7F78F8A}"/>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81" name="テキスト ボックス 380">
          <a:extLst>
            <a:ext uri="{FF2B5EF4-FFF2-40B4-BE49-F238E27FC236}">
              <a16:creationId xmlns:a16="http://schemas.microsoft.com/office/drawing/2014/main" id="{FCE30B2D-3EC3-46DC-9A66-6F2ACAF7F4B8}"/>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82" name="テキスト ボックス 381">
          <a:extLst>
            <a:ext uri="{FF2B5EF4-FFF2-40B4-BE49-F238E27FC236}">
              <a16:creationId xmlns:a16="http://schemas.microsoft.com/office/drawing/2014/main" id="{CFD4E6A1-4B97-4C6B-B9C6-3ED2DE654128}"/>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83" name="テキスト ボックス 382">
          <a:extLst>
            <a:ext uri="{FF2B5EF4-FFF2-40B4-BE49-F238E27FC236}">
              <a16:creationId xmlns:a16="http://schemas.microsoft.com/office/drawing/2014/main" id="{08891372-086B-49DC-9A9C-C01451F5E365}"/>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108</xdr:row>
      <xdr:rowOff>12337</xdr:rowOff>
    </xdr:from>
    <xdr:to>
      <xdr:col>55</xdr:col>
      <xdr:colOff>50800</xdr:colOff>
      <xdr:row>108</xdr:row>
      <xdr:rowOff>113937</xdr:rowOff>
    </xdr:to>
    <xdr:sp macro="" textlink="">
      <xdr:nvSpPr>
        <xdr:cNvPr id="384" name="楕円 383">
          <a:extLst>
            <a:ext uri="{FF2B5EF4-FFF2-40B4-BE49-F238E27FC236}">
              <a16:creationId xmlns:a16="http://schemas.microsoft.com/office/drawing/2014/main" id="{AA38E173-1192-4C44-B98E-F999D775CCD5}"/>
            </a:ext>
          </a:extLst>
        </xdr:cNvPr>
        <xdr:cNvSpPr/>
      </xdr:nvSpPr>
      <xdr:spPr>
        <a:xfrm>
          <a:off x="10426700" y="18528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98714</xdr:rowOff>
    </xdr:from>
    <xdr:ext cx="469744" cy="259045"/>
    <xdr:sp macro="" textlink="">
      <xdr:nvSpPr>
        <xdr:cNvPr id="385" name="【市民会館】&#10;一人当たり面積該当値テキスト">
          <a:extLst>
            <a:ext uri="{FF2B5EF4-FFF2-40B4-BE49-F238E27FC236}">
              <a16:creationId xmlns:a16="http://schemas.microsoft.com/office/drawing/2014/main" id="{19AC5F8C-CCA3-472E-A04C-816B4978046A}"/>
            </a:ext>
          </a:extLst>
        </xdr:cNvPr>
        <xdr:cNvSpPr txBox="1"/>
      </xdr:nvSpPr>
      <xdr:spPr>
        <a:xfrm>
          <a:off x="10515600" y="184438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108</xdr:row>
      <xdr:rowOff>13970</xdr:rowOff>
    </xdr:from>
    <xdr:to>
      <xdr:col>50</xdr:col>
      <xdr:colOff>165100</xdr:colOff>
      <xdr:row>108</xdr:row>
      <xdr:rowOff>115570</xdr:rowOff>
    </xdr:to>
    <xdr:sp macro="" textlink="">
      <xdr:nvSpPr>
        <xdr:cNvPr id="386" name="楕円 385">
          <a:extLst>
            <a:ext uri="{FF2B5EF4-FFF2-40B4-BE49-F238E27FC236}">
              <a16:creationId xmlns:a16="http://schemas.microsoft.com/office/drawing/2014/main" id="{AF7D3465-002B-4A98-9F07-BF7D8F3D2AC1}"/>
            </a:ext>
          </a:extLst>
        </xdr:cNvPr>
        <xdr:cNvSpPr/>
      </xdr:nvSpPr>
      <xdr:spPr>
        <a:xfrm>
          <a:off x="9588500" y="18530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108</xdr:row>
      <xdr:rowOff>63137</xdr:rowOff>
    </xdr:from>
    <xdr:to>
      <xdr:col>55</xdr:col>
      <xdr:colOff>0</xdr:colOff>
      <xdr:row>108</xdr:row>
      <xdr:rowOff>64770</xdr:rowOff>
    </xdr:to>
    <xdr:cxnSp macro="">
      <xdr:nvCxnSpPr>
        <xdr:cNvPr id="387" name="直線コネクタ 386">
          <a:extLst>
            <a:ext uri="{FF2B5EF4-FFF2-40B4-BE49-F238E27FC236}">
              <a16:creationId xmlns:a16="http://schemas.microsoft.com/office/drawing/2014/main" id="{55CE6095-271B-4A6F-98E1-0FE27F7673D1}"/>
            </a:ext>
          </a:extLst>
        </xdr:cNvPr>
        <xdr:cNvCxnSpPr/>
      </xdr:nvCxnSpPr>
      <xdr:spPr>
        <a:xfrm flipV="1">
          <a:off x="9639300" y="18579737"/>
          <a:ext cx="838200" cy="16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108</xdr:row>
      <xdr:rowOff>15602</xdr:rowOff>
    </xdr:from>
    <xdr:to>
      <xdr:col>46</xdr:col>
      <xdr:colOff>38100</xdr:colOff>
      <xdr:row>108</xdr:row>
      <xdr:rowOff>117202</xdr:rowOff>
    </xdr:to>
    <xdr:sp macro="" textlink="">
      <xdr:nvSpPr>
        <xdr:cNvPr id="388" name="楕円 387">
          <a:extLst>
            <a:ext uri="{FF2B5EF4-FFF2-40B4-BE49-F238E27FC236}">
              <a16:creationId xmlns:a16="http://schemas.microsoft.com/office/drawing/2014/main" id="{122CDC58-FEDA-41BA-B6F0-44F0DF72FFFF}"/>
            </a:ext>
          </a:extLst>
        </xdr:cNvPr>
        <xdr:cNvSpPr/>
      </xdr:nvSpPr>
      <xdr:spPr>
        <a:xfrm>
          <a:off x="8699500" y="185322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108</xdr:row>
      <xdr:rowOff>64770</xdr:rowOff>
    </xdr:from>
    <xdr:to>
      <xdr:col>50</xdr:col>
      <xdr:colOff>114300</xdr:colOff>
      <xdr:row>108</xdr:row>
      <xdr:rowOff>66402</xdr:rowOff>
    </xdr:to>
    <xdr:cxnSp macro="">
      <xdr:nvCxnSpPr>
        <xdr:cNvPr id="389" name="直線コネクタ 388">
          <a:extLst>
            <a:ext uri="{FF2B5EF4-FFF2-40B4-BE49-F238E27FC236}">
              <a16:creationId xmlns:a16="http://schemas.microsoft.com/office/drawing/2014/main" id="{39EF2D16-6F79-4F16-8B84-59D3F704B961}"/>
            </a:ext>
          </a:extLst>
        </xdr:cNvPr>
        <xdr:cNvCxnSpPr/>
      </xdr:nvCxnSpPr>
      <xdr:spPr>
        <a:xfrm flipV="1">
          <a:off x="8750300" y="18581370"/>
          <a:ext cx="88900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108</xdr:row>
      <xdr:rowOff>17236</xdr:rowOff>
    </xdr:from>
    <xdr:to>
      <xdr:col>41</xdr:col>
      <xdr:colOff>101600</xdr:colOff>
      <xdr:row>108</xdr:row>
      <xdr:rowOff>118836</xdr:rowOff>
    </xdr:to>
    <xdr:sp macro="" textlink="">
      <xdr:nvSpPr>
        <xdr:cNvPr id="390" name="楕円 389">
          <a:extLst>
            <a:ext uri="{FF2B5EF4-FFF2-40B4-BE49-F238E27FC236}">
              <a16:creationId xmlns:a16="http://schemas.microsoft.com/office/drawing/2014/main" id="{7B4F7FF7-06FD-4EEF-80D6-19B01A65A57F}"/>
            </a:ext>
          </a:extLst>
        </xdr:cNvPr>
        <xdr:cNvSpPr/>
      </xdr:nvSpPr>
      <xdr:spPr>
        <a:xfrm>
          <a:off x="7810500" y="18533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108</xdr:row>
      <xdr:rowOff>66402</xdr:rowOff>
    </xdr:from>
    <xdr:to>
      <xdr:col>45</xdr:col>
      <xdr:colOff>177800</xdr:colOff>
      <xdr:row>108</xdr:row>
      <xdr:rowOff>68036</xdr:rowOff>
    </xdr:to>
    <xdr:cxnSp macro="">
      <xdr:nvCxnSpPr>
        <xdr:cNvPr id="391" name="直線コネクタ 390">
          <a:extLst>
            <a:ext uri="{FF2B5EF4-FFF2-40B4-BE49-F238E27FC236}">
              <a16:creationId xmlns:a16="http://schemas.microsoft.com/office/drawing/2014/main" id="{1B53CF07-4A43-441F-9A7A-24887AAC21D4}"/>
            </a:ext>
          </a:extLst>
        </xdr:cNvPr>
        <xdr:cNvCxnSpPr/>
      </xdr:nvCxnSpPr>
      <xdr:spPr>
        <a:xfrm flipV="1">
          <a:off x="7861300" y="18583002"/>
          <a:ext cx="889000" cy="16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108</xdr:row>
      <xdr:rowOff>18869</xdr:rowOff>
    </xdr:from>
    <xdr:to>
      <xdr:col>36</xdr:col>
      <xdr:colOff>165100</xdr:colOff>
      <xdr:row>108</xdr:row>
      <xdr:rowOff>120469</xdr:rowOff>
    </xdr:to>
    <xdr:sp macro="" textlink="">
      <xdr:nvSpPr>
        <xdr:cNvPr id="392" name="楕円 391">
          <a:extLst>
            <a:ext uri="{FF2B5EF4-FFF2-40B4-BE49-F238E27FC236}">
              <a16:creationId xmlns:a16="http://schemas.microsoft.com/office/drawing/2014/main" id="{5F5B9ECE-0722-46B3-A8F6-D222B01219B2}"/>
            </a:ext>
          </a:extLst>
        </xdr:cNvPr>
        <xdr:cNvSpPr/>
      </xdr:nvSpPr>
      <xdr:spPr>
        <a:xfrm>
          <a:off x="6921500" y="185354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108</xdr:row>
      <xdr:rowOff>68036</xdr:rowOff>
    </xdr:from>
    <xdr:to>
      <xdr:col>41</xdr:col>
      <xdr:colOff>50800</xdr:colOff>
      <xdr:row>108</xdr:row>
      <xdr:rowOff>69669</xdr:rowOff>
    </xdr:to>
    <xdr:cxnSp macro="">
      <xdr:nvCxnSpPr>
        <xdr:cNvPr id="393" name="直線コネクタ 392">
          <a:extLst>
            <a:ext uri="{FF2B5EF4-FFF2-40B4-BE49-F238E27FC236}">
              <a16:creationId xmlns:a16="http://schemas.microsoft.com/office/drawing/2014/main" id="{7F792D4A-22E6-4DE0-8D7D-1A530E910B93}"/>
            </a:ext>
          </a:extLst>
        </xdr:cNvPr>
        <xdr:cNvCxnSpPr/>
      </xdr:nvCxnSpPr>
      <xdr:spPr>
        <a:xfrm flipV="1">
          <a:off x="6972300" y="18584636"/>
          <a:ext cx="889000" cy="16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105</xdr:row>
      <xdr:rowOff>37391</xdr:rowOff>
    </xdr:from>
    <xdr:ext cx="469744" cy="259045"/>
    <xdr:sp macro="" textlink="">
      <xdr:nvSpPr>
        <xdr:cNvPr id="394" name="n_1aveValue【市民会館】&#10;一人当たり面積">
          <a:extLst>
            <a:ext uri="{FF2B5EF4-FFF2-40B4-BE49-F238E27FC236}">
              <a16:creationId xmlns:a16="http://schemas.microsoft.com/office/drawing/2014/main" id="{277AA4CC-FF63-4C57-ACDA-0D0083A275B1}"/>
            </a:ext>
          </a:extLst>
        </xdr:cNvPr>
        <xdr:cNvSpPr txBox="1"/>
      </xdr:nvSpPr>
      <xdr:spPr>
        <a:xfrm>
          <a:off x="9391727" y="180396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105</xdr:row>
      <xdr:rowOff>45556</xdr:rowOff>
    </xdr:from>
    <xdr:ext cx="469744" cy="259045"/>
    <xdr:sp macro="" textlink="">
      <xdr:nvSpPr>
        <xdr:cNvPr id="395" name="n_2aveValue【市民会館】&#10;一人当たり面積">
          <a:extLst>
            <a:ext uri="{FF2B5EF4-FFF2-40B4-BE49-F238E27FC236}">
              <a16:creationId xmlns:a16="http://schemas.microsoft.com/office/drawing/2014/main" id="{E2876193-594A-47A5-AA99-007BA2DEA71F}"/>
            </a:ext>
          </a:extLst>
        </xdr:cNvPr>
        <xdr:cNvSpPr txBox="1"/>
      </xdr:nvSpPr>
      <xdr:spPr>
        <a:xfrm>
          <a:off x="8515427" y="180478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105</xdr:row>
      <xdr:rowOff>37391</xdr:rowOff>
    </xdr:from>
    <xdr:ext cx="469744" cy="259045"/>
    <xdr:sp macro="" textlink="">
      <xdr:nvSpPr>
        <xdr:cNvPr id="396" name="n_3aveValue【市民会館】&#10;一人当たり面積">
          <a:extLst>
            <a:ext uri="{FF2B5EF4-FFF2-40B4-BE49-F238E27FC236}">
              <a16:creationId xmlns:a16="http://schemas.microsoft.com/office/drawing/2014/main" id="{98DAC931-B4B9-4FA2-B976-A0B233BE8D7F}"/>
            </a:ext>
          </a:extLst>
        </xdr:cNvPr>
        <xdr:cNvSpPr txBox="1"/>
      </xdr:nvSpPr>
      <xdr:spPr>
        <a:xfrm>
          <a:off x="7626427" y="180396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105</xdr:row>
      <xdr:rowOff>42290</xdr:rowOff>
    </xdr:from>
    <xdr:ext cx="469744" cy="259045"/>
    <xdr:sp macro="" textlink="">
      <xdr:nvSpPr>
        <xdr:cNvPr id="397" name="n_4aveValue【市民会館】&#10;一人当たり面積">
          <a:extLst>
            <a:ext uri="{FF2B5EF4-FFF2-40B4-BE49-F238E27FC236}">
              <a16:creationId xmlns:a16="http://schemas.microsoft.com/office/drawing/2014/main" id="{5750FFBF-B3DE-4E21-A202-E5A997C7CF82}"/>
            </a:ext>
          </a:extLst>
        </xdr:cNvPr>
        <xdr:cNvSpPr txBox="1"/>
      </xdr:nvSpPr>
      <xdr:spPr>
        <a:xfrm>
          <a:off x="6737427" y="180445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108</xdr:row>
      <xdr:rowOff>106697</xdr:rowOff>
    </xdr:from>
    <xdr:ext cx="469744" cy="259045"/>
    <xdr:sp macro="" textlink="">
      <xdr:nvSpPr>
        <xdr:cNvPr id="398" name="n_1mainValue【市民会館】&#10;一人当たり面積">
          <a:extLst>
            <a:ext uri="{FF2B5EF4-FFF2-40B4-BE49-F238E27FC236}">
              <a16:creationId xmlns:a16="http://schemas.microsoft.com/office/drawing/2014/main" id="{DF0CFEB2-8553-498E-9159-491ADC1E8A2F}"/>
            </a:ext>
          </a:extLst>
        </xdr:cNvPr>
        <xdr:cNvSpPr txBox="1"/>
      </xdr:nvSpPr>
      <xdr:spPr>
        <a:xfrm>
          <a:off x="9391727" y="186232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108</xdr:row>
      <xdr:rowOff>108329</xdr:rowOff>
    </xdr:from>
    <xdr:ext cx="469744" cy="259045"/>
    <xdr:sp macro="" textlink="">
      <xdr:nvSpPr>
        <xdr:cNvPr id="399" name="n_2mainValue【市民会館】&#10;一人当たり面積">
          <a:extLst>
            <a:ext uri="{FF2B5EF4-FFF2-40B4-BE49-F238E27FC236}">
              <a16:creationId xmlns:a16="http://schemas.microsoft.com/office/drawing/2014/main" id="{352527C4-3586-49BF-8EA0-697365EA2F78}"/>
            </a:ext>
          </a:extLst>
        </xdr:cNvPr>
        <xdr:cNvSpPr txBox="1"/>
      </xdr:nvSpPr>
      <xdr:spPr>
        <a:xfrm>
          <a:off x="8515427" y="186249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108</xdr:row>
      <xdr:rowOff>109963</xdr:rowOff>
    </xdr:from>
    <xdr:ext cx="469744" cy="259045"/>
    <xdr:sp macro="" textlink="">
      <xdr:nvSpPr>
        <xdr:cNvPr id="400" name="n_3mainValue【市民会館】&#10;一人当たり面積">
          <a:extLst>
            <a:ext uri="{FF2B5EF4-FFF2-40B4-BE49-F238E27FC236}">
              <a16:creationId xmlns:a16="http://schemas.microsoft.com/office/drawing/2014/main" id="{11FC0E6B-3281-41EF-A994-3FA7AEB513D5}"/>
            </a:ext>
          </a:extLst>
        </xdr:cNvPr>
        <xdr:cNvSpPr txBox="1"/>
      </xdr:nvSpPr>
      <xdr:spPr>
        <a:xfrm>
          <a:off x="7626427" y="186265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108</xdr:row>
      <xdr:rowOff>111596</xdr:rowOff>
    </xdr:from>
    <xdr:ext cx="469744" cy="259045"/>
    <xdr:sp macro="" textlink="">
      <xdr:nvSpPr>
        <xdr:cNvPr id="401" name="n_4mainValue【市民会館】&#10;一人当たり面積">
          <a:extLst>
            <a:ext uri="{FF2B5EF4-FFF2-40B4-BE49-F238E27FC236}">
              <a16:creationId xmlns:a16="http://schemas.microsoft.com/office/drawing/2014/main" id="{4684AB56-4A3D-46BF-9DB1-F285BDFD5D24}"/>
            </a:ext>
          </a:extLst>
        </xdr:cNvPr>
        <xdr:cNvSpPr txBox="1"/>
      </xdr:nvSpPr>
      <xdr:spPr>
        <a:xfrm>
          <a:off x="6737427" y="186281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02" name="正方形/長方形 401">
          <a:extLst>
            <a:ext uri="{FF2B5EF4-FFF2-40B4-BE49-F238E27FC236}">
              <a16:creationId xmlns:a16="http://schemas.microsoft.com/office/drawing/2014/main" id="{7790CF70-8662-46AA-8843-795578D2B2FE}"/>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03" name="正方形/長方形 402">
          <a:extLst>
            <a:ext uri="{FF2B5EF4-FFF2-40B4-BE49-F238E27FC236}">
              <a16:creationId xmlns:a16="http://schemas.microsoft.com/office/drawing/2014/main" id="{03D80501-B4FD-4ADB-A19C-2B30F0C95ECD}"/>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04" name="正方形/長方形 403">
          <a:extLst>
            <a:ext uri="{FF2B5EF4-FFF2-40B4-BE49-F238E27FC236}">
              <a16:creationId xmlns:a16="http://schemas.microsoft.com/office/drawing/2014/main" id="{79B58AA9-14D7-4D55-A088-A66C5A688C13}"/>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05" name="正方形/長方形 404">
          <a:extLst>
            <a:ext uri="{FF2B5EF4-FFF2-40B4-BE49-F238E27FC236}">
              <a16:creationId xmlns:a16="http://schemas.microsoft.com/office/drawing/2014/main" id="{BB225872-E76A-4138-BEBB-818C41139288}"/>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06" name="正方形/長方形 405">
          <a:extLst>
            <a:ext uri="{FF2B5EF4-FFF2-40B4-BE49-F238E27FC236}">
              <a16:creationId xmlns:a16="http://schemas.microsoft.com/office/drawing/2014/main" id="{37DDF69B-DB51-4C65-8B80-9ACE3A7EB4DC}"/>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07" name="正方形/長方形 406">
          <a:extLst>
            <a:ext uri="{FF2B5EF4-FFF2-40B4-BE49-F238E27FC236}">
              <a16:creationId xmlns:a16="http://schemas.microsoft.com/office/drawing/2014/main" id="{6E63C425-5C70-4C7B-B524-5D91A23667A3}"/>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8" name="正方形/長方形 407">
          <a:extLst>
            <a:ext uri="{FF2B5EF4-FFF2-40B4-BE49-F238E27FC236}">
              <a16:creationId xmlns:a16="http://schemas.microsoft.com/office/drawing/2014/main" id="{319BD115-EEA2-4568-9B76-41827A1E7DFA}"/>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9" name="正方形/長方形 408">
          <a:extLst>
            <a:ext uri="{FF2B5EF4-FFF2-40B4-BE49-F238E27FC236}">
              <a16:creationId xmlns:a16="http://schemas.microsoft.com/office/drawing/2014/main" id="{0E4B414F-1C04-403E-A060-97395AC28029}"/>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10" name="テキスト ボックス 409">
          <a:extLst>
            <a:ext uri="{FF2B5EF4-FFF2-40B4-BE49-F238E27FC236}">
              <a16:creationId xmlns:a16="http://schemas.microsoft.com/office/drawing/2014/main" id="{B6979CA2-50F2-459B-8F6B-463245003BAB}"/>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11" name="直線コネクタ 410">
          <a:extLst>
            <a:ext uri="{FF2B5EF4-FFF2-40B4-BE49-F238E27FC236}">
              <a16:creationId xmlns:a16="http://schemas.microsoft.com/office/drawing/2014/main" id="{7BFDF72C-D44B-4CD6-8C5C-76D3B98224C3}"/>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12" name="テキスト ボックス 411">
          <a:extLst>
            <a:ext uri="{FF2B5EF4-FFF2-40B4-BE49-F238E27FC236}">
              <a16:creationId xmlns:a16="http://schemas.microsoft.com/office/drawing/2014/main" id="{A2C36978-BCF0-4A92-8654-E3277619405B}"/>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413" name="直線コネクタ 412">
          <a:extLst>
            <a:ext uri="{FF2B5EF4-FFF2-40B4-BE49-F238E27FC236}">
              <a16:creationId xmlns:a16="http://schemas.microsoft.com/office/drawing/2014/main" id="{8A812646-FAC2-47B0-8621-5DBB9002C9F1}"/>
            </a:ext>
          </a:extLst>
        </xdr:cNvPr>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414" name="テキスト ボックス 413">
          <a:extLst>
            <a:ext uri="{FF2B5EF4-FFF2-40B4-BE49-F238E27FC236}">
              <a16:creationId xmlns:a16="http://schemas.microsoft.com/office/drawing/2014/main" id="{902D07AB-3205-499A-B640-31A901728D0B}"/>
            </a:ext>
          </a:extLst>
        </xdr:cNvPr>
        <xdr:cNvSpPr txBox="1"/>
      </xdr:nvSpPr>
      <xdr:spPr>
        <a:xfrm>
          <a:off x="11978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415" name="直線コネクタ 414">
          <a:extLst>
            <a:ext uri="{FF2B5EF4-FFF2-40B4-BE49-F238E27FC236}">
              <a16:creationId xmlns:a16="http://schemas.microsoft.com/office/drawing/2014/main" id="{E8D07AF7-4832-4063-BB1B-21C9BE4C0777}"/>
            </a:ext>
          </a:extLst>
        </xdr:cNvPr>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416" name="テキスト ボックス 415">
          <a:extLst>
            <a:ext uri="{FF2B5EF4-FFF2-40B4-BE49-F238E27FC236}">
              <a16:creationId xmlns:a16="http://schemas.microsoft.com/office/drawing/2014/main" id="{9F3D2ECD-A250-43CD-85B4-5C7DD0EC53E4}"/>
            </a:ext>
          </a:extLst>
        </xdr:cNvPr>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417" name="直線コネクタ 416">
          <a:extLst>
            <a:ext uri="{FF2B5EF4-FFF2-40B4-BE49-F238E27FC236}">
              <a16:creationId xmlns:a16="http://schemas.microsoft.com/office/drawing/2014/main" id="{5B44D3B3-DF29-4DE4-AFE6-7A3F61FB61B5}"/>
            </a:ext>
          </a:extLst>
        </xdr:cNvPr>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418" name="テキスト ボックス 417">
          <a:extLst>
            <a:ext uri="{FF2B5EF4-FFF2-40B4-BE49-F238E27FC236}">
              <a16:creationId xmlns:a16="http://schemas.microsoft.com/office/drawing/2014/main" id="{2ECF9FBC-1E6A-4DD2-958F-75DFC897478F}"/>
            </a:ext>
          </a:extLst>
        </xdr:cNvPr>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419" name="直線コネクタ 418">
          <a:extLst>
            <a:ext uri="{FF2B5EF4-FFF2-40B4-BE49-F238E27FC236}">
              <a16:creationId xmlns:a16="http://schemas.microsoft.com/office/drawing/2014/main" id="{208EE0D6-A3B0-429B-B75F-5B39176AFB57}"/>
            </a:ext>
          </a:extLst>
        </xdr:cNvPr>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420" name="テキスト ボックス 419">
          <a:extLst>
            <a:ext uri="{FF2B5EF4-FFF2-40B4-BE49-F238E27FC236}">
              <a16:creationId xmlns:a16="http://schemas.microsoft.com/office/drawing/2014/main" id="{72B85E18-E61C-49A0-A13A-2C68EEDE5B87}"/>
            </a:ext>
          </a:extLst>
        </xdr:cNvPr>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421" name="直線コネクタ 420">
          <a:extLst>
            <a:ext uri="{FF2B5EF4-FFF2-40B4-BE49-F238E27FC236}">
              <a16:creationId xmlns:a16="http://schemas.microsoft.com/office/drawing/2014/main" id="{277BA650-2BCE-41F3-B4A0-90F2D4E7FFE5}"/>
            </a:ext>
          </a:extLst>
        </xdr:cNvPr>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86377</xdr:rowOff>
    </xdr:from>
    <xdr:ext cx="403059" cy="259045"/>
    <xdr:sp macro="" textlink="">
      <xdr:nvSpPr>
        <xdr:cNvPr id="422" name="テキスト ボックス 421">
          <a:extLst>
            <a:ext uri="{FF2B5EF4-FFF2-40B4-BE49-F238E27FC236}">
              <a16:creationId xmlns:a16="http://schemas.microsoft.com/office/drawing/2014/main" id="{9FEC532E-DD8A-495B-AC7F-79192B318991}"/>
            </a:ext>
          </a:extLst>
        </xdr:cNvPr>
        <xdr:cNvSpPr txBox="1"/>
      </xdr:nvSpPr>
      <xdr:spPr>
        <a:xfrm>
          <a:off x="12042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23" name="直線コネクタ 422">
          <a:extLst>
            <a:ext uri="{FF2B5EF4-FFF2-40B4-BE49-F238E27FC236}">
              <a16:creationId xmlns:a16="http://schemas.microsoft.com/office/drawing/2014/main" id="{A595CD76-E601-4BC0-92D3-79646F0A0883}"/>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macro="" textlink="">
      <xdr:nvSpPr>
        <xdr:cNvPr id="424" name="テキスト ボックス 423">
          <a:extLst>
            <a:ext uri="{FF2B5EF4-FFF2-40B4-BE49-F238E27FC236}">
              <a16:creationId xmlns:a16="http://schemas.microsoft.com/office/drawing/2014/main" id="{D17D47CA-86EB-4F96-9870-E2F84E794814}"/>
            </a:ext>
          </a:extLst>
        </xdr:cNvPr>
        <xdr:cNvSpPr txBox="1"/>
      </xdr:nvSpPr>
      <xdr:spPr>
        <a:xfrm>
          <a:off x="12107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425" name="【一般廃棄物処理施設】&#10;有形固定資産減価償却率グラフ枠">
          <a:extLst>
            <a:ext uri="{FF2B5EF4-FFF2-40B4-BE49-F238E27FC236}">
              <a16:creationId xmlns:a16="http://schemas.microsoft.com/office/drawing/2014/main" id="{EBFF9B82-3085-49DC-BBFB-D6F9D8BD3EEC}"/>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30480</xdr:rowOff>
    </xdr:from>
    <xdr:to>
      <xdr:col>85</xdr:col>
      <xdr:colOff>126364</xdr:colOff>
      <xdr:row>42</xdr:row>
      <xdr:rowOff>38100</xdr:rowOff>
    </xdr:to>
    <xdr:cxnSp macro="">
      <xdr:nvCxnSpPr>
        <xdr:cNvPr id="426" name="直線コネクタ 425">
          <a:extLst>
            <a:ext uri="{FF2B5EF4-FFF2-40B4-BE49-F238E27FC236}">
              <a16:creationId xmlns:a16="http://schemas.microsoft.com/office/drawing/2014/main" id="{F4EF69F9-A25F-4EA4-8028-2679CC698AF0}"/>
            </a:ext>
          </a:extLst>
        </xdr:cNvPr>
        <xdr:cNvCxnSpPr/>
      </xdr:nvCxnSpPr>
      <xdr:spPr>
        <a:xfrm flipV="1">
          <a:off x="16318864" y="5688330"/>
          <a:ext cx="0" cy="15506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41927</xdr:rowOff>
    </xdr:from>
    <xdr:ext cx="469744" cy="259045"/>
    <xdr:sp macro="" textlink="">
      <xdr:nvSpPr>
        <xdr:cNvPr id="427" name="【一般廃棄物処理施設】&#10;有形固定資産減価償却率最小値テキスト">
          <a:extLst>
            <a:ext uri="{FF2B5EF4-FFF2-40B4-BE49-F238E27FC236}">
              <a16:creationId xmlns:a16="http://schemas.microsoft.com/office/drawing/2014/main" id="{392FEEDE-8737-410C-9F78-49A5B65654FC}"/>
            </a:ext>
          </a:extLst>
        </xdr:cNvPr>
        <xdr:cNvSpPr txBox="1"/>
      </xdr:nvSpPr>
      <xdr:spPr>
        <a:xfrm>
          <a:off x="16357600" y="724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38100</xdr:rowOff>
    </xdr:from>
    <xdr:to>
      <xdr:col>86</xdr:col>
      <xdr:colOff>25400</xdr:colOff>
      <xdr:row>42</xdr:row>
      <xdr:rowOff>38100</xdr:rowOff>
    </xdr:to>
    <xdr:cxnSp macro="">
      <xdr:nvCxnSpPr>
        <xdr:cNvPr id="428" name="直線コネクタ 427">
          <a:extLst>
            <a:ext uri="{FF2B5EF4-FFF2-40B4-BE49-F238E27FC236}">
              <a16:creationId xmlns:a16="http://schemas.microsoft.com/office/drawing/2014/main" id="{112C69CD-C6CB-4CC0-845E-43F92858882C}"/>
            </a:ext>
          </a:extLst>
        </xdr:cNvPr>
        <xdr:cNvCxnSpPr/>
      </xdr:nvCxnSpPr>
      <xdr:spPr>
        <a:xfrm>
          <a:off x="16230600" y="723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148607</xdr:rowOff>
    </xdr:from>
    <xdr:ext cx="405111" cy="259045"/>
    <xdr:sp macro="" textlink="">
      <xdr:nvSpPr>
        <xdr:cNvPr id="429" name="【一般廃棄物処理施設】&#10;有形固定資産減価償却率最大値テキスト">
          <a:extLst>
            <a:ext uri="{FF2B5EF4-FFF2-40B4-BE49-F238E27FC236}">
              <a16:creationId xmlns:a16="http://schemas.microsoft.com/office/drawing/2014/main" id="{B25A0034-DFA8-460C-B86E-DC655ADB6659}"/>
            </a:ext>
          </a:extLst>
        </xdr:cNvPr>
        <xdr:cNvSpPr txBox="1"/>
      </xdr:nvSpPr>
      <xdr:spPr>
        <a:xfrm>
          <a:off x="16357600" y="5463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30480</xdr:rowOff>
    </xdr:from>
    <xdr:to>
      <xdr:col>86</xdr:col>
      <xdr:colOff>25400</xdr:colOff>
      <xdr:row>33</xdr:row>
      <xdr:rowOff>30480</xdr:rowOff>
    </xdr:to>
    <xdr:cxnSp macro="">
      <xdr:nvCxnSpPr>
        <xdr:cNvPr id="430" name="直線コネクタ 429">
          <a:extLst>
            <a:ext uri="{FF2B5EF4-FFF2-40B4-BE49-F238E27FC236}">
              <a16:creationId xmlns:a16="http://schemas.microsoft.com/office/drawing/2014/main" id="{17E6D6DB-ED62-409D-BB79-4E859F977D30}"/>
            </a:ext>
          </a:extLst>
        </xdr:cNvPr>
        <xdr:cNvCxnSpPr/>
      </xdr:nvCxnSpPr>
      <xdr:spPr>
        <a:xfrm>
          <a:off x="16230600" y="5688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104792</xdr:rowOff>
    </xdr:from>
    <xdr:ext cx="405111" cy="259045"/>
    <xdr:sp macro="" textlink="">
      <xdr:nvSpPr>
        <xdr:cNvPr id="431" name="【一般廃棄物処理施設】&#10;有形固定資産減価償却率平均値テキスト">
          <a:extLst>
            <a:ext uri="{FF2B5EF4-FFF2-40B4-BE49-F238E27FC236}">
              <a16:creationId xmlns:a16="http://schemas.microsoft.com/office/drawing/2014/main" id="{560C8214-FE1A-4086-A98E-239EA598EBE5}"/>
            </a:ext>
          </a:extLst>
        </xdr:cNvPr>
        <xdr:cNvSpPr txBox="1"/>
      </xdr:nvSpPr>
      <xdr:spPr>
        <a:xfrm>
          <a:off x="16357600" y="644844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126365</xdr:rowOff>
    </xdr:from>
    <xdr:to>
      <xdr:col>85</xdr:col>
      <xdr:colOff>177800</xdr:colOff>
      <xdr:row>38</xdr:row>
      <xdr:rowOff>56515</xdr:rowOff>
    </xdr:to>
    <xdr:sp macro="" textlink="">
      <xdr:nvSpPr>
        <xdr:cNvPr id="432" name="フローチャート: 判断 431">
          <a:extLst>
            <a:ext uri="{FF2B5EF4-FFF2-40B4-BE49-F238E27FC236}">
              <a16:creationId xmlns:a16="http://schemas.microsoft.com/office/drawing/2014/main" id="{C42BB9D2-940A-4DBF-9800-050D0D6F0833}"/>
            </a:ext>
          </a:extLst>
        </xdr:cNvPr>
        <xdr:cNvSpPr/>
      </xdr:nvSpPr>
      <xdr:spPr>
        <a:xfrm>
          <a:off x="16268700" y="6470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139700</xdr:rowOff>
    </xdr:from>
    <xdr:to>
      <xdr:col>81</xdr:col>
      <xdr:colOff>101600</xdr:colOff>
      <xdr:row>38</xdr:row>
      <xdr:rowOff>69850</xdr:rowOff>
    </xdr:to>
    <xdr:sp macro="" textlink="">
      <xdr:nvSpPr>
        <xdr:cNvPr id="433" name="フローチャート: 判断 432">
          <a:extLst>
            <a:ext uri="{FF2B5EF4-FFF2-40B4-BE49-F238E27FC236}">
              <a16:creationId xmlns:a16="http://schemas.microsoft.com/office/drawing/2014/main" id="{B4EF548F-4F0C-4113-B620-D644773DF136}"/>
            </a:ext>
          </a:extLst>
        </xdr:cNvPr>
        <xdr:cNvSpPr/>
      </xdr:nvSpPr>
      <xdr:spPr>
        <a:xfrm>
          <a:off x="15430500" y="6483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116840</xdr:rowOff>
    </xdr:from>
    <xdr:to>
      <xdr:col>76</xdr:col>
      <xdr:colOff>165100</xdr:colOff>
      <xdr:row>38</xdr:row>
      <xdr:rowOff>46990</xdr:rowOff>
    </xdr:to>
    <xdr:sp macro="" textlink="">
      <xdr:nvSpPr>
        <xdr:cNvPr id="434" name="フローチャート: 判断 433">
          <a:extLst>
            <a:ext uri="{FF2B5EF4-FFF2-40B4-BE49-F238E27FC236}">
              <a16:creationId xmlns:a16="http://schemas.microsoft.com/office/drawing/2014/main" id="{1D94F9A6-6128-4BC2-BEC9-4AF4861107AF}"/>
            </a:ext>
          </a:extLst>
        </xdr:cNvPr>
        <xdr:cNvSpPr/>
      </xdr:nvSpPr>
      <xdr:spPr>
        <a:xfrm>
          <a:off x="14541500" y="6460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158750</xdr:rowOff>
    </xdr:from>
    <xdr:to>
      <xdr:col>72</xdr:col>
      <xdr:colOff>38100</xdr:colOff>
      <xdr:row>38</xdr:row>
      <xdr:rowOff>88900</xdr:rowOff>
    </xdr:to>
    <xdr:sp macro="" textlink="">
      <xdr:nvSpPr>
        <xdr:cNvPr id="435" name="フローチャート: 判断 434">
          <a:extLst>
            <a:ext uri="{FF2B5EF4-FFF2-40B4-BE49-F238E27FC236}">
              <a16:creationId xmlns:a16="http://schemas.microsoft.com/office/drawing/2014/main" id="{D33FECF6-520F-4CC3-9B0F-9D782DF99BD1}"/>
            </a:ext>
          </a:extLst>
        </xdr:cNvPr>
        <xdr:cNvSpPr/>
      </xdr:nvSpPr>
      <xdr:spPr>
        <a:xfrm>
          <a:off x="13652500" y="6502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38</xdr:row>
      <xdr:rowOff>6350</xdr:rowOff>
    </xdr:from>
    <xdr:to>
      <xdr:col>67</xdr:col>
      <xdr:colOff>101600</xdr:colOff>
      <xdr:row>38</xdr:row>
      <xdr:rowOff>107950</xdr:rowOff>
    </xdr:to>
    <xdr:sp macro="" textlink="">
      <xdr:nvSpPr>
        <xdr:cNvPr id="436" name="フローチャート: 判断 435">
          <a:extLst>
            <a:ext uri="{FF2B5EF4-FFF2-40B4-BE49-F238E27FC236}">
              <a16:creationId xmlns:a16="http://schemas.microsoft.com/office/drawing/2014/main" id="{F21B56B4-2739-49CA-AC5D-9A78ACF73F11}"/>
            </a:ext>
          </a:extLst>
        </xdr:cNvPr>
        <xdr:cNvSpPr/>
      </xdr:nvSpPr>
      <xdr:spPr>
        <a:xfrm>
          <a:off x="12763500" y="6521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37" name="テキスト ボックス 436">
          <a:extLst>
            <a:ext uri="{FF2B5EF4-FFF2-40B4-BE49-F238E27FC236}">
              <a16:creationId xmlns:a16="http://schemas.microsoft.com/office/drawing/2014/main" id="{595B212F-E400-44B5-A43A-5DAF3D832441}"/>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8" name="テキスト ボックス 437">
          <a:extLst>
            <a:ext uri="{FF2B5EF4-FFF2-40B4-BE49-F238E27FC236}">
              <a16:creationId xmlns:a16="http://schemas.microsoft.com/office/drawing/2014/main" id="{2ADF0BC8-A17F-4AE6-943B-7C924CF6D81E}"/>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9" name="テキスト ボックス 438">
          <a:extLst>
            <a:ext uri="{FF2B5EF4-FFF2-40B4-BE49-F238E27FC236}">
              <a16:creationId xmlns:a16="http://schemas.microsoft.com/office/drawing/2014/main" id="{58C8A7D6-D4FD-4686-9174-F910F742C3D2}"/>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40" name="テキスト ボックス 439">
          <a:extLst>
            <a:ext uri="{FF2B5EF4-FFF2-40B4-BE49-F238E27FC236}">
              <a16:creationId xmlns:a16="http://schemas.microsoft.com/office/drawing/2014/main" id="{0E61E4CE-9EE5-4F23-98D3-A7FE6B8812B0}"/>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41" name="テキスト ボックス 440">
          <a:extLst>
            <a:ext uri="{FF2B5EF4-FFF2-40B4-BE49-F238E27FC236}">
              <a16:creationId xmlns:a16="http://schemas.microsoft.com/office/drawing/2014/main" id="{9B1E1486-985D-4924-A562-A831492DE6E3}"/>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635</xdr:rowOff>
    </xdr:from>
    <xdr:to>
      <xdr:col>85</xdr:col>
      <xdr:colOff>177800</xdr:colOff>
      <xdr:row>37</xdr:row>
      <xdr:rowOff>102235</xdr:rowOff>
    </xdr:to>
    <xdr:sp macro="" textlink="">
      <xdr:nvSpPr>
        <xdr:cNvPr id="442" name="楕円 441">
          <a:extLst>
            <a:ext uri="{FF2B5EF4-FFF2-40B4-BE49-F238E27FC236}">
              <a16:creationId xmlns:a16="http://schemas.microsoft.com/office/drawing/2014/main" id="{6431EA91-2670-4C80-BF13-7C5E1D745AB5}"/>
            </a:ext>
          </a:extLst>
        </xdr:cNvPr>
        <xdr:cNvSpPr/>
      </xdr:nvSpPr>
      <xdr:spPr>
        <a:xfrm>
          <a:off x="16268700" y="6344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36</xdr:row>
      <xdr:rowOff>23512</xdr:rowOff>
    </xdr:from>
    <xdr:ext cx="405111" cy="259045"/>
    <xdr:sp macro="" textlink="">
      <xdr:nvSpPr>
        <xdr:cNvPr id="443" name="【一般廃棄物処理施設】&#10;有形固定資産減価償却率該当値テキスト">
          <a:extLst>
            <a:ext uri="{FF2B5EF4-FFF2-40B4-BE49-F238E27FC236}">
              <a16:creationId xmlns:a16="http://schemas.microsoft.com/office/drawing/2014/main" id="{D8249D4E-62AA-4217-B070-473FE3779144}"/>
            </a:ext>
          </a:extLst>
        </xdr:cNvPr>
        <xdr:cNvSpPr txBox="1"/>
      </xdr:nvSpPr>
      <xdr:spPr>
        <a:xfrm>
          <a:off x="16357600" y="61957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95885</xdr:rowOff>
    </xdr:from>
    <xdr:to>
      <xdr:col>81</xdr:col>
      <xdr:colOff>101600</xdr:colOff>
      <xdr:row>36</xdr:row>
      <xdr:rowOff>26035</xdr:rowOff>
    </xdr:to>
    <xdr:sp macro="" textlink="">
      <xdr:nvSpPr>
        <xdr:cNvPr id="444" name="楕円 443">
          <a:extLst>
            <a:ext uri="{FF2B5EF4-FFF2-40B4-BE49-F238E27FC236}">
              <a16:creationId xmlns:a16="http://schemas.microsoft.com/office/drawing/2014/main" id="{86F53531-2F45-494F-B09C-9D477EDF9507}"/>
            </a:ext>
          </a:extLst>
        </xdr:cNvPr>
        <xdr:cNvSpPr/>
      </xdr:nvSpPr>
      <xdr:spPr>
        <a:xfrm>
          <a:off x="15430500" y="6096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35</xdr:row>
      <xdr:rowOff>146685</xdr:rowOff>
    </xdr:from>
    <xdr:to>
      <xdr:col>85</xdr:col>
      <xdr:colOff>127000</xdr:colOff>
      <xdr:row>37</xdr:row>
      <xdr:rowOff>51435</xdr:rowOff>
    </xdr:to>
    <xdr:cxnSp macro="">
      <xdr:nvCxnSpPr>
        <xdr:cNvPr id="445" name="直線コネクタ 444">
          <a:extLst>
            <a:ext uri="{FF2B5EF4-FFF2-40B4-BE49-F238E27FC236}">
              <a16:creationId xmlns:a16="http://schemas.microsoft.com/office/drawing/2014/main" id="{8E8D2B66-881B-47EB-A18A-A4226A17A412}"/>
            </a:ext>
          </a:extLst>
        </xdr:cNvPr>
        <xdr:cNvCxnSpPr/>
      </xdr:nvCxnSpPr>
      <xdr:spPr>
        <a:xfrm>
          <a:off x="15481300" y="6147435"/>
          <a:ext cx="838200" cy="247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35</xdr:row>
      <xdr:rowOff>34925</xdr:rowOff>
    </xdr:from>
    <xdr:to>
      <xdr:col>76</xdr:col>
      <xdr:colOff>165100</xdr:colOff>
      <xdr:row>35</xdr:row>
      <xdr:rowOff>136525</xdr:rowOff>
    </xdr:to>
    <xdr:sp macro="" textlink="">
      <xdr:nvSpPr>
        <xdr:cNvPr id="446" name="楕円 445">
          <a:extLst>
            <a:ext uri="{FF2B5EF4-FFF2-40B4-BE49-F238E27FC236}">
              <a16:creationId xmlns:a16="http://schemas.microsoft.com/office/drawing/2014/main" id="{00B8851F-3D2B-4AFD-BDE2-64788C1455C3}"/>
            </a:ext>
          </a:extLst>
        </xdr:cNvPr>
        <xdr:cNvSpPr/>
      </xdr:nvSpPr>
      <xdr:spPr>
        <a:xfrm>
          <a:off x="14541500" y="6035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85725</xdr:rowOff>
    </xdr:from>
    <xdr:to>
      <xdr:col>81</xdr:col>
      <xdr:colOff>50800</xdr:colOff>
      <xdr:row>35</xdr:row>
      <xdr:rowOff>146685</xdr:rowOff>
    </xdr:to>
    <xdr:cxnSp macro="">
      <xdr:nvCxnSpPr>
        <xdr:cNvPr id="447" name="直線コネクタ 446">
          <a:extLst>
            <a:ext uri="{FF2B5EF4-FFF2-40B4-BE49-F238E27FC236}">
              <a16:creationId xmlns:a16="http://schemas.microsoft.com/office/drawing/2014/main" id="{6D0E2DEF-F54C-4C10-9141-E5640EA92ABE}"/>
            </a:ext>
          </a:extLst>
        </xdr:cNvPr>
        <xdr:cNvCxnSpPr/>
      </xdr:nvCxnSpPr>
      <xdr:spPr>
        <a:xfrm>
          <a:off x="14592300" y="6086475"/>
          <a:ext cx="88900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153035</xdr:rowOff>
    </xdr:from>
    <xdr:to>
      <xdr:col>72</xdr:col>
      <xdr:colOff>38100</xdr:colOff>
      <xdr:row>38</xdr:row>
      <xdr:rowOff>83185</xdr:rowOff>
    </xdr:to>
    <xdr:sp macro="" textlink="">
      <xdr:nvSpPr>
        <xdr:cNvPr id="448" name="楕円 447">
          <a:extLst>
            <a:ext uri="{FF2B5EF4-FFF2-40B4-BE49-F238E27FC236}">
              <a16:creationId xmlns:a16="http://schemas.microsoft.com/office/drawing/2014/main" id="{F6B527D0-17F2-4DE5-838B-07B7E28C103A}"/>
            </a:ext>
          </a:extLst>
        </xdr:cNvPr>
        <xdr:cNvSpPr/>
      </xdr:nvSpPr>
      <xdr:spPr>
        <a:xfrm>
          <a:off x="13652500" y="6496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35</xdr:row>
      <xdr:rowOff>85725</xdr:rowOff>
    </xdr:from>
    <xdr:to>
      <xdr:col>76</xdr:col>
      <xdr:colOff>114300</xdr:colOff>
      <xdr:row>38</xdr:row>
      <xdr:rowOff>32385</xdr:rowOff>
    </xdr:to>
    <xdr:cxnSp macro="">
      <xdr:nvCxnSpPr>
        <xdr:cNvPr id="449" name="直線コネクタ 448">
          <a:extLst>
            <a:ext uri="{FF2B5EF4-FFF2-40B4-BE49-F238E27FC236}">
              <a16:creationId xmlns:a16="http://schemas.microsoft.com/office/drawing/2014/main" id="{F8DDAA32-81DE-4F54-A89D-1DE591E6DC1D}"/>
            </a:ext>
          </a:extLst>
        </xdr:cNvPr>
        <xdr:cNvCxnSpPr/>
      </xdr:nvCxnSpPr>
      <xdr:spPr>
        <a:xfrm flipV="1">
          <a:off x="13703300" y="6086475"/>
          <a:ext cx="889000" cy="461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37</xdr:row>
      <xdr:rowOff>153035</xdr:rowOff>
    </xdr:from>
    <xdr:to>
      <xdr:col>67</xdr:col>
      <xdr:colOff>101600</xdr:colOff>
      <xdr:row>38</xdr:row>
      <xdr:rowOff>83185</xdr:rowOff>
    </xdr:to>
    <xdr:sp macro="" textlink="">
      <xdr:nvSpPr>
        <xdr:cNvPr id="450" name="楕円 449">
          <a:extLst>
            <a:ext uri="{FF2B5EF4-FFF2-40B4-BE49-F238E27FC236}">
              <a16:creationId xmlns:a16="http://schemas.microsoft.com/office/drawing/2014/main" id="{13BED4A4-DE5C-42E0-9CCE-99DAC4A3D4DE}"/>
            </a:ext>
          </a:extLst>
        </xdr:cNvPr>
        <xdr:cNvSpPr/>
      </xdr:nvSpPr>
      <xdr:spPr>
        <a:xfrm>
          <a:off x="12763500" y="6496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38</xdr:row>
      <xdr:rowOff>32385</xdr:rowOff>
    </xdr:from>
    <xdr:to>
      <xdr:col>71</xdr:col>
      <xdr:colOff>177800</xdr:colOff>
      <xdr:row>38</xdr:row>
      <xdr:rowOff>32385</xdr:rowOff>
    </xdr:to>
    <xdr:cxnSp macro="">
      <xdr:nvCxnSpPr>
        <xdr:cNvPr id="451" name="直線コネクタ 450">
          <a:extLst>
            <a:ext uri="{FF2B5EF4-FFF2-40B4-BE49-F238E27FC236}">
              <a16:creationId xmlns:a16="http://schemas.microsoft.com/office/drawing/2014/main" id="{1C09A7ED-5FB3-43E3-BF0E-D5CF7D46B6BD}"/>
            </a:ext>
          </a:extLst>
        </xdr:cNvPr>
        <xdr:cNvCxnSpPr/>
      </xdr:nvCxnSpPr>
      <xdr:spPr>
        <a:xfrm>
          <a:off x="12814300" y="654748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38</xdr:row>
      <xdr:rowOff>60977</xdr:rowOff>
    </xdr:from>
    <xdr:ext cx="405111" cy="259045"/>
    <xdr:sp macro="" textlink="">
      <xdr:nvSpPr>
        <xdr:cNvPr id="452" name="n_1aveValue【一般廃棄物処理施設】&#10;有形固定資産減価償却率">
          <a:extLst>
            <a:ext uri="{FF2B5EF4-FFF2-40B4-BE49-F238E27FC236}">
              <a16:creationId xmlns:a16="http://schemas.microsoft.com/office/drawing/2014/main" id="{55AFEC20-CC9C-4880-8664-67641BB2119F}"/>
            </a:ext>
          </a:extLst>
        </xdr:cNvPr>
        <xdr:cNvSpPr txBox="1"/>
      </xdr:nvSpPr>
      <xdr:spPr>
        <a:xfrm>
          <a:off x="15266044" y="65760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38117</xdr:rowOff>
    </xdr:from>
    <xdr:ext cx="405111" cy="259045"/>
    <xdr:sp macro="" textlink="">
      <xdr:nvSpPr>
        <xdr:cNvPr id="453" name="n_2aveValue【一般廃棄物処理施設】&#10;有形固定資産減価償却率">
          <a:extLst>
            <a:ext uri="{FF2B5EF4-FFF2-40B4-BE49-F238E27FC236}">
              <a16:creationId xmlns:a16="http://schemas.microsoft.com/office/drawing/2014/main" id="{572D7BEB-06E4-414D-818A-93B33A1BE1D2}"/>
            </a:ext>
          </a:extLst>
        </xdr:cNvPr>
        <xdr:cNvSpPr txBox="1"/>
      </xdr:nvSpPr>
      <xdr:spPr>
        <a:xfrm>
          <a:off x="14389744" y="65532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80027</xdr:rowOff>
    </xdr:from>
    <xdr:ext cx="405111" cy="259045"/>
    <xdr:sp macro="" textlink="">
      <xdr:nvSpPr>
        <xdr:cNvPr id="454" name="n_3aveValue【一般廃棄物処理施設】&#10;有形固定資産減価償却率">
          <a:extLst>
            <a:ext uri="{FF2B5EF4-FFF2-40B4-BE49-F238E27FC236}">
              <a16:creationId xmlns:a16="http://schemas.microsoft.com/office/drawing/2014/main" id="{54EE6193-5D54-41FB-902E-B7E8DB462B03}"/>
            </a:ext>
          </a:extLst>
        </xdr:cNvPr>
        <xdr:cNvSpPr txBox="1"/>
      </xdr:nvSpPr>
      <xdr:spPr>
        <a:xfrm>
          <a:off x="13500744" y="6595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38</xdr:row>
      <xdr:rowOff>99077</xdr:rowOff>
    </xdr:from>
    <xdr:ext cx="405111" cy="259045"/>
    <xdr:sp macro="" textlink="">
      <xdr:nvSpPr>
        <xdr:cNvPr id="455" name="n_4aveValue【一般廃棄物処理施設】&#10;有形固定資産減価償却率">
          <a:extLst>
            <a:ext uri="{FF2B5EF4-FFF2-40B4-BE49-F238E27FC236}">
              <a16:creationId xmlns:a16="http://schemas.microsoft.com/office/drawing/2014/main" id="{AB22B170-5D2B-4C40-BAC0-1BCD92692704}"/>
            </a:ext>
          </a:extLst>
        </xdr:cNvPr>
        <xdr:cNvSpPr txBox="1"/>
      </xdr:nvSpPr>
      <xdr:spPr>
        <a:xfrm>
          <a:off x="12611744" y="6614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34</xdr:row>
      <xdr:rowOff>42562</xdr:rowOff>
    </xdr:from>
    <xdr:ext cx="405111" cy="259045"/>
    <xdr:sp macro="" textlink="">
      <xdr:nvSpPr>
        <xdr:cNvPr id="456" name="n_1mainValue【一般廃棄物処理施設】&#10;有形固定資産減価償却率">
          <a:extLst>
            <a:ext uri="{FF2B5EF4-FFF2-40B4-BE49-F238E27FC236}">
              <a16:creationId xmlns:a16="http://schemas.microsoft.com/office/drawing/2014/main" id="{B1FC7C83-1E4D-4CF4-8D4D-0E392BA87184}"/>
            </a:ext>
          </a:extLst>
        </xdr:cNvPr>
        <xdr:cNvSpPr txBox="1"/>
      </xdr:nvSpPr>
      <xdr:spPr>
        <a:xfrm>
          <a:off x="15266044" y="58718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33</xdr:row>
      <xdr:rowOff>153052</xdr:rowOff>
    </xdr:from>
    <xdr:ext cx="405111" cy="259045"/>
    <xdr:sp macro="" textlink="">
      <xdr:nvSpPr>
        <xdr:cNvPr id="457" name="n_2mainValue【一般廃棄物処理施設】&#10;有形固定資産減価償却率">
          <a:extLst>
            <a:ext uri="{FF2B5EF4-FFF2-40B4-BE49-F238E27FC236}">
              <a16:creationId xmlns:a16="http://schemas.microsoft.com/office/drawing/2014/main" id="{E1B23B3B-B3D4-4A73-B03F-15A767704FC9}"/>
            </a:ext>
          </a:extLst>
        </xdr:cNvPr>
        <xdr:cNvSpPr txBox="1"/>
      </xdr:nvSpPr>
      <xdr:spPr>
        <a:xfrm>
          <a:off x="14389744" y="58109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99712</xdr:rowOff>
    </xdr:from>
    <xdr:ext cx="405111" cy="259045"/>
    <xdr:sp macro="" textlink="">
      <xdr:nvSpPr>
        <xdr:cNvPr id="458" name="n_3mainValue【一般廃棄物処理施設】&#10;有形固定資産減価償却率">
          <a:extLst>
            <a:ext uri="{FF2B5EF4-FFF2-40B4-BE49-F238E27FC236}">
              <a16:creationId xmlns:a16="http://schemas.microsoft.com/office/drawing/2014/main" id="{93B62823-85B1-49EC-AB3E-E679B29BA54C}"/>
            </a:ext>
          </a:extLst>
        </xdr:cNvPr>
        <xdr:cNvSpPr txBox="1"/>
      </xdr:nvSpPr>
      <xdr:spPr>
        <a:xfrm>
          <a:off x="13500744" y="62719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99712</xdr:rowOff>
    </xdr:from>
    <xdr:ext cx="405111" cy="259045"/>
    <xdr:sp macro="" textlink="">
      <xdr:nvSpPr>
        <xdr:cNvPr id="459" name="n_4mainValue【一般廃棄物処理施設】&#10;有形固定資産減価償却率">
          <a:extLst>
            <a:ext uri="{FF2B5EF4-FFF2-40B4-BE49-F238E27FC236}">
              <a16:creationId xmlns:a16="http://schemas.microsoft.com/office/drawing/2014/main" id="{61288C6D-9C65-4E0B-97ED-7D4B46506463}"/>
            </a:ext>
          </a:extLst>
        </xdr:cNvPr>
        <xdr:cNvSpPr txBox="1"/>
      </xdr:nvSpPr>
      <xdr:spPr>
        <a:xfrm>
          <a:off x="12611744" y="62719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60" name="正方形/長方形 459">
          <a:extLst>
            <a:ext uri="{FF2B5EF4-FFF2-40B4-BE49-F238E27FC236}">
              <a16:creationId xmlns:a16="http://schemas.microsoft.com/office/drawing/2014/main" id="{51F52845-4454-40E4-9985-659F6838E386}"/>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61" name="正方形/長方形 460">
          <a:extLst>
            <a:ext uri="{FF2B5EF4-FFF2-40B4-BE49-F238E27FC236}">
              <a16:creationId xmlns:a16="http://schemas.microsoft.com/office/drawing/2014/main" id="{50F51B38-BD39-42E5-AF2C-DB8CC9019E27}"/>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62" name="正方形/長方形 461">
          <a:extLst>
            <a:ext uri="{FF2B5EF4-FFF2-40B4-BE49-F238E27FC236}">
              <a16:creationId xmlns:a16="http://schemas.microsoft.com/office/drawing/2014/main" id="{7F43AC33-8B5C-43E0-9B11-7963882F634F}"/>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63" name="正方形/長方形 462">
          <a:extLst>
            <a:ext uri="{FF2B5EF4-FFF2-40B4-BE49-F238E27FC236}">
              <a16:creationId xmlns:a16="http://schemas.microsoft.com/office/drawing/2014/main" id="{30FB3B61-2D9C-4327-A29F-760B767AC3DE}"/>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64" name="正方形/長方形 463">
          <a:extLst>
            <a:ext uri="{FF2B5EF4-FFF2-40B4-BE49-F238E27FC236}">
              <a16:creationId xmlns:a16="http://schemas.microsoft.com/office/drawing/2014/main" id="{1DDBFCFC-EDA9-48C9-B6FC-879BE00508BD}"/>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84,253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65" name="正方形/長方形 464">
          <a:extLst>
            <a:ext uri="{FF2B5EF4-FFF2-40B4-BE49-F238E27FC236}">
              <a16:creationId xmlns:a16="http://schemas.microsoft.com/office/drawing/2014/main" id="{51DAE20F-5F84-4878-A7EC-521C19406B4B}"/>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66" name="正方形/長方形 465">
          <a:extLst>
            <a:ext uri="{FF2B5EF4-FFF2-40B4-BE49-F238E27FC236}">
              <a16:creationId xmlns:a16="http://schemas.microsoft.com/office/drawing/2014/main" id="{A2C2C9B8-770A-4E63-AA02-F28F6C8CE4AA}"/>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93,919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67" name="正方形/長方形 466">
          <a:extLst>
            <a:ext uri="{FF2B5EF4-FFF2-40B4-BE49-F238E27FC236}">
              <a16:creationId xmlns:a16="http://schemas.microsoft.com/office/drawing/2014/main" id="{F3989571-BFDD-4CD4-AE5E-F24D7996D6E0}"/>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8" name="テキスト ボックス 467">
          <a:extLst>
            <a:ext uri="{FF2B5EF4-FFF2-40B4-BE49-F238E27FC236}">
              <a16:creationId xmlns:a16="http://schemas.microsoft.com/office/drawing/2014/main" id="{1DD38329-B532-4FE1-9218-9849521AFF9D}"/>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9" name="直線コネクタ 468">
          <a:extLst>
            <a:ext uri="{FF2B5EF4-FFF2-40B4-BE49-F238E27FC236}">
              <a16:creationId xmlns:a16="http://schemas.microsoft.com/office/drawing/2014/main" id="{8F51D3AA-3C14-4C9B-B381-34ED05E3C735}"/>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70" name="直線コネクタ 469">
          <a:extLst>
            <a:ext uri="{FF2B5EF4-FFF2-40B4-BE49-F238E27FC236}">
              <a16:creationId xmlns:a16="http://schemas.microsoft.com/office/drawing/2014/main" id="{833AED0D-2CE9-4CB9-B258-1AC12DEF048B}"/>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40</xdr:row>
      <xdr:rowOff>162577</xdr:rowOff>
    </xdr:from>
    <xdr:ext cx="248786" cy="259045"/>
    <xdr:sp macro="" textlink="">
      <xdr:nvSpPr>
        <xdr:cNvPr id="471" name="テキスト ボックス 470">
          <a:extLst>
            <a:ext uri="{FF2B5EF4-FFF2-40B4-BE49-F238E27FC236}">
              <a16:creationId xmlns:a16="http://schemas.microsoft.com/office/drawing/2014/main" id="{24F543B3-EB42-49D4-9BBF-B83DE23B4604}"/>
            </a:ext>
          </a:extLst>
        </xdr:cNvPr>
        <xdr:cNvSpPr txBox="1"/>
      </xdr:nvSpPr>
      <xdr:spPr>
        <a:xfrm>
          <a:off x="18039214" y="702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72" name="直線コネクタ 471">
          <a:extLst>
            <a:ext uri="{FF2B5EF4-FFF2-40B4-BE49-F238E27FC236}">
              <a16:creationId xmlns:a16="http://schemas.microsoft.com/office/drawing/2014/main" id="{D702CE16-08DE-4C81-810A-A0A65B4FCF32}"/>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38</xdr:row>
      <xdr:rowOff>48277</xdr:rowOff>
    </xdr:from>
    <xdr:ext cx="595419" cy="259045"/>
    <xdr:sp macro="" textlink="">
      <xdr:nvSpPr>
        <xdr:cNvPr id="473" name="テキスト ボックス 472">
          <a:extLst>
            <a:ext uri="{FF2B5EF4-FFF2-40B4-BE49-F238E27FC236}">
              <a16:creationId xmlns:a16="http://schemas.microsoft.com/office/drawing/2014/main" id="{42F3B957-996A-4673-8898-3356449ED322}"/>
            </a:ext>
          </a:extLst>
        </xdr:cNvPr>
        <xdr:cNvSpPr txBox="1"/>
      </xdr:nvSpPr>
      <xdr:spPr>
        <a:xfrm>
          <a:off x="17692581" y="656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74" name="直線コネクタ 473">
          <a:extLst>
            <a:ext uri="{FF2B5EF4-FFF2-40B4-BE49-F238E27FC236}">
              <a16:creationId xmlns:a16="http://schemas.microsoft.com/office/drawing/2014/main" id="{8791C896-1710-4730-ADC4-C2B74E0847FA}"/>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35</xdr:row>
      <xdr:rowOff>105427</xdr:rowOff>
    </xdr:from>
    <xdr:ext cx="595419" cy="259045"/>
    <xdr:sp macro="" textlink="">
      <xdr:nvSpPr>
        <xdr:cNvPr id="475" name="テキスト ボックス 474">
          <a:extLst>
            <a:ext uri="{FF2B5EF4-FFF2-40B4-BE49-F238E27FC236}">
              <a16:creationId xmlns:a16="http://schemas.microsoft.com/office/drawing/2014/main" id="{9472B15D-30AB-4B76-8A77-B543E67AAB71}"/>
            </a:ext>
          </a:extLst>
        </xdr:cNvPr>
        <xdr:cNvSpPr txBox="1"/>
      </xdr:nvSpPr>
      <xdr:spPr>
        <a:xfrm>
          <a:off x="17692581" y="610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76" name="直線コネクタ 475">
          <a:extLst>
            <a:ext uri="{FF2B5EF4-FFF2-40B4-BE49-F238E27FC236}">
              <a16:creationId xmlns:a16="http://schemas.microsoft.com/office/drawing/2014/main" id="{8197830C-13B0-4F7B-9A32-8004F57CE211}"/>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162577</xdr:rowOff>
    </xdr:from>
    <xdr:ext cx="595419" cy="259045"/>
    <xdr:sp macro="" textlink="">
      <xdr:nvSpPr>
        <xdr:cNvPr id="477" name="テキスト ボックス 476">
          <a:extLst>
            <a:ext uri="{FF2B5EF4-FFF2-40B4-BE49-F238E27FC236}">
              <a16:creationId xmlns:a16="http://schemas.microsoft.com/office/drawing/2014/main" id="{67FCD782-202C-4478-9554-2A9AF7C1A1FF}"/>
            </a:ext>
          </a:extLst>
        </xdr:cNvPr>
        <xdr:cNvSpPr txBox="1"/>
      </xdr:nvSpPr>
      <xdr:spPr>
        <a:xfrm>
          <a:off x="17692581" y="564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8" name="直線コネクタ 477">
          <a:extLst>
            <a:ext uri="{FF2B5EF4-FFF2-40B4-BE49-F238E27FC236}">
              <a16:creationId xmlns:a16="http://schemas.microsoft.com/office/drawing/2014/main" id="{18BD7F0C-A1CD-47FD-85F0-355AE5E4717C}"/>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macro="" textlink="">
      <xdr:nvSpPr>
        <xdr:cNvPr id="479" name="テキスト ボックス 478">
          <a:extLst>
            <a:ext uri="{FF2B5EF4-FFF2-40B4-BE49-F238E27FC236}">
              <a16:creationId xmlns:a16="http://schemas.microsoft.com/office/drawing/2014/main" id="{14C4EC8A-5BE8-4DB4-8A51-783F6580FDCE}"/>
            </a:ext>
          </a:extLst>
        </xdr:cNvPr>
        <xdr:cNvSpPr txBox="1"/>
      </xdr:nvSpPr>
      <xdr:spPr>
        <a:xfrm>
          <a:off x="17692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80" name="【一般廃棄物処理施設】&#10;一人当たり有形固定資産（償却資産）額グラフ枠">
          <a:extLst>
            <a:ext uri="{FF2B5EF4-FFF2-40B4-BE49-F238E27FC236}">
              <a16:creationId xmlns:a16="http://schemas.microsoft.com/office/drawing/2014/main" id="{BE41F72F-093A-49FC-B5BA-4D9E34929367}"/>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39105</xdr:rowOff>
    </xdr:from>
    <xdr:to>
      <xdr:col>116</xdr:col>
      <xdr:colOff>62864</xdr:colOff>
      <xdr:row>41</xdr:row>
      <xdr:rowOff>125850</xdr:rowOff>
    </xdr:to>
    <xdr:cxnSp macro="">
      <xdr:nvCxnSpPr>
        <xdr:cNvPr id="481" name="直線コネクタ 480">
          <a:extLst>
            <a:ext uri="{FF2B5EF4-FFF2-40B4-BE49-F238E27FC236}">
              <a16:creationId xmlns:a16="http://schemas.microsoft.com/office/drawing/2014/main" id="{2412F957-FA23-4D82-BB33-5EE7430FF8BA}"/>
            </a:ext>
          </a:extLst>
        </xdr:cNvPr>
        <xdr:cNvCxnSpPr/>
      </xdr:nvCxnSpPr>
      <xdr:spPr>
        <a:xfrm flipV="1">
          <a:off x="22160864" y="5868405"/>
          <a:ext cx="0" cy="12868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129677</xdr:rowOff>
    </xdr:from>
    <xdr:ext cx="469744" cy="259045"/>
    <xdr:sp macro="" textlink="">
      <xdr:nvSpPr>
        <xdr:cNvPr id="482" name="【一般廃棄物処理施設】&#10;一人当たり有形固定資産（償却資産）額最小値テキスト">
          <a:extLst>
            <a:ext uri="{FF2B5EF4-FFF2-40B4-BE49-F238E27FC236}">
              <a16:creationId xmlns:a16="http://schemas.microsoft.com/office/drawing/2014/main" id="{F82246A7-CC04-493A-B42F-808C598E830C}"/>
            </a:ext>
          </a:extLst>
        </xdr:cNvPr>
        <xdr:cNvSpPr txBox="1"/>
      </xdr:nvSpPr>
      <xdr:spPr>
        <a:xfrm>
          <a:off x="22199600" y="7159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125850</xdr:rowOff>
    </xdr:from>
    <xdr:to>
      <xdr:col>116</xdr:col>
      <xdr:colOff>152400</xdr:colOff>
      <xdr:row>41</xdr:row>
      <xdr:rowOff>125850</xdr:rowOff>
    </xdr:to>
    <xdr:cxnSp macro="">
      <xdr:nvCxnSpPr>
        <xdr:cNvPr id="483" name="直線コネクタ 482">
          <a:extLst>
            <a:ext uri="{FF2B5EF4-FFF2-40B4-BE49-F238E27FC236}">
              <a16:creationId xmlns:a16="http://schemas.microsoft.com/office/drawing/2014/main" id="{3806BDF8-7FE3-4770-B5D0-5AAF2B276F0C}"/>
            </a:ext>
          </a:extLst>
        </xdr:cNvPr>
        <xdr:cNvCxnSpPr/>
      </xdr:nvCxnSpPr>
      <xdr:spPr>
        <a:xfrm>
          <a:off x="22072600" y="7155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157232</xdr:rowOff>
    </xdr:from>
    <xdr:ext cx="599010" cy="259045"/>
    <xdr:sp macro="" textlink="">
      <xdr:nvSpPr>
        <xdr:cNvPr id="484" name="【一般廃棄物処理施設】&#10;一人当たり有形固定資産（償却資産）額最大値テキスト">
          <a:extLst>
            <a:ext uri="{FF2B5EF4-FFF2-40B4-BE49-F238E27FC236}">
              <a16:creationId xmlns:a16="http://schemas.microsoft.com/office/drawing/2014/main" id="{3EB56AF7-7487-4C7D-995E-BD78C2033485}"/>
            </a:ext>
          </a:extLst>
        </xdr:cNvPr>
        <xdr:cNvSpPr txBox="1"/>
      </xdr:nvSpPr>
      <xdr:spPr>
        <a:xfrm>
          <a:off x="22199600" y="56436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566,227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39105</xdr:rowOff>
    </xdr:from>
    <xdr:to>
      <xdr:col>116</xdr:col>
      <xdr:colOff>152400</xdr:colOff>
      <xdr:row>34</xdr:row>
      <xdr:rowOff>39105</xdr:rowOff>
    </xdr:to>
    <xdr:cxnSp macro="">
      <xdr:nvCxnSpPr>
        <xdr:cNvPr id="485" name="直線コネクタ 484">
          <a:extLst>
            <a:ext uri="{FF2B5EF4-FFF2-40B4-BE49-F238E27FC236}">
              <a16:creationId xmlns:a16="http://schemas.microsoft.com/office/drawing/2014/main" id="{8C73EE57-FFF0-411D-9FC4-CFB6EE2F82B8}"/>
            </a:ext>
          </a:extLst>
        </xdr:cNvPr>
        <xdr:cNvCxnSpPr/>
      </xdr:nvCxnSpPr>
      <xdr:spPr>
        <a:xfrm>
          <a:off x="22072600" y="58684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17759</xdr:rowOff>
    </xdr:from>
    <xdr:ext cx="599010" cy="259045"/>
    <xdr:sp macro="" textlink="">
      <xdr:nvSpPr>
        <xdr:cNvPr id="486" name="【一般廃棄物処理施設】&#10;一人当たり有形固定資産（償却資産）額平均値テキスト">
          <a:extLst>
            <a:ext uri="{FF2B5EF4-FFF2-40B4-BE49-F238E27FC236}">
              <a16:creationId xmlns:a16="http://schemas.microsoft.com/office/drawing/2014/main" id="{A99AB525-710B-4535-96BF-FE653B62C781}"/>
            </a:ext>
          </a:extLst>
        </xdr:cNvPr>
        <xdr:cNvSpPr txBox="1"/>
      </xdr:nvSpPr>
      <xdr:spPr>
        <a:xfrm>
          <a:off x="22199600" y="653285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188,350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166332</xdr:rowOff>
    </xdr:from>
    <xdr:to>
      <xdr:col>116</xdr:col>
      <xdr:colOff>114300</xdr:colOff>
      <xdr:row>39</xdr:row>
      <xdr:rowOff>96482</xdr:rowOff>
    </xdr:to>
    <xdr:sp macro="" textlink="">
      <xdr:nvSpPr>
        <xdr:cNvPr id="487" name="フローチャート: 判断 486">
          <a:extLst>
            <a:ext uri="{FF2B5EF4-FFF2-40B4-BE49-F238E27FC236}">
              <a16:creationId xmlns:a16="http://schemas.microsoft.com/office/drawing/2014/main" id="{57CFA4B0-5967-4086-A9A4-BA77080E3B5E}"/>
            </a:ext>
          </a:extLst>
        </xdr:cNvPr>
        <xdr:cNvSpPr/>
      </xdr:nvSpPr>
      <xdr:spPr>
        <a:xfrm>
          <a:off x="22110700" y="66814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27215</xdr:rowOff>
    </xdr:from>
    <xdr:to>
      <xdr:col>112</xdr:col>
      <xdr:colOff>38100</xdr:colOff>
      <xdr:row>39</xdr:row>
      <xdr:rowOff>128815</xdr:rowOff>
    </xdr:to>
    <xdr:sp macro="" textlink="">
      <xdr:nvSpPr>
        <xdr:cNvPr id="488" name="フローチャート: 判断 487">
          <a:extLst>
            <a:ext uri="{FF2B5EF4-FFF2-40B4-BE49-F238E27FC236}">
              <a16:creationId xmlns:a16="http://schemas.microsoft.com/office/drawing/2014/main" id="{FD2556F9-D993-4490-8D76-E1E29C71AB49}"/>
            </a:ext>
          </a:extLst>
        </xdr:cNvPr>
        <xdr:cNvSpPr/>
      </xdr:nvSpPr>
      <xdr:spPr>
        <a:xfrm>
          <a:off x="21272500" y="6713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51757</xdr:rowOff>
    </xdr:from>
    <xdr:to>
      <xdr:col>107</xdr:col>
      <xdr:colOff>101600</xdr:colOff>
      <xdr:row>39</xdr:row>
      <xdr:rowOff>153357</xdr:rowOff>
    </xdr:to>
    <xdr:sp macro="" textlink="">
      <xdr:nvSpPr>
        <xdr:cNvPr id="489" name="フローチャート: 判断 488">
          <a:extLst>
            <a:ext uri="{FF2B5EF4-FFF2-40B4-BE49-F238E27FC236}">
              <a16:creationId xmlns:a16="http://schemas.microsoft.com/office/drawing/2014/main" id="{A5BCCC2D-B691-445B-A5A1-F9A77B0FDB28}"/>
            </a:ext>
          </a:extLst>
        </xdr:cNvPr>
        <xdr:cNvSpPr/>
      </xdr:nvSpPr>
      <xdr:spPr>
        <a:xfrm>
          <a:off x="20383500" y="6738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73822</xdr:rowOff>
    </xdr:from>
    <xdr:to>
      <xdr:col>102</xdr:col>
      <xdr:colOff>165100</xdr:colOff>
      <xdr:row>40</xdr:row>
      <xdr:rowOff>3972</xdr:rowOff>
    </xdr:to>
    <xdr:sp macro="" textlink="">
      <xdr:nvSpPr>
        <xdr:cNvPr id="490" name="フローチャート: 判断 489">
          <a:extLst>
            <a:ext uri="{FF2B5EF4-FFF2-40B4-BE49-F238E27FC236}">
              <a16:creationId xmlns:a16="http://schemas.microsoft.com/office/drawing/2014/main" id="{A0BFF0A4-B465-49AE-B23F-6C324D204B3B}"/>
            </a:ext>
          </a:extLst>
        </xdr:cNvPr>
        <xdr:cNvSpPr/>
      </xdr:nvSpPr>
      <xdr:spPr>
        <a:xfrm>
          <a:off x="19494500" y="67603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86975</xdr:rowOff>
    </xdr:from>
    <xdr:to>
      <xdr:col>98</xdr:col>
      <xdr:colOff>38100</xdr:colOff>
      <xdr:row>40</xdr:row>
      <xdr:rowOff>17125</xdr:rowOff>
    </xdr:to>
    <xdr:sp macro="" textlink="">
      <xdr:nvSpPr>
        <xdr:cNvPr id="491" name="フローチャート: 判断 490">
          <a:extLst>
            <a:ext uri="{FF2B5EF4-FFF2-40B4-BE49-F238E27FC236}">
              <a16:creationId xmlns:a16="http://schemas.microsoft.com/office/drawing/2014/main" id="{BCB87742-A474-4837-996C-2B7E2F191980}"/>
            </a:ext>
          </a:extLst>
        </xdr:cNvPr>
        <xdr:cNvSpPr/>
      </xdr:nvSpPr>
      <xdr:spPr>
        <a:xfrm>
          <a:off x="18605500" y="67735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92" name="テキスト ボックス 491">
          <a:extLst>
            <a:ext uri="{FF2B5EF4-FFF2-40B4-BE49-F238E27FC236}">
              <a16:creationId xmlns:a16="http://schemas.microsoft.com/office/drawing/2014/main" id="{174C9ABA-F4B8-4E09-AC83-ABFEB5921727}"/>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93" name="テキスト ボックス 492">
          <a:extLst>
            <a:ext uri="{FF2B5EF4-FFF2-40B4-BE49-F238E27FC236}">
              <a16:creationId xmlns:a16="http://schemas.microsoft.com/office/drawing/2014/main" id="{AD675FD3-E5ED-4E6B-824E-EC2032382808}"/>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94" name="テキスト ボックス 493">
          <a:extLst>
            <a:ext uri="{FF2B5EF4-FFF2-40B4-BE49-F238E27FC236}">
              <a16:creationId xmlns:a16="http://schemas.microsoft.com/office/drawing/2014/main" id="{FD1367F2-21CE-491E-944B-6ABF68244838}"/>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95" name="テキスト ボックス 494">
          <a:extLst>
            <a:ext uri="{FF2B5EF4-FFF2-40B4-BE49-F238E27FC236}">
              <a16:creationId xmlns:a16="http://schemas.microsoft.com/office/drawing/2014/main" id="{B7475545-CF92-46C3-B97A-63C2B03B8E32}"/>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96" name="テキスト ボックス 495">
          <a:extLst>
            <a:ext uri="{FF2B5EF4-FFF2-40B4-BE49-F238E27FC236}">
              <a16:creationId xmlns:a16="http://schemas.microsoft.com/office/drawing/2014/main" id="{D24CC077-C2EC-41B0-AB70-53505E2B2D64}"/>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62456</xdr:rowOff>
    </xdr:from>
    <xdr:to>
      <xdr:col>116</xdr:col>
      <xdr:colOff>114300</xdr:colOff>
      <xdr:row>39</xdr:row>
      <xdr:rowOff>164056</xdr:rowOff>
    </xdr:to>
    <xdr:sp macro="" textlink="">
      <xdr:nvSpPr>
        <xdr:cNvPr id="497" name="楕円 496">
          <a:extLst>
            <a:ext uri="{FF2B5EF4-FFF2-40B4-BE49-F238E27FC236}">
              <a16:creationId xmlns:a16="http://schemas.microsoft.com/office/drawing/2014/main" id="{74F2DC92-B8F2-4791-BC9B-99E9BBDFB2B9}"/>
            </a:ext>
          </a:extLst>
        </xdr:cNvPr>
        <xdr:cNvSpPr/>
      </xdr:nvSpPr>
      <xdr:spPr>
        <a:xfrm>
          <a:off x="22110700" y="67490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39</xdr:row>
      <xdr:rowOff>40883</xdr:rowOff>
    </xdr:from>
    <xdr:ext cx="599010" cy="259045"/>
    <xdr:sp macro="" textlink="">
      <xdr:nvSpPr>
        <xdr:cNvPr id="498" name="【一般廃棄物処理施設】&#10;一人当たり有形固定資産（償却資産）額該当値テキスト">
          <a:extLst>
            <a:ext uri="{FF2B5EF4-FFF2-40B4-BE49-F238E27FC236}">
              <a16:creationId xmlns:a16="http://schemas.microsoft.com/office/drawing/2014/main" id="{8612E5BA-17F5-49BA-9D8C-A7192FFFF5E3}"/>
            </a:ext>
          </a:extLst>
        </xdr:cNvPr>
        <xdr:cNvSpPr txBox="1"/>
      </xdr:nvSpPr>
      <xdr:spPr>
        <a:xfrm>
          <a:off x="22199600" y="67274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158,790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43416</xdr:rowOff>
    </xdr:from>
    <xdr:to>
      <xdr:col>112</xdr:col>
      <xdr:colOff>38100</xdr:colOff>
      <xdr:row>39</xdr:row>
      <xdr:rowOff>145016</xdr:rowOff>
    </xdr:to>
    <xdr:sp macro="" textlink="">
      <xdr:nvSpPr>
        <xdr:cNvPr id="499" name="楕円 498">
          <a:extLst>
            <a:ext uri="{FF2B5EF4-FFF2-40B4-BE49-F238E27FC236}">
              <a16:creationId xmlns:a16="http://schemas.microsoft.com/office/drawing/2014/main" id="{298D0E32-926A-43B2-AEFF-CA31FC94BD19}"/>
            </a:ext>
          </a:extLst>
        </xdr:cNvPr>
        <xdr:cNvSpPr/>
      </xdr:nvSpPr>
      <xdr:spPr>
        <a:xfrm>
          <a:off x="21272500" y="6729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39</xdr:row>
      <xdr:rowOff>94216</xdr:rowOff>
    </xdr:from>
    <xdr:to>
      <xdr:col>116</xdr:col>
      <xdr:colOff>63500</xdr:colOff>
      <xdr:row>39</xdr:row>
      <xdr:rowOff>113256</xdr:rowOff>
    </xdr:to>
    <xdr:cxnSp macro="">
      <xdr:nvCxnSpPr>
        <xdr:cNvPr id="500" name="直線コネクタ 499">
          <a:extLst>
            <a:ext uri="{FF2B5EF4-FFF2-40B4-BE49-F238E27FC236}">
              <a16:creationId xmlns:a16="http://schemas.microsoft.com/office/drawing/2014/main" id="{8B0A04FB-69DC-45A8-BB19-712734958911}"/>
            </a:ext>
          </a:extLst>
        </xdr:cNvPr>
        <xdr:cNvCxnSpPr/>
      </xdr:nvCxnSpPr>
      <xdr:spPr>
        <a:xfrm>
          <a:off x="21323300" y="6780766"/>
          <a:ext cx="838200" cy="190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50919</xdr:rowOff>
    </xdr:from>
    <xdr:to>
      <xdr:col>107</xdr:col>
      <xdr:colOff>101600</xdr:colOff>
      <xdr:row>39</xdr:row>
      <xdr:rowOff>152519</xdr:rowOff>
    </xdr:to>
    <xdr:sp macro="" textlink="">
      <xdr:nvSpPr>
        <xdr:cNvPr id="501" name="楕円 500">
          <a:extLst>
            <a:ext uri="{FF2B5EF4-FFF2-40B4-BE49-F238E27FC236}">
              <a16:creationId xmlns:a16="http://schemas.microsoft.com/office/drawing/2014/main" id="{DCFC2842-83C0-4583-BBA3-6DBC8D5684B3}"/>
            </a:ext>
          </a:extLst>
        </xdr:cNvPr>
        <xdr:cNvSpPr/>
      </xdr:nvSpPr>
      <xdr:spPr>
        <a:xfrm>
          <a:off x="20383500" y="67374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94216</xdr:rowOff>
    </xdr:from>
    <xdr:to>
      <xdr:col>111</xdr:col>
      <xdr:colOff>177800</xdr:colOff>
      <xdr:row>39</xdr:row>
      <xdr:rowOff>101719</xdr:rowOff>
    </xdr:to>
    <xdr:cxnSp macro="">
      <xdr:nvCxnSpPr>
        <xdr:cNvPr id="502" name="直線コネクタ 501">
          <a:extLst>
            <a:ext uri="{FF2B5EF4-FFF2-40B4-BE49-F238E27FC236}">
              <a16:creationId xmlns:a16="http://schemas.microsoft.com/office/drawing/2014/main" id="{E8388A17-8C0F-4AC2-82EC-D0BF403AA4EE}"/>
            </a:ext>
          </a:extLst>
        </xdr:cNvPr>
        <xdr:cNvCxnSpPr/>
      </xdr:nvCxnSpPr>
      <xdr:spPr>
        <a:xfrm flipV="1">
          <a:off x="20434300" y="6780766"/>
          <a:ext cx="889000" cy="75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40</xdr:row>
      <xdr:rowOff>34094</xdr:rowOff>
    </xdr:from>
    <xdr:to>
      <xdr:col>102</xdr:col>
      <xdr:colOff>165100</xdr:colOff>
      <xdr:row>40</xdr:row>
      <xdr:rowOff>135694</xdr:rowOff>
    </xdr:to>
    <xdr:sp macro="" textlink="">
      <xdr:nvSpPr>
        <xdr:cNvPr id="503" name="楕円 502">
          <a:extLst>
            <a:ext uri="{FF2B5EF4-FFF2-40B4-BE49-F238E27FC236}">
              <a16:creationId xmlns:a16="http://schemas.microsoft.com/office/drawing/2014/main" id="{39ED39A0-7FE1-42AE-99FD-38506E9D6BD3}"/>
            </a:ext>
          </a:extLst>
        </xdr:cNvPr>
        <xdr:cNvSpPr/>
      </xdr:nvSpPr>
      <xdr:spPr>
        <a:xfrm>
          <a:off x="19494500" y="68920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39</xdr:row>
      <xdr:rowOff>101719</xdr:rowOff>
    </xdr:from>
    <xdr:to>
      <xdr:col>107</xdr:col>
      <xdr:colOff>50800</xdr:colOff>
      <xdr:row>40</xdr:row>
      <xdr:rowOff>84894</xdr:rowOff>
    </xdr:to>
    <xdr:cxnSp macro="">
      <xdr:nvCxnSpPr>
        <xdr:cNvPr id="504" name="直線コネクタ 503">
          <a:extLst>
            <a:ext uri="{FF2B5EF4-FFF2-40B4-BE49-F238E27FC236}">
              <a16:creationId xmlns:a16="http://schemas.microsoft.com/office/drawing/2014/main" id="{3CC450A0-B3B8-43D5-BC0A-443F21161614}"/>
            </a:ext>
          </a:extLst>
        </xdr:cNvPr>
        <xdr:cNvCxnSpPr/>
      </xdr:nvCxnSpPr>
      <xdr:spPr>
        <a:xfrm flipV="1">
          <a:off x="19545300" y="6788269"/>
          <a:ext cx="889000" cy="154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40</xdr:row>
      <xdr:rowOff>37429</xdr:rowOff>
    </xdr:from>
    <xdr:to>
      <xdr:col>98</xdr:col>
      <xdr:colOff>38100</xdr:colOff>
      <xdr:row>40</xdr:row>
      <xdr:rowOff>139029</xdr:rowOff>
    </xdr:to>
    <xdr:sp macro="" textlink="">
      <xdr:nvSpPr>
        <xdr:cNvPr id="505" name="楕円 504">
          <a:extLst>
            <a:ext uri="{FF2B5EF4-FFF2-40B4-BE49-F238E27FC236}">
              <a16:creationId xmlns:a16="http://schemas.microsoft.com/office/drawing/2014/main" id="{47AE4EFC-7958-4F6C-A30C-3D3703796DA9}"/>
            </a:ext>
          </a:extLst>
        </xdr:cNvPr>
        <xdr:cNvSpPr/>
      </xdr:nvSpPr>
      <xdr:spPr>
        <a:xfrm>
          <a:off x="18605500" y="68954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40</xdr:row>
      <xdr:rowOff>84894</xdr:rowOff>
    </xdr:from>
    <xdr:to>
      <xdr:col>102</xdr:col>
      <xdr:colOff>114300</xdr:colOff>
      <xdr:row>40</xdr:row>
      <xdr:rowOff>88229</xdr:rowOff>
    </xdr:to>
    <xdr:cxnSp macro="">
      <xdr:nvCxnSpPr>
        <xdr:cNvPr id="506" name="直線コネクタ 505">
          <a:extLst>
            <a:ext uri="{FF2B5EF4-FFF2-40B4-BE49-F238E27FC236}">
              <a16:creationId xmlns:a16="http://schemas.microsoft.com/office/drawing/2014/main" id="{12DD0EE8-8C11-4355-80D0-1995EE0D60E4}"/>
            </a:ext>
          </a:extLst>
        </xdr:cNvPr>
        <xdr:cNvCxnSpPr/>
      </xdr:nvCxnSpPr>
      <xdr:spPr>
        <a:xfrm flipV="1">
          <a:off x="18656300" y="6942894"/>
          <a:ext cx="889000" cy="33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37</xdr:row>
      <xdr:rowOff>145342</xdr:rowOff>
    </xdr:from>
    <xdr:ext cx="599010" cy="259045"/>
    <xdr:sp macro="" textlink="">
      <xdr:nvSpPr>
        <xdr:cNvPr id="507" name="n_1aveValue【一般廃棄物処理施設】&#10;一人当たり有形固定資産（償却資産）額">
          <a:extLst>
            <a:ext uri="{FF2B5EF4-FFF2-40B4-BE49-F238E27FC236}">
              <a16:creationId xmlns:a16="http://schemas.microsoft.com/office/drawing/2014/main" id="{8B139823-89F8-48BB-B090-1AE5FE115B44}"/>
            </a:ext>
          </a:extLst>
        </xdr:cNvPr>
        <xdr:cNvSpPr txBox="1"/>
      </xdr:nvSpPr>
      <xdr:spPr>
        <a:xfrm>
          <a:off x="21011095" y="64889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174,206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39</xdr:row>
      <xdr:rowOff>144484</xdr:rowOff>
    </xdr:from>
    <xdr:ext cx="599010" cy="259045"/>
    <xdr:sp macro="" textlink="">
      <xdr:nvSpPr>
        <xdr:cNvPr id="508" name="n_2aveValue【一般廃棄物処理施設】&#10;一人当たり有形固定資産（償却資産）額">
          <a:extLst>
            <a:ext uri="{FF2B5EF4-FFF2-40B4-BE49-F238E27FC236}">
              <a16:creationId xmlns:a16="http://schemas.microsoft.com/office/drawing/2014/main" id="{0040F8C4-17D4-41EB-89ED-2184640E8722}"/>
            </a:ext>
          </a:extLst>
        </xdr:cNvPr>
        <xdr:cNvSpPr txBox="1"/>
      </xdr:nvSpPr>
      <xdr:spPr>
        <a:xfrm>
          <a:off x="20134795" y="68310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163,470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38</xdr:row>
      <xdr:rowOff>20499</xdr:rowOff>
    </xdr:from>
    <xdr:ext cx="599010" cy="259045"/>
    <xdr:sp macro="" textlink="">
      <xdr:nvSpPr>
        <xdr:cNvPr id="509" name="n_3aveValue【一般廃棄物処理施設】&#10;一人当たり有形固定資産（償却資産）額">
          <a:extLst>
            <a:ext uri="{FF2B5EF4-FFF2-40B4-BE49-F238E27FC236}">
              <a16:creationId xmlns:a16="http://schemas.microsoft.com/office/drawing/2014/main" id="{A0D3391C-990F-4362-BED0-A73DE1AD3FE2}"/>
            </a:ext>
          </a:extLst>
        </xdr:cNvPr>
        <xdr:cNvSpPr txBox="1"/>
      </xdr:nvSpPr>
      <xdr:spPr>
        <a:xfrm>
          <a:off x="19245795" y="65355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153,818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38</xdr:row>
      <xdr:rowOff>33652</xdr:rowOff>
    </xdr:from>
    <xdr:ext cx="599010" cy="259045"/>
    <xdr:sp macro="" textlink="">
      <xdr:nvSpPr>
        <xdr:cNvPr id="510" name="n_4aveValue【一般廃棄物処理施設】&#10;一人当たり有形固定資産（償却資産）額">
          <a:extLst>
            <a:ext uri="{FF2B5EF4-FFF2-40B4-BE49-F238E27FC236}">
              <a16:creationId xmlns:a16="http://schemas.microsoft.com/office/drawing/2014/main" id="{4A0205DD-FECB-4F2F-9102-25944864EED9}"/>
            </a:ext>
          </a:extLst>
        </xdr:cNvPr>
        <xdr:cNvSpPr txBox="1"/>
      </xdr:nvSpPr>
      <xdr:spPr>
        <a:xfrm>
          <a:off x="18356795" y="65487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56095</xdr:colOff>
      <xdr:row>39</xdr:row>
      <xdr:rowOff>136143</xdr:rowOff>
    </xdr:from>
    <xdr:ext cx="599010" cy="259045"/>
    <xdr:sp macro="" textlink="">
      <xdr:nvSpPr>
        <xdr:cNvPr id="511" name="n_1mainValue【一般廃棄物処理施設】&#10;一人当たり有形固定資産（償却資産）額">
          <a:extLst>
            <a:ext uri="{FF2B5EF4-FFF2-40B4-BE49-F238E27FC236}">
              <a16:creationId xmlns:a16="http://schemas.microsoft.com/office/drawing/2014/main" id="{2150B80E-85ED-48F1-B79D-427A87FC24E5}"/>
            </a:ext>
          </a:extLst>
        </xdr:cNvPr>
        <xdr:cNvSpPr txBox="1"/>
      </xdr:nvSpPr>
      <xdr:spPr>
        <a:xfrm>
          <a:off x="21011095" y="68226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167,119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37</xdr:row>
      <xdr:rowOff>169046</xdr:rowOff>
    </xdr:from>
    <xdr:ext cx="599010" cy="259045"/>
    <xdr:sp macro="" textlink="">
      <xdr:nvSpPr>
        <xdr:cNvPr id="512" name="n_2mainValue【一般廃棄物処理施設】&#10;一人当たり有形固定資産（償却資産）額">
          <a:extLst>
            <a:ext uri="{FF2B5EF4-FFF2-40B4-BE49-F238E27FC236}">
              <a16:creationId xmlns:a16="http://schemas.microsoft.com/office/drawing/2014/main" id="{E1EDBAC3-A3E0-4B2E-8AC9-C852F1BD2729}"/>
            </a:ext>
          </a:extLst>
        </xdr:cNvPr>
        <xdr:cNvSpPr txBox="1"/>
      </xdr:nvSpPr>
      <xdr:spPr>
        <a:xfrm>
          <a:off x="20134795" y="65126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163,837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40</xdr:row>
      <xdr:rowOff>126821</xdr:rowOff>
    </xdr:from>
    <xdr:ext cx="534377" cy="259045"/>
    <xdr:sp macro="" textlink="">
      <xdr:nvSpPr>
        <xdr:cNvPr id="513" name="n_3mainValue【一般廃棄物処理施設】&#10;一人当たり有形固定資産（償却資産）額">
          <a:extLst>
            <a:ext uri="{FF2B5EF4-FFF2-40B4-BE49-F238E27FC236}">
              <a16:creationId xmlns:a16="http://schemas.microsoft.com/office/drawing/2014/main" id="{3FBC03B8-FBED-4A17-97A0-7C1B2BFBFE26}"/>
            </a:ext>
          </a:extLst>
        </xdr:cNvPr>
        <xdr:cNvSpPr txBox="1"/>
      </xdr:nvSpPr>
      <xdr:spPr>
        <a:xfrm>
          <a:off x="19278111" y="69848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101111</xdr:colOff>
      <xdr:row>40</xdr:row>
      <xdr:rowOff>130156</xdr:rowOff>
    </xdr:from>
    <xdr:ext cx="534377" cy="259045"/>
    <xdr:sp macro="" textlink="">
      <xdr:nvSpPr>
        <xdr:cNvPr id="514" name="n_4mainValue【一般廃棄物処理施設】&#10;一人当たり有形固定資産（償却資産）額">
          <a:extLst>
            <a:ext uri="{FF2B5EF4-FFF2-40B4-BE49-F238E27FC236}">
              <a16:creationId xmlns:a16="http://schemas.microsoft.com/office/drawing/2014/main" id="{EE590922-43E6-4395-8BD4-5E8488954257}"/>
            </a:ext>
          </a:extLst>
        </xdr:cNvPr>
        <xdr:cNvSpPr txBox="1"/>
      </xdr:nvSpPr>
      <xdr:spPr>
        <a:xfrm>
          <a:off x="18389111" y="69881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15" name="正方形/長方形 514">
          <a:extLst>
            <a:ext uri="{FF2B5EF4-FFF2-40B4-BE49-F238E27FC236}">
              <a16:creationId xmlns:a16="http://schemas.microsoft.com/office/drawing/2014/main" id="{F741764F-18DB-4DAA-BE58-E59AB7B6B774}"/>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16" name="正方形/長方形 515">
          <a:extLst>
            <a:ext uri="{FF2B5EF4-FFF2-40B4-BE49-F238E27FC236}">
              <a16:creationId xmlns:a16="http://schemas.microsoft.com/office/drawing/2014/main" id="{F53158DE-A463-4A4B-BD1A-17BFF683F35B}"/>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7" name="正方形/長方形 516">
          <a:extLst>
            <a:ext uri="{FF2B5EF4-FFF2-40B4-BE49-F238E27FC236}">
              <a16:creationId xmlns:a16="http://schemas.microsoft.com/office/drawing/2014/main" id="{F4AA08AF-34CD-4263-B8C2-37C91E1143EF}"/>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8" name="正方形/長方形 517">
          <a:extLst>
            <a:ext uri="{FF2B5EF4-FFF2-40B4-BE49-F238E27FC236}">
              <a16:creationId xmlns:a16="http://schemas.microsoft.com/office/drawing/2014/main" id="{2D8CDA04-737E-4A4D-965B-9827020F293C}"/>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9" name="正方形/長方形 518">
          <a:extLst>
            <a:ext uri="{FF2B5EF4-FFF2-40B4-BE49-F238E27FC236}">
              <a16:creationId xmlns:a16="http://schemas.microsoft.com/office/drawing/2014/main" id="{21F1744B-352E-4508-8497-29A6F72598A9}"/>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20" name="正方形/長方形 519">
          <a:extLst>
            <a:ext uri="{FF2B5EF4-FFF2-40B4-BE49-F238E27FC236}">
              <a16:creationId xmlns:a16="http://schemas.microsoft.com/office/drawing/2014/main" id="{814E2702-1C95-4C65-BBFA-7C649A6134A1}"/>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21" name="正方形/長方形 520">
          <a:extLst>
            <a:ext uri="{FF2B5EF4-FFF2-40B4-BE49-F238E27FC236}">
              <a16:creationId xmlns:a16="http://schemas.microsoft.com/office/drawing/2014/main" id="{6E445B99-C72B-45DF-9754-F2488CFB1095}"/>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22" name="正方形/長方形 521">
          <a:extLst>
            <a:ext uri="{FF2B5EF4-FFF2-40B4-BE49-F238E27FC236}">
              <a16:creationId xmlns:a16="http://schemas.microsoft.com/office/drawing/2014/main" id="{5DADBA3F-A0AF-434B-8A14-5752956C5F78}"/>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23" name="テキスト ボックス 522">
          <a:extLst>
            <a:ext uri="{FF2B5EF4-FFF2-40B4-BE49-F238E27FC236}">
              <a16:creationId xmlns:a16="http://schemas.microsoft.com/office/drawing/2014/main" id="{FF62885F-8D0D-471F-BA25-C348C1D3CA34}"/>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24" name="直線コネクタ 523">
          <a:extLst>
            <a:ext uri="{FF2B5EF4-FFF2-40B4-BE49-F238E27FC236}">
              <a16:creationId xmlns:a16="http://schemas.microsoft.com/office/drawing/2014/main" id="{945A546D-84F2-4920-B16E-B8F4972FED2E}"/>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25" name="テキスト ボックス 524">
          <a:extLst>
            <a:ext uri="{FF2B5EF4-FFF2-40B4-BE49-F238E27FC236}">
              <a16:creationId xmlns:a16="http://schemas.microsoft.com/office/drawing/2014/main" id="{AF7E85EA-44E5-4A78-A132-12D3637C7559}"/>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526" name="直線コネクタ 525">
          <a:extLst>
            <a:ext uri="{FF2B5EF4-FFF2-40B4-BE49-F238E27FC236}">
              <a16:creationId xmlns:a16="http://schemas.microsoft.com/office/drawing/2014/main" id="{F3DA58E1-34CC-4AAB-92FE-AD52DFFC2EBC}"/>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527" name="テキスト ボックス 526">
          <a:extLst>
            <a:ext uri="{FF2B5EF4-FFF2-40B4-BE49-F238E27FC236}">
              <a16:creationId xmlns:a16="http://schemas.microsoft.com/office/drawing/2014/main" id="{0715688E-3E5E-490B-ADD1-9DC2529EB749}"/>
            </a:ext>
          </a:extLst>
        </xdr:cNvPr>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528" name="直線コネクタ 527">
          <a:extLst>
            <a:ext uri="{FF2B5EF4-FFF2-40B4-BE49-F238E27FC236}">
              <a16:creationId xmlns:a16="http://schemas.microsoft.com/office/drawing/2014/main" id="{EEBEF5E4-7EEF-49E9-9DBE-42DD0A0D81B4}"/>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529" name="テキスト ボックス 528">
          <a:extLst>
            <a:ext uri="{FF2B5EF4-FFF2-40B4-BE49-F238E27FC236}">
              <a16:creationId xmlns:a16="http://schemas.microsoft.com/office/drawing/2014/main" id="{7CB1E84B-92B4-479E-B682-2B3E38ADFC3D}"/>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530" name="直線コネクタ 529">
          <a:extLst>
            <a:ext uri="{FF2B5EF4-FFF2-40B4-BE49-F238E27FC236}">
              <a16:creationId xmlns:a16="http://schemas.microsoft.com/office/drawing/2014/main" id="{BAEE9697-5E08-426F-9A2E-8383602177D9}"/>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531" name="テキスト ボックス 530">
          <a:extLst>
            <a:ext uri="{FF2B5EF4-FFF2-40B4-BE49-F238E27FC236}">
              <a16:creationId xmlns:a16="http://schemas.microsoft.com/office/drawing/2014/main" id="{01FEDD8E-46CF-4E48-BEE8-B4817EBDBD31}"/>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532" name="直線コネクタ 531">
          <a:extLst>
            <a:ext uri="{FF2B5EF4-FFF2-40B4-BE49-F238E27FC236}">
              <a16:creationId xmlns:a16="http://schemas.microsoft.com/office/drawing/2014/main" id="{0BD0B2B6-E1F7-4DB6-8228-9C9A06C89B18}"/>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533" name="テキスト ボックス 532">
          <a:extLst>
            <a:ext uri="{FF2B5EF4-FFF2-40B4-BE49-F238E27FC236}">
              <a16:creationId xmlns:a16="http://schemas.microsoft.com/office/drawing/2014/main" id="{33C06DEE-08E0-4A40-B818-A20B86D1FE7B}"/>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534" name="直線コネクタ 533">
          <a:extLst>
            <a:ext uri="{FF2B5EF4-FFF2-40B4-BE49-F238E27FC236}">
              <a16:creationId xmlns:a16="http://schemas.microsoft.com/office/drawing/2014/main" id="{7D39EF49-8D46-4689-860A-7A629A11DAB2}"/>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535" name="テキスト ボックス 534">
          <a:extLst>
            <a:ext uri="{FF2B5EF4-FFF2-40B4-BE49-F238E27FC236}">
              <a16:creationId xmlns:a16="http://schemas.microsoft.com/office/drawing/2014/main" id="{96D95DE0-A6FB-4FBE-84E6-6FE30236A725}"/>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536" name="直線コネクタ 535">
          <a:extLst>
            <a:ext uri="{FF2B5EF4-FFF2-40B4-BE49-F238E27FC236}">
              <a16:creationId xmlns:a16="http://schemas.microsoft.com/office/drawing/2014/main" id="{17C82B0B-D6CD-4B55-99D2-71F22BF039BC}"/>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537" name="テキスト ボックス 536">
          <a:extLst>
            <a:ext uri="{FF2B5EF4-FFF2-40B4-BE49-F238E27FC236}">
              <a16:creationId xmlns:a16="http://schemas.microsoft.com/office/drawing/2014/main" id="{87C71D5F-FF9C-4EE2-97D7-B39100DCE619}"/>
            </a:ext>
          </a:extLst>
        </xdr:cNvPr>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38" name="直線コネクタ 537">
          <a:extLst>
            <a:ext uri="{FF2B5EF4-FFF2-40B4-BE49-F238E27FC236}">
              <a16:creationId xmlns:a16="http://schemas.microsoft.com/office/drawing/2014/main" id="{E44FEDDC-20A5-4133-9665-6B3DF764D9DC}"/>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539" name="【保健センター・保健所】&#10;有形固定資産減価償却率グラフ枠">
          <a:extLst>
            <a:ext uri="{FF2B5EF4-FFF2-40B4-BE49-F238E27FC236}">
              <a16:creationId xmlns:a16="http://schemas.microsoft.com/office/drawing/2014/main" id="{8D39F6CE-7522-4504-9B9F-3EA8E6C6A7C0}"/>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122465</xdr:rowOff>
    </xdr:from>
    <xdr:to>
      <xdr:col>85</xdr:col>
      <xdr:colOff>126364</xdr:colOff>
      <xdr:row>64</xdr:row>
      <xdr:rowOff>130628</xdr:rowOff>
    </xdr:to>
    <xdr:cxnSp macro="">
      <xdr:nvCxnSpPr>
        <xdr:cNvPr id="540" name="直線コネクタ 539">
          <a:extLst>
            <a:ext uri="{FF2B5EF4-FFF2-40B4-BE49-F238E27FC236}">
              <a16:creationId xmlns:a16="http://schemas.microsoft.com/office/drawing/2014/main" id="{C21B6251-F2F3-481C-83FA-6FBF65E26F14}"/>
            </a:ext>
          </a:extLst>
        </xdr:cNvPr>
        <xdr:cNvCxnSpPr/>
      </xdr:nvCxnSpPr>
      <xdr:spPr>
        <a:xfrm flipV="1">
          <a:off x="16318864" y="9552215"/>
          <a:ext cx="0" cy="15512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134455</xdr:rowOff>
    </xdr:from>
    <xdr:ext cx="469744" cy="259045"/>
    <xdr:sp macro="" textlink="">
      <xdr:nvSpPr>
        <xdr:cNvPr id="541" name="【保健センター・保健所】&#10;有形固定資産減価償却率最小値テキスト">
          <a:extLst>
            <a:ext uri="{FF2B5EF4-FFF2-40B4-BE49-F238E27FC236}">
              <a16:creationId xmlns:a16="http://schemas.microsoft.com/office/drawing/2014/main" id="{90C8C37D-C7E9-416D-B4DE-3E22420213E0}"/>
            </a:ext>
          </a:extLst>
        </xdr:cNvPr>
        <xdr:cNvSpPr txBox="1"/>
      </xdr:nvSpPr>
      <xdr:spPr>
        <a:xfrm>
          <a:off x="16357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130628</xdr:rowOff>
    </xdr:from>
    <xdr:to>
      <xdr:col>86</xdr:col>
      <xdr:colOff>25400</xdr:colOff>
      <xdr:row>64</xdr:row>
      <xdr:rowOff>130628</xdr:rowOff>
    </xdr:to>
    <xdr:cxnSp macro="">
      <xdr:nvCxnSpPr>
        <xdr:cNvPr id="542" name="直線コネクタ 541">
          <a:extLst>
            <a:ext uri="{FF2B5EF4-FFF2-40B4-BE49-F238E27FC236}">
              <a16:creationId xmlns:a16="http://schemas.microsoft.com/office/drawing/2014/main" id="{9A6ED369-98B0-44A0-B37A-4FBEE3941ABD}"/>
            </a:ext>
          </a:extLst>
        </xdr:cNvPr>
        <xdr:cNvCxnSpPr/>
      </xdr:nvCxnSpPr>
      <xdr:spPr>
        <a:xfrm>
          <a:off x="16230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69142</xdr:rowOff>
    </xdr:from>
    <xdr:ext cx="340478" cy="259045"/>
    <xdr:sp macro="" textlink="">
      <xdr:nvSpPr>
        <xdr:cNvPr id="543" name="【保健センター・保健所】&#10;有形固定資産減価償却率最大値テキスト">
          <a:extLst>
            <a:ext uri="{FF2B5EF4-FFF2-40B4-BE49-F238E27FC236}">
              <a16:creationId xmlns:a16="http://schemas.microsoft.com/office/drawing/2014/main" id="{9197EAA0-3642-4D3A-BE04-B78A15B1735E}"/>
            </a:ext>
          </a:extLst>
        </xdr:cNvPr>
        <xdr:cNvSpPr txBox="1"/>
      </xdr:nvSpPr>
      <xdr:spPr>
        <a:xfrm>
          <a:off x="16357600" y="932744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122465</xdr:rowOff>
    </xdr:from>
    <xdr:to>
      <xdr:col>86</xdr:col>
      <xdr:colOff>25400</xdr:colOff>
      <xdr:row>55</xdr:row>
      <xdr:rowOff>122465</xdr:rowOff>
    </xdr:to>
    <xdr:cxnSp macro="">
      <xdr:nvCxnSpPr>
        <xdr:cNvPr id="544" name="直線コネクタ 543">
          <a:extLst>
            <a:ext uri="{FF2B5EF4-FFF2-40B4-BE49-F238E27FC236}">
              <a16:creationId xmlns:a16="http://schemas.microsoft.com/office/drawing/2014/main" id="{75F3AFE3-DB24-4E68-B1C7-E0601D5E4759}"/>
            </a:ext>
          </a:extLst>
        </xdr:cNvPr>
        <xdr:cNvCxnSpPr/>
      </xdr:nvCxnSpPr>
      <xdr:spPr>
        <a:xfrm>
          <a:off x="16230600" y="95522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110870</xdr:rowOff>
    </xdr:from>
    <xdr:ext cx="405111" cy="259045"/>
    <xdr:sp macro="" textlink="">
      <xdr:nvSpPr>
        <xdr:cNvPr id="545" name="【保健センター・保健所】&#10;有形固定資産減価償却率平均値テキスト">
          <a:extLst>
            <a:ext uri="{FF2B5EF4-FFF2-40B4-BE49-F238E27FC236}">
              <a16:creationId xmlns:a16="http://schemas.microsoft.com/office/drawing/2014/main" id="{462EDADD-B8AF-492F-BF85-7964A084C376}"/>
            </a:ext>
          </a:extLst>
        </xdr:cNvPr>
        <xdr:cNvSpPr txBox="1"/>
      </xdr:nvSpPr>
      <xdr:spPr>
        <a:xfrm>
          <a:off x="16357600" y="1022642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87993</xdr:rowOff>
    </xdr:from>
    <xdr:to>
      <xdr:col>85</xdr:col>
      <xdr:colOff>177800</xdr:colOff>
      <xdr:row>61</xdr:row>
      <xdr:rowOff>18143</xdr:rowOff>
    </xdr:to>
    <xdr:sp macro="" textlink="">
      <xdr:nvSpPr>
        <xdr:cNvPr id="546" name="フローチャート: 判断 545">
          <a:extLst>
            <a:ext uri="{FF2B5EF4-FFF2-40B4-BE49-F238E27FC236}">
              <a16:creationId xmlns:a16="http://schemas.microsoft.com/office/drawing/2014/main" id="{E61B2D13-0D6E-4C6D-B4F7-6B70BA1ADCF9}"/>
            </a:ext>
          </a:extLst>
        </xdr:cNvPr>
        <xdr:cNvSpPr/>
      </xdr:nvSpPr>
      <xdr:spPr>
        <a:xfrm>
          <a:off x="16268700" y="10374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52070</xdr:rowOff>
    </xdr:from>
    <xdr:to>
      <xdr:col>81</xdr:col>
      <xdr:colOff>101600</xdr:colOff>
      <xdr:row>60</xdr:row>
      <xdr:rowOff>153670</xdr:rowOff>
    </xdr:to>
    <xdr:sp macro="" textlink="">
      <xdr:nvSpPr>
        <xdr:cNvPr id="547" name="フローチャート: 判断 546">
          <a:extLst>
            <a:ext uri="{FF2B5EF4-FFF2-40B4-BE49-F238E27FC236}">
              <a16:creationId xmlns:a16="http://schemas.microsoft.com/office/drawing/2014/main" id="{A6A1A41E-4B3C-4A58-986E-DCEF0CF1D7CF}"/>
            </a:ext>
          </a:extLst>
        </xdr:cNvPr>
        <xdr:cNvSpPr/>
      </xdr:nvSpPr>
      <xdr:spPr>
        <a:xfrm>
          <a:off x="15430500" y="10339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43906</xdr:rowOff>
    </xdr:from>
    <xdr:to>
      <xdr:col>76</xdr:col>
      <xdr:colOff>165100</xdr:colOff>
      <xdr:row>60</xdr:row>
      <xdr:rowOff>145506</xdr:rowOff>
    </xdr:to>
    <xdr:sp macro="" textlink="">
      <xdr:nvSpPr>
        <xdr:cNvPr id="548" name="フローチャート: 判断 547">
          <a:extLst>
            <a:ext uri="{FF2B5EF4-FFF2-40B4-BE49-F238E27FC236}">
              <a16:creationId xmlns:a16="http://schemas.microsoft.com/office/drawing/2014/main" id="{D4B07D80-7E48-4C4A-B169-35E3B125AA07}"/>
            </a:ext>
          </a:extLst>
        </xdr:cNvPr>
        <xdr:cNvSpPr/>
      </xdr:nvSpPr>
      <xdr:spPr>
        <a:xfrm>
          <a:off x="14541500" y="10330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60</xdr:row>
      <xdr:rowOff>21046</xdr:rowOff>
    </xdr:from>
    <xdr:to>
      <xdr:col>72</xdr:col>
      <xdr:colOff>38100</xdr:colOff>
      <xdr:row>60</xdr:row>
      <xdr:rowOff>122646</xdr:rowOff>
    </xdr:to>
    <xdr:sp macro="" textlink="">
      <xdr:nvSpPr>
        <xdr:cNvPr id="549" name="フローチャート: 判断 548">
          <a:extLst>
            <a:ext uri="{FF2B5EF4-FFF2-40B4-BE49-F238E27FC236}">
              <a16:creationId xmlns:a16="http://schemas.microsoft.com/office/drawing/2014/main" id="{3009CDF0-D1AE-4A03-A317-46AC927AEBCA}"/>
            </a:ext>
          </a:extLst>
        </xdr:cNvPr>
        <xdr:cNvSpPr/>
      </xdr:nvSpPr>
      <xdr:spPr>
        <a:xfrm>
          <a:off x="13652500" y="103080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60</xdr:row>
      <xdr:rowOff>9616</xdr:rowOff>
    </xdr:from>
    <xdr:to>
      <xdr:col>67</xdr:col>
      <xdr:colOff>101600</xdr:colOff>
      <xdr:row>60</xdr:row>
      <xdr:rowOff>111216</xdr:rowOff>
    </xdr:to>
    <xdr:sp macro="" textlink="">
      <xdr:nvSpPr>
        <xdr:cNvPr id="550" name="フローチャート: 判断 549">
          <a:extLst>
            <a:ext uri="{FF2B5EF4-FFF2-40B4-BE49-F238E27FC236}">
              <a16:creationId xmlns:a16="http://schemas.microsoft.com/office/drawing/2014/main" id="{06237575-82AC-4A11-BDF7-2C83B17ABA18}"/>
            </a:ext>
          </a:extLst>
        </xdr:cNvPr>
        <xdr:cNvSpPr/>
      </xdr:nvSpPr>
      <xdr:spPr>
        <a:xfrm>
          <a:off x="12763500" y="102966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51" name="テキスト ボックス 550">
          <a:extLst>
            <a:ext uri="{FF2B5EF4-FFF2-40B4-BE49-F238E27FC236}">
              <a16:creationId xmlns:a16="http://schemas.microsoft.com/office/drawing/2014/main" id="{D91AB9EC-2312-4757-9C35-14AB8C6F8F1D}"/>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52" name="テキスト ボックス 551">
          <a:extLst>
            <a:ext uri="{FF2B5EF4-FFF2-40B4-BE49-F238E27FC236}">
              <a16:creationId xmlns:a16="http://schemas.microsoft.com/office/drawing/2014/main" id="{0CB53938-3E45-4957-B0B3-EF8E21B477BA}"/>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53" name="テキスト ボックス 552">
          <a:extLst>
            <a:ext uri="{FF2B5EF4-FFF2-40B4-BE49-F238E27FC236}">
              <a16:creationId xmlns:a16="http://schemas.microsoft.com/office/drawing/2014/main" id="{852E9117-898C-471E-A526-D5276988DA61}"/>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54" name="テキスト ボックス 553">
          <a:extLst>
            <a:ext uri="{FF2B5EF4-FFF2-40B4-BE49-F238E27FC236}">
              <a16:creationId xmlns:a16="http://schemas.microsoft.com/office/drawing/2014/main" id="{F9463EB9-E344-4478-BBBB-FC97854F68AA}"/>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55" name="テキスト ボックス 554">
          <a:extLst>
            <a:ext uri="{FF2B5EF4-FFF2-40B4-BE49-F238E27FC236}">
              <a16:creationId xmlns:a16="http://schemas.microsoft.com/office/drawing/2014/main" id="{5AD89FE2-4DF5-4F9D-BF88-7D2B4AD69722}"/>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47172</xdr:rowOff>
    </xdr:from>
    <xdr:to>
      <xdr:col>85</xdr:col>
      <xdr:colOff>177800</xdr:colOff>
      <xdr:row>61</xdr:row>
      <xdr:rowOff>148772</xdr:rowOff>
    </xdr:to>
    <xdr:sp macro="" textlink="">
      <xdr:nvSpPr>
        <xdr:cNvPr id="556" name="楕円 555">
          <a:extLst>
            <a:ext uri="{FF2B5EF4-FFF2-40B4-BE49-F238E27FC236}">
              <a16:creationId xmlns:a16="http://schemas.microsoft.com/office/drawing/2014/main" id="{D45447AF-CF01-4BA5-9531-5B3639AFE1C6}"/>
            </a:ext>
          </a:extLst>
        </xdr:cNvPr>
        <xdr:cNvSpPr/>
      </xdr:nvSpPr>
      <xdr:spPr>
        <a:xfrm>
          <a:off x="16268700" y="105056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61</xdr:row>
      <xdr:rowOff>25599</xdr:rowOff>
    </xdr:from>
    <xdr:ext cx="405111" cy="259045"/>
    <xdr:sp macro="" textlink="">
      <xdr:nvSpPr>
        <xdr:cNvPr id="557" name="【保健センター・保健所】&#10;有形固定資産減価償却率該当値テキスト">
          <a:extLst>
            <a:ext uri="{FF2B5EF4-FFF2-40B4-BE49-F238E27FC236}">
              <a16:creationId xmlns:a16="http://schemas.microsoft.com/office/drawing/2014/main" id="{FE65A493-D705-44B1-A18A-ABEED8B3688B}"/>
            </a:ext>
          </a:extLst>
        </xdr:cNvPr>
        <xdr:cNvSpPr txBox="1"/>
      </xdr:nvSpPr>
      <xdr:spPr>
        <a:xfrm>
          <a:off x="16357600" y="104840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61</xdr:row>
      <xdr:rowOff>4717</xdr:rowOff>
    </xdr:from>
    <xdr:to>
      <xdr:col>81</xdr:col>
      <xdr:colOff>101600</xdr:colOff>
      <xdr:row>61</xdr:row>
      <xdr:rowOff>106317</xdr:rowOff>
    </xdr:to>
    <xdr:sp macro="" textlink="">
      <xdr:nvSpPr>
        <xdr:cNvPr id="558" name="楕円 557">
          <a:extLst>
            <a:ext uri="{FF2B5EF4-FFF2-40B4-BE49-F238E27FC236}">
              <a16:creationId xmlns:a16="http://schemas.microsoft.com/office/drawing/2014/main" id="{0CF23748-3370-45F7-AEF8-E88509C88DAE}"/>
            </a:ext>
          </a:extLst>
        </xdr:cNvPr>
        <xdr:cNvSpPr/>
      </xdr:nvSpPr>
      <xdr:spPr>
        <a:xfrm>
          <a:off x="15430500" y="104631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61</xdr:row>
      <xdr:rowOff>55517</xdr:rowOff>
    </xdr:from>
    <xdr:to>
      <xdr:col>85</xdr:col>
      <xdr:colOff>127000</xdr:colOff>
      <xdr:row>61</xdr:row>
      <xdr:rowOff>97972</xdr:rowOff>
    </xdr:to>
    <xdr:cxnSp macro="">
      <xdr:nvCxnSpPr>
        <xdr:cNvPr id="559" name="直線コネクタ 558">
          <a:extLst>
            <a:ext uri="{FF2B5EF4-FFF2-40B4-BE49-F238E27FC236}">
              <a16:creationId xmlns:a16="http://schemas.microsoft.com/office/drawing/2014/main" id="{2621EB62-A3FD-4878-ADA4-8BC791142BF2}"/>
            </a:ext>
          </a:extLst>
        </xdr:cNvPr>
        <xdr:cNvCxnSpPr/>
      </xdr:nvCxnSpPr>
      <xdr:spPr>
        <a:xfrm>
          <a:off x="15481300" y="10513967"/>
          <a:ext cx="838200" cy="424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61</xdr:row>
      <xdr:rowOff>127181</xdr:rowOff>
    </xdr:from>
    <xdr:to>
      <xdr:col>76</xdr:col>
      <xdr:colOff>165100</xdr:colOff>
      <xdr:row>62</xdr:row>
      <xdr:rowOff>57331</xdr:rowOff>
    </xdr:to>
    <xdr:sp macro="" textlink="">
      <xdr:nvSpPr>
        <xdr:cNvPr id="560" name="楕円 559">
          <a:extLst>
            <a:ext uri="{FF2B5EF4-FFF2-40B4-BE49-F238E27FC236}">
              <a16:creationId xmlns:a16="http://schemas.microsoft.com/office/drawing/2014/main" id="{6E3DA700-CB04-441C-9017-181E641461D8}"/>
            </a:ext>
          </a:extLst>
        </xdr:cNvPr>
        <xdr:cNvSpPr/>
      </xdr:nvSpPr>
      <xdr:spPr>
        <a:xfrm>
          <a:off x="14541500" y="105856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61</xdr:row>
      <xdr:rowOff>55517</xdr:rowOff>
    </xdr:from>
    <xdr:to>
      <xdr:col>81</xdr:col>
      <xdr:colOff>50800</xdr:colOff>
      <xdr:row>62</xdr:row>
      <xdr:rowOff>6531</xdr:rowOff>
    </xdr:to>
    <xdr:cxnSp macro="">
      <xdr:nvCxnSpPr>
        <xdr:cNvPr id="561" name="直線コネクタ 560">
          <a:extLst>
            <a:ext uri="{FF2B5EF4-FFF2-40B4-BE49-F238E27FC236}">
              <a16:creationId xmlns:a16="http://schemas.microsoft.com/office/drawing/2014/main" id="{DEC65C2B-F5E8-41E7-9F1A-D9FEA4D5A054}"/>
            </a:ext>
          </a:extLst>
        </xdr:cNvPr>
        <xdr:cNvCxnSpPr/>
      </xdr:nvCxnSpPr>
      <xdr:spPr>
        <a:xfrm flipV="1">
          <a:off x="14592300" y="10513967"/>
          <a:ext cx="889000" cy="1224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61</xdr:row>
      <xdr:rowOff>94524</xdr:rowOff>
    </xdr:from>
    <xdr:to>
      <xdr:col>72</xdr:col>
      <xdr:colOff>38100</xdr:colOff>
      <xdr:row>62</xdr:row>
      <xdr:rowOff>24674</xdr:rowOff>
    </xdr:to>
    <xdr:sp macro="" textlink="">
      <xdr:nvSpPr>
        <xdr:cNvPr id="562" name="楕円 561">
          <a:extLst>
            <a:ext uri="{FF2B5EF4-FFF2-40B4-BE49-F238E27FC236}">
              <a16:creationId xmlns:a16="http://schemas.microsoft.com/office/drawing/2014/main" id="{031BD9F9-2AC7-4C7E-98EE-718F33A5A542}"/>
            </a:ext>
          </a:extLst>
        </xdr:cNvPr>
        <xdr:cNvSpPr/>
      </xdr:nvSpPr>
      <xdr:spPr>
        <a:xfrm>
          <a:off x="13652500" y="105529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61</xdr:row>
      <xdr:rowOff>145324</xdr:rowOff>
    </xdr:from>
    <xdr:to>
      <xdr:col>76</xdr:col>
      <xdr:colOff>114300</xdr:colOff>
      <xdr:row>62</xdr:row>
      <xdr:rowOff>6531</xdr:rowOff>
    </xdr:to>
    <xdr:cxnSp macro="">
      <xdr:nvCxnSpPr>
        <xdr:cNvPr id="563" name="直線コネクタ 562">
          <a:extLst>
            <a:ext uri="{FF2B5EF4-FFF2-40B4-BE49-F238E27FC236}">
              <a16:creationId xmlns:a16="http://schemas.microsoft.com/office/drawing/2014/main" id="{DA5CEAC7-2CB4-4974-B6C1-A9965F191086}"/>
            </a:ext>
          </a:extLst>
        </xdr:cNvPr>
        <xdr:cNvCxnSpPr/>
      </xdr:nvCxnSpPr>
      <xdr:spPr>
        <a:xfrm>
          <a:off x="13703300" y="10603774"/>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61</xdr:row>
      <xdr:rowOff>61867</xdr:rowOff>
    </xdr:from>
    <xdr:to>
      <xdr:col>67</xdr:col>
      <xdr:colOff>101600</xdr:colOff>
      <xdr:row>61</xdr:row>
      <xdr:rowOff>163467</xdr:rowOff>
    </xdr:to>
    <xdr:sp macro="" textlink="">
      <xdr:nvSpPr>
        <xdr:cNvPr id="564" name="楕円 563">
          <a:extLst>
            <a:ext uri="{FF2B5EF4-FFF2-40B4-BE49-F238E27FC236}">
              <a16:creationId xmlns:a16="http://schemas.microsoft.com/office/drawing/2014/main" id="{2709983B-4F73-4F5D-9EAA-0115EE787405}"/>
            </a:ext>
          </a:extLst>
        </xdr:cNvPr>
        <xdr:cNvSpPr/>
      </xdr:nvSpPr>
      <xdr:spPr>
        <a:xfrm>
          <a:off x="12763500" y="105203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61</xdr:row>
      <xdr:rowOff>112667</xdr:rowOff>
    </xdr:from>
    <xdr:to>
      <xdr:col>71</xdr:col>
      <xdr:colOff>177800</xdr:colOff>
      <xdr:row>61</xdr:row>
      <xdr:rowOff>145324</xdr:rowOff>
    </xdr:to>
    <xdr:cxnSp macro="">
      <xdr:nvCxnSpPr>
        <xdr:cNvPr id="565" name="直線コネクタ 564">
          <a:extLst>
            <a:ext uri="{FF2B5EF4-FFF2-40B4-BE49-F238E27FC236}">
              <a16:creationId xmlns:a16="http://schemas.microsoft.com/office/drawing/2014/main" id="{74F26033-E569-4B18-8FD4-D88D6656ABC0}"/>
            </a:ext>
          </a:extLst>
        </xdr:cNvPr>
        <xdr:cNvCxnSpPr/>
      </xdr:nvCxnSpPr>
      <xdr:spPr>
        <a:xfrm>
          <a:off x="12814300" y="10571117"/>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170197</xdr:rowOff>
    </xdr:from>
    <xdr:ext cx="405111" cy="259045"/>
    <xdr:sp macro="" textlink="">
      <xdr:nvSpPr>
        <xdr:cNvPr id="566" name="n_1aveValue【保健センター・保健所】&#10;有形固定資産減価償却率">
          <a:extLst>
            <a:ext uri="{FF2B5EF4-FFF2-40B4-BE49-F238E27FC236}">
              <a16:creationId xmlns:a16="http://schemas.microsoft.com/office/drawing/2014/main" id="{4D1ECABE-5260-427D-8403-78B9E8098360}"/>
            </a:ext>
          </a:extLst>
        </xdr:cNvPr>
        <xdr:cNvSpPr txBox="1"/>
      </xdr:nvSpPr>
      <xdr:spPr>
        <a:xfrm>
          <a:off x="15266044" y="10114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162033</xdr:rowOff>
    </xdr:from>
    <xdr:ext cx="405111" cy="259045"/>
    <xdr:sp macro="" textlink="">
      <xdr:nvSpPr>
        <xdr:cNvPr id="567" name="n_2aveValue【保健センター・保健所】&#10;有形固定資産減価償却率">
          <a:extLst>
            <a:ext uri="{FF2B5EF4-FFF2-40B4-BE49-F238E27FC236}">
              <a16:creationId xmlns:a16="http://schemas.microsoft.com/office/drawing/2014/main" id="{68C1AB46-6E4B-48B3-BC0C-222F41ED01D0}"/>
            </a:ext>
          </a:extLst>
        </xdr:cNvPr>
        <xdr:cNvSpPr txBox="1"/>
      </xdr:nvSpPr>
      <xdr:spPr>
        <a:xfrm>
          <a:off x="14389744" y="101061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139173</xdr:rowOff>
    </xdr:from>
    <xdr:ext cx="405111" cy="259045"/>
    <xdr:sp macro="" textlink="">
      <xdr:nvSpPr>
        <xdr:cNvPr id="568" name="n_3aveValue【保健センター・保健所】&#10;有形固定資産減価償却率">
          <a:extLst>
            <a:ext uri="{FF2B5EF4-FFF2-40B4-BE49-F238E27FC236}">
              <a16:creationId xmlns:a16="http://schemas.microsoft.com/office/drawing/2014/main" id="{FA822E11-36DA-4EDB-960D-B9A2E7DBDF67}"/>
            </a:ext>
          </a:extLst>
        </xdr:cNvPr>
        <xdr:cNvSpPr txBox="1"/>
      </xdr:nvSpPr>
      <xdr:spPr>
        <a:xfrm>
          <a:off x="13500744" y="100832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127743</xdr:rowOff>
    </xdr:from>
    <xdr:ext cx="405111" cy="259045"/>
    <xdr:sp macro="" textlink="">
      <xdr:nvSpPr>
        <xdr:cNvPr id="569" name="n_4aveValue【保健センター・保健所】&#10;有形固定資産減価償却率">
          <a:extLst>
            <a:ext uri="{FF2B5EF4-FFF2-40B4-BE49-F238E27FC236}">
              <a16:creationId xmlns:a16="http://schemas.microsoft.com/office/drawing/2014/main" id="{D2126F73-AE07-4D17-A530-19BDC446C5B9}"/>
            </a:ext>
          </a:extLst>
        </xdr:cNvPr>
        <xdr:cNvSpPr txBox="1"/>
      </xdr:nvSpPr>
      <xdr:spPr>
        <a:xfrm>
          <a:off x="12611744" y="100718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61</xdr:row>
      <xdr:rowOff>97444</xdr:rowOff>
    </xdr:from>
    <xdr:ext cx="405111" cy="259045"/>
    <xdr:sp macro="" textlink="">
      <xdr:nvSpPr>
        <xdr:cNvPr id="570" name="n_1mainValue【保健センター・保健所】&#10;有形固定資産減価償却率">
          <a:extLst>
            <a:ext uri="{FF2B5EF4-FFF2-40B4-BE49-F238E27FC236}">
              <a16:creationId xmlns:a16="http://schemas.microsoft.com/office/drawing/2014/main" id="{86660B48-E803-4722-88CD-30E73CABDFF4}"/>
            </a:ext>
          </a:extLst>
        </xdr:cNvPr>
        <xdr:cNvSpPr txBox="1"/>
      </xdr:nvSpPr>
      <xdr:spPr>
        <a:xfrm>
          <a:off x="15266044" y="105558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62</xdr:row>
      <xdr:rowOff>48458</xdr:rowOff>
    </xdr:from>
    <xdr:ext cx="405111" cy="259045"/>
    <xdr:sp macro="" textlink="">
      <xdr:nvSpPr>
        <xdr:cNvPr id="571" name="n_2mainValue【保健センター・保健所】&#10;有形固定資産減価償却率">
          <a:extLst>
            <a:ext uri="{FF2B5EF4-FFF2-40B4-BE49-F238E27FC236}">
              <a16:creationId xmlns:a16="http://schemas.microsoft.com/office/drawing/2014/main" id="{E448C8A4-DAA3-4735-AC0D-89747C835D44}"/>
            </a:ext>
          </a:extLst>
        </xdr:cNvPr>
        <xdr:cNvSpPr txBox="1"/>
      </xdr:nvSpPr>
      <xdr:spPr>
        <a:xfrm>
          <a:off x="14389744" y="106783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62</xdr:row>
      <xdr:rowOff>15801</xdr:rowOff>
    </xdr:from>
    <xdr:ext cx="405111" cy="259045"/>
    <xdr:sp macro="" textlink="">
      <xdr:nvSpPr>
        <xdr:cNvPr id="572" name="n_3mainValue【保健センター・保健所】&#10;有形固定資産減価償却率">
          <a:extLst>
            <a:ext uri="{FF2B5EF4-FFF2-40B4-BE49-F238E27FC236}">
              <a16:creationId xmlns:a16="http://schemas.microsoft.com/office/drawing/2014/main" id="{BA282128-7B07-42E2-89CD-080D83F8D580}"/>
            </a:ext>
          </a:extLst>
        </xdr:cNvPr>
        <xdr:cNvSpPr txBox="1"/>
      </xdr:nvSpPr>
      <xdr:spPr>
        <a:xfrm>
          <a:off x="13500744" y="106457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61</xdr:row>
      <xdr:rowOff>154594</xdr:rowOff>
    </xdr:from>
    <xdr:ext cx="405111" cy="259045"/>
    <xdr:sp macro="" textlink="">
      <xdr:nvSpPr>
        <xdr:cNvPr id="573" name="n_4mainValue【保健センター・保健所】&#10;有形固定資産減価償却率">
          <a:extLst>
            <a:ext uri="{FF2B5EF4-FFF2-40B4-BE49-F238E27FC236}">
              <a16:creationId xmlns:a16="http://schemas.microsoft.com/office/drawing/2014/main" id="{844B0E3E-D20B-4182-9118-315FC18042EF}"/>
            </a:ext>
          </a:extLst>
        </xdr:cNvPr>
        <xdr:cNvSpPr txBox="1"/>
      </xdr:nvSpPr>
      <xdr:spPr>
        <a:xfrm>
          <a:off x="12611744" y="106130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74" name="正方形/長方形 573">
          <a:extLst>
            <a:ext uri="{FF2B5EF4-FFF2-40B4-BE49-F238E27FC236}">
              <a16:creationId xmlns:a16="http://schemas.microsoft.com/office/drawing/2014/main" id="{415BFA93-E6E3-4A20-8838-7550CBD575F8}"/>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75" name="正方形/長方形 574">
          <a:extLst>
            <a:ext uri="{FF2B5EF4-FFF2-40B4-BE49-F238E27FC236}">
              <a16:creationId xmlns:a16="http://schemas.microsoft.com/office/drawing/2014/main" id="{1FCE4C49-10ED-409D-A79C-7B23F31BFA31}"/>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76" name="正方形/長方形 575">
          <a:extLst>
            <a:ext uri="{FF2B5EF4-FFF2-40B4-BE49-F238E27FC236}">
              <a16:creationId xmlns:a16="http://schemas.microsoft.com/office/drawing/2014/main" id="{BDAF66DB-A703-48B6-84AB-30CFAF9EA99E}"/>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77" name="正方形/長方形 576">
          <a:extLst>
            <a:ext uri="{FF2B5EF4-FFF2-40B4-BE49-F238E27FC236}">
              <a16:creationId xmlns:a16="http://schemas.microsoft.com/office/drawing/2014/main" id="{DC232D9B-EF34-4F76-9349-E30B719F90B1}"/>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8" name="正方形/長方形 577">
          <a:extLst>
            <a:ext uri="{FF2B5EF4-FFF2-40B4-BE49-F238E27FC236}">
              <a16:creationId xmlns:a16="http://schemas.microsoft.com/office/drawing/2014/main" id="{3D3320B3-8B98-4DE7-B047-19F4A482D6AF}"/>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9" name="正方形/長方形 578">
          <a:extLst>
            <a:ext uri="{FF2B5EF4-FFF2-40B4-BE49-F238E27FC236}">
              <a16:creationId xmlns:a16="http://schemas.microsoft.com/office/drawing/2014/main" id="{089E1620-B36A-4B5E-B52B-68139ECA3BDC}"/>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80" name="正方形/長方形 579">
          <a:extLst>
            <a:ext uri="{FF2B5EF4-FFF2-40B4-BE49-F238E27FC236}">
              <a16:creationId xmlns:a16="http://schemas.microsoft.com/office/drawing/2014/main" id="{13FAF5DC-4559-4041-8E65-2E4C15846833}"/>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81" name="正方形/長方形 580">
          <a:extLst>
            <a:ext uri="{FF2B5EF4-FFF2-40B4-BE49-F238E27FC236}">
              <a16:creationId xmlns:a16="http://schemas.microsoft.com/office/drawing/2014/main" id="{F55C94E6-7397-49C9-AB47-07364C8F9404}"/>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82" name="テキスト ボックス 581">
          <a:extLst>
            <a:ext uri="{FF2B5EF4-FFF2-40B4-BE49-F238E27FC236}">
              <a16:creationId xmlns:a16="http://schemas.microsoft.com/office/drawing/2014/main" id="{DD703338-A311-4BAA-9070-2B3316601062}"/>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83" name="直線コネクタ 582">
          <a:extLst>
            <a:ext uri="{FF2B5EF4-FFF2-40B4-BE49-F238E27FC236}">
              <a16:creationId xmlns:a16="http://schemas.microsoft.com/office/drawing/2014/main" id="{2C529386-9E56-421C-AE24-56605FAC0AE3}"/>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584" name="直線コネクタ 583">
          <a:extLst>
            <a:ext uri="{FF2B5EF4-FFF2-40B4-BE49-F238E27FC236}">
              <a16:creationId xmlns:a16="http://schemas.microsoft.com/office/drawing/2014/main" id="{C615A258-BC4F-4FB2-A836-6609D9B2BE8C}"/>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585" name="テキスト ボックス 584">
          <a:extLst>
            <a:ext uri="{FF2B5EF4-FFF2-40B4-BE49-F238E27FC236}">
              <a16:creationId xmlns:a16="http://schemas.microsoft.com/office/drawing/2014/main" id="{EE9AF87D-FAC8-45CC-9D78-49A99E757CCF}"/>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586" name="直線コネクタ 585">
          <a:extLst>
            <a:ext uri="{FF2B5EF4-FFF2-40B4-BE49-F238E27FC236}">
              <a16:creationId xmlns:a16="http://schemas.microsoft.com/office/drawing/2014/main" id="{05CD191C-2627-480A-B984-57744AAFBF7B}"/>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587" name="テキスト ボックス 586">
          <a:extLst>
            <a:ext uri="{FF2B5EF4-FFF2-40B4-BE49-F238E27FC236}">
              <a16:creationId xmlns:a16="http://schemas.microsoft.com/office/drawing/2014/main" id="{48472D12-23D6-4944-8E36-5476585CE80D}"/>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88" name="直線コネクタ 587">
          <a:extLst>
            <a:ext uri="{FF2B5EF4-FFF2-40B4-BE49-F238E27FC236}">
              <a16:creationId xmlns:a16="http://schemas.microsoft.com/office/drawing/2014/main" id="{0157D72F-503A-4464-B4BB-18223C13F0B4}"/>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589" name="テキスト ボックス 588">
          <a:extLst>
            <a:ext uri="{FF2B5EF4-FFF2-40B4-BE49-F238E27FC236}">
              <a16:creationId xmlns:a16="http://schemas.microsoft.com/office/drawing/2014/main" id="{2549B110-5778-45ED-A337-39EFD6D0C584}"/>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590" name="直線コネクタ 589">
          <a:extLst>
            <a:ext uri="{FF2B5EF4-FFF2-40B4-BE49-F238E27FC236}">
              <a16:creationId xmlns:a16="http://schemas.microsoft.com/office/drawing/2014/main" id="{51905455-2441-4DE3-AB7A-BC73B26CCAEF}"/>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591" name="テキスト ボックス 590">
          <a:extLst>
            <a:ext uri="{FF2B5EF4-FFF2-40B4-BE49-F238E27FC236}">
              <a16:creationId xmlns:a16="http://schemas.microsoft.com/office/drawing/2014/main" id="{92DE1F3D-5F4D-45AC-BBD6-92B8677D2AAA}"/>
            </a:ext>
          </a:extLst>
        </xdr:cNvPr>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592" name="直線コネクタ 591">
          <a:extLst>
            <a:ext uri="{FF2B5EF4-FFF2-40B4-BE49-F238E27FC236}">
              <a16:creationId xmlns:a16="http://schemas.microsoft.com/office/drawing/2014/main" id="{D1FE3A30-C314-4854-AEB8-46C6A34D6B80}"/>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593" name="テキスト ボックス 592">
          <a:extLst>
            <a:ext uri="{FF2B5EF4-FFF2-40B4-BE49-F238E27FC236}">
              <a16:creationId xmlns:a16="http://schemas.microsoft.com/office/drawing/2014/main" id="{CFC87914-1050-47C9-9146-DB8419CC9B4D}"/>
            </a:ext>
          </a:extLst>
        </xdr:cNvPr>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94" name="直線コネクタ 593">
          <a:extLst>
            <a:ext uri="{FF2B5EF4-FFF2-40B4-BE49-F238E27FC236}">
              <a16:creationId xmlns:a16="http://schemas.microsoft.com/office/drawing/2014/main" id="{FEE2C75D-839C-436A-8283-A9784F9353A9}"/>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95" name="テキスト ボックス 594">
          <a:extLst>
            <a:ext uri="{FF2B5EF4-FFF2-40B4-BE49-F238E27FC236}">
              <a16:creationId xmlns:a16="http://schemas.microsoft.com/office/drawing/2014/main" id="{B53904DA-D46E-4246-87B3-F670AA042221}"/>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96" name="【保健センター・保健所】&#10;一人当たり面積グラフ枠">
          <a:extLst>
            <a:ext uri="{FF2B5EF4-FFF2-40B4-BE49-F238E27FC236}">
              <a16:creationId xmlns:a16="http://schemas.microsoft.com/office/drawing/2014/main" id="{57127BB6-A746-4647-B5DA-576A9DF6F468}"/>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41910</xdr:rowOff>
    </xdr:from>
    <xdr:to>
      <xdr:col>116</xdr:col>
      <xdr:colOff>62864</xdr:colOff>
      <xdr:row>64</xdr:row>
      <xdr:rowOff>0</xdr:rowOff>
    </xdr:to>
    <xdr:cxnSp macro="">
      <xdr:nvCxnSpPr>
        <xdr:cNvPr id="597" name="直線コネクタ 596">
          <a:extLst>
            <a:ext uri="{FF2B5EF4-FFF2-40B4-BE49-F238E27FC236}">
              <a16:creationId xmlns:a16="http://schemas.microsoft.com/office/drawing/2014/main" id="{1014389B-7D95-41CB-8053-9C55525BB54D}"/>
            </a:ext>
          </a:extLst>
        </xdr:cNvPr>
        <xdr:cNvCxnSpPr/>
      </xdr:nvCxnSpPr>
      <xdr:spPr>
        <a:xfrm flipV="1">
          <a:off x="22160864" y="9471660"/>
          <a:ext cx="0" cy="15011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3827</xdr:rowOff>
    </xdr:from>
    <xdr:ext cx="469744" cy="259045"/>
    <xdr:sp macro="" textlink="">
      <xdr:nvSpPr>
        <xdr:cNvPr id="598" name="【保健センター・保健所】&#10;一人当たり面積最小値テキスト">
          <a:extLst>
            <a:ext uri="{FF2B5EF4-FFF2-40B4-BE49-F238E27FC236}">
              <a16:creationId xmlns:a16="http://schemas.microsoft.com/office/drawing/2014/main" id="{7CDCD215-72BB-4569-B07D-421B1BE523DD}"/>
            </a:ext>
          </a:extLst>
        </xdr:cNvPr>
        <xdr:cNvSpPr txBox="1"/>
      </xdr:nvSpPr>
      <xdr:spPr>
        <a:xfrm>
          <a:off x="22199600" y="10976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0</xdr:rowOff>
    </xdr:from>
    <xdr:to>
      <xdr:col>116</xdr:col>
      <xdr:colOff>152400</xdr:colOff>
      <xdr:row>64</xdr:row>
      <xdr:rowOff>0</xdr:rowOff>
    </xdr:to>
    <xdr:cxnSp macro="">
      <xdr:nvCxnSpPr>
        <xdr:cNvPr id="599" name="直線コネクタ 598">
          <a:extLst>
            <a:ext uri="{FF2B5EF4-FFF2-40B4-BE49-F238E27FC236}">
              <a16:creationId xmlns:a16="http://schemas.microsoft.com/office/drawing/2014/main" id="{182208E3-EC53-4616-86E3-A95DDBACB017}"/>
            </a:ext>
          </a:extLst>
        </xdr:cNvPr>
        <xdr:cNvCxnSpPr/>
      </xdr:nvCxnSpPr>
      <xdr:spPr>
        <a:xfrm>
          <a:off x="22072600" y="1097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53</xdr:row>
      <xdr:rowOff>160037</xdr:rowOff>
    </xdr:from>
    <xdr:ext cx="469744" cy="259045"/>
    <xdr:sp macro="" textlink="">
      <xdr:nvSpPr>
        <xdr:cNvPr id="600" name="【保健センター・保健所】&#10;一人当たり面積最大値テキスト">
          <a:extLst>
            <a:ext uri="{FF2B5EF4-FFF2-40B4-BE49-F238E27FC236}">
              <a16:creationId xmlns:a16="http://schemas.microsoft.com/office/drawing/2014/main" id="{2ABAEF31-E729-45D0-AFBD-DDCFDCF2E424}"/>
            </a:ext>
          </a:extLst>
        </xdr:cNvPr>
        <xdr:cNvSpPr txBox="1"/>
      </xdr:nvSpPr>
      <xdr:spPr>
        <a:xfrm>
          <a:off x="22199600" y="92468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41910</xdr:rowOff>
    </xdr:from>
    <xdr:to>
      <xdr:col>116</xdr:col>
      <xdr:colOff>152400</xdr:colOff>
      <xdr:row>55</xdr:row>
      <xdr:rowOff>41910</xdr:rowOff>
    </xdr:to>
    <xdr:cxnSp macro="">
      <xdr:nvCxnSpPr>
        <xdr:cNvPr id="601" name="直線コネクタ 600">
          <a:extLst>
            <a:ext uri="{FF2B5EF4-FFF2-40B4-BE49-F238E27FC236}">
              <a16:creationId xmlns:a16="http://schemas.microsoft.com/office/drawing/2014/main" id="{30D4DC8D-EC56-45E3-9B5D-B1F6ABF744EE}"/>
            </a:ext>
          </a:extLst>
        </xdr:cNvPr>
        <xdr:cNvCxnSpPr/>
      </xdr:nvCxnSpPr>
      <xdr:spPr>
        <a:xfrm>
          <a:off x="22072600" y="94716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139717</xdr:rowOff>
    </xdr:from>
    <xdr:ext cx="469744" cy="259045"/>
    <xdr:sp macro="" textlink="">
      <xdr:nvSpPr>
        <xdr:cNvPr id="602" name="【保健センター・保健所】&#10;一人当たり面積平均値テキスト">
          <a:extLst>
            <a:ext uri="{FF2B5EF4-FFF2-40B4-BE49-F238E27FC236}">
              <a16:creationId xmlns:a16="http://schemas.microsoft.com/office/drawing/2014/main" id="{554B2F28-7318-4CCD-862C-A430B4103C0A}"/>
            </a:ext>
          </a:extLst>
        </xdr:cNvPr>
        <xdr:cNvSpPr txBox="1"/>
      </xdr:nvSpPr>
      <xdr:spPr>
        <a:xfrm>
          <a:off x="22199600" y="1042671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116840</xdr:rowOff>
    </xdr:from>
    <xdr:to>
      <xdr:col>116</xdr:col>
      <xdr:colOff>114300</xdr:colOff>
      <xdr:row>62</xdr:row>
      <xdr:rowOff>46990</xdr:rowOff>
    </xdr:to>
    <xdr:sp macro="" textlink="">
      <xdr:nvSpPr>
        <xdr:cNvPr id="603" name="フローチャート: 判断 602">
          <a:extLst>
            <a:ext uri="{FF2B5EF4-FFF2-40B4-BE49-F238E27FC236}">
              <a16:creationId xmlns:a16="http://schemas.microsoft.com/office/drawing/2014/main" id="{DB60019A-868E-49B3-AAF9-32556C78EC40}"/>
            </a:ext>
          </a:extLst>
        </xdr:cNvPr>
        <xdr:cNvSpPr/>
      </xdr:nvSpPr>
      <xdr:spPr>
        <a:xfrm>
          <a:off x="22110700" y="10575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124460</xdr:rowOff>
    </xdr:from>
    <xdr:to>
      <xdr:col>112</xdr:col>
      <xdr:colOff>38100</xdr:colOff>
      <xdr:row>62</xdr:row>
      <xdr:rowOff>54610</xdr:rowOff>
    </xdr:to>
    <xdr:sp macro="" textlink="">
      <xdr:nvSpPr>
        <xdr:cNvPr id="604" name="フローチャート: 判断 603">
          <a:extLst>
            <a:ext uri="{FF2B5EF4-FFF2-40B4-BE49-F238E27FC236}">
              <a16:creationId xmlns:a16="http://schemas.microsoft.com/office/drawing/2014/main" id="{6519F036-E553-40F6-9CD4-A95B78567A2B}"/>
            </a:ext>
          </a:extLst>
        </xdr:cNvPr>
        <xdr:cNvSpPr/>
      </xdr:nvSpPr>
      <xdr:spPr>
        <a:xfrm>
          <a:off x="21272500" y="10582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105410</xdr:rowOff>
    </xdr:from>
    <xdr:to>
      <xdr:col>107</xdr:col>
      <xdr:colOff>101600</xdr:colOff>
      <xdr:row>62</xdr:row>
      <xdr:rowOff>35560</xdr:rowOff>
    </xdr:to>
    <xdr:sp macro="" textlink="">
      <xdr:nvSpPr>
        <xdr:cNvPr id="605" name="フローチャート: 判断 604">
          <a:extLst>
            <a:ext uri="{FF2B5EF4-FFF2-40B4-BE49-F238E27FC236}">
              <a16:creationId xmlns:a16="http://schemas.microsoft.com/office/drawing/2014/main" id="{E8C8E369-C46F-4277-A2C8-3497630BB4A3}"/>
            </a:ext>
          </a:extLst>
        </xdr:cNvPr>
        <xdr:cNvSpPr/>
      </xdr:nvSpPr>
      <xdr:spPr>
        <a:xfrm>
          <a:off x="20383500" y="10563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132080</xdr:rowOff>
    </xdr:from>
    <xdr:to>
      <xdr:col>102</xdr:col>
      <xdr:colOff>165100</xdr:colOff>
      <xdr:row>62</xdr:row>
      <xdr:rowOff>62230</xdr:rowOff>
    </xdr:to>
    <xdr:sp macro="" textlink="">
      <xdr:nvSpPr>
        <xdr:cNvPr id="606" name="フローチャート: 判断 605">
          <a:extLst>
            <a:ext uri="{FF2B5EF4-FFF2-40B4-BE49-F238E27FC236}">
              <a16:creationId xmlns:a16="http://schemas.microsoft.com/office/drawing/2014/main" id="{181D2103-E615-43CC-AABF-D9E1F4F0E9E2}"/>
            </a:ext>
          </a:extLst>
        </xdr:cNvPr>
        <xdr:cNvSpPr/>
      </xdr:nvSpPr>
      <xdr:spPr>
        <a:xfrm>
          <a:off x="19494500" y="10590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61</xdr:row>
      <xdr:rowOff>139700</xdr:rowOff>
    </xdr:from>
    <xdr:to>
      <xdr:col>98</xdr:col>
      <xdr:colOff>38100</xdr:colOff>
      <xdr:row>62</xdr:row>
      <xdr:rowOff>69850</xdr:rowOff>
    </xdr:to>
    <xdr:sp macro="" textlink="">
      <xdr:nvSpPr>
        <xdr:cNvPr id="607" name="フローチャート: 判断 606">
          <a:extLst>
            <a:ext uri="{FF2B5EF4-FFF2-40B4-BE49-F238E27FC236}">
              <a16:creationId xmlns:a16="http://schemas.microsoft.com/office/drawing/2014/main" id="{8F49D915-A234-41ED-A6ED-E7301DC050BE}"/>
            </a:ext>
          </a:extLst>
        </xdr:cNvPr>
        <xdr:cNvSpPr/>
      </xdr:nvSpPr>
      <xdr:spPr>
        <a:xfrm>
          <a:off x="18605500" y="10598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8" name="テキスト ボックス 607">
          <a:extLst>
            <a:ext uri="{FF2B5EF4-FFF2-40B4-BE49-F238E27FC236}">
              <a16:creationId xmlns:a16="http://schemas.microsoft.com/office/drawing/2014/main" id="{436195DB-F0AF-49EC-BA6F-9B74273B5990}"/>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9" name="テキスト ボックス 608">
          <a:extLst>
            <a:ext uri="{FF2B5EF4-FFF2-40B4-BE49-F238E27FC236}">
              <a16:creationId xmlns:a16="http://schemas.microsoft.com/office/drawing/2014/main" id="{D0D65647-1097-4369-87A9-9E2E5D3B29E0}"/>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10" name="テキスト ボックス 609">
          <a:extLst>
            <a:ext uri="{FF2B5EF4-FFF2-40B4-BE49-F238E27FC236}">
              <a16:creationId xmlns:a16="http://schemas.microsoft.com/office/drawing/2014/main" id="{E3AAF80A-336D-4153-A7F3-3D101F64AD0C}"/>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11" name="テキスト ボックス 610">
          <a:extLst>
            <a:ext uri="{FF2B5EF4-FFF2-40B4-BE49-F238E27FC236}">
              <a16:creationId xmlns:a16="http://schemas.microsoft.com/office/drawing/2014/main" id="{C7B99A67-F7A9-4925-96B4-FA648793EBE4}"/>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12" name="テキスト ボックス 611">
          <a:extLst>
            <a:ext uri="{FF2B5EF4-FFF2-40B4-BE49-F238E27FC236}">
              <a16:creationId xmlns:a16="http://schemas.microsoft.com/office/drawing/2014/main" id="{C1406F80-CB41-4C3A-8A5A-582A6C10261A}"/>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151130</xdr:rowOff>
    </xdr:from>
    <xdr:to>
      <xdr:col>116</xdr:col>
      <xdr:colOff>114300</xdr:colOff>
      <xdr:row>63</xdr:row>
      <xdr:rowOff>81280</xdr:rowOff>
    </xdr:to>
    <xdr:sp macro="" textlink="">
      <xdr:nvSpPr>
        <xdr:cNvPr id="613" name="楕円 612">
          <a:extLst>
            <a:ext uri="{FF2B5EF4-FFF2-40B4-BE49-F238E27FC236}">
              <a16:creationId xmlns:a16="http://schemas.microsoft.com/office/drawing/2014/main" id="{EC31E27C-DC1E-49EA-B549-4BFD7FA1FCAF}"/>
            </a:ext>
          </a:extLst>
        </xdr:cNvPr>
        <xdr:cNvSpPr/>
      </xdr:nvSpPr>
      <xdr:spPr>
        <a:xfrm>
          <a:off x="22110700" y="10781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129557</xdr:rowOff>
    </xdr:from>
    <xdr:ext cx="469744" cy="259045"/>
    <xdr:sp macro="" textlink="">
      <xdr:nvSpPr>
        <xdr:cNvPr id="614" name="【保健センター・保健所】&#10;一人当たり面積該当値テキスト">
          <a:extLst>
            <a:ext uri="{FF2B5EF4-FFF2-40B4-BE49-F238E27FC236}">
              <a16:creationId xmlns:a16="http://schemas.microsoft.com/office/drawing/2014/main" id="{8AEBFD53-A86F-437C-80A7-E5D6231A3E82}"/>
            </a:ext>
          </a:extLst>
        </xdr:cNvPr>
        <xdr:cNvSpPr txBox="1"/>
      </xdr:nvSpPr>
      <xdr:spPr>
        <a:xfrm>
          <a:off x="22199600" y="107594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151130</xdr:rowOff>
    </xdr:from>
    <xdr:to>
      <xdr:col>112</xdr:col>
      <xdr:colOff>38100</xdr:colOff>
      <xdr:row>63</xdr:row>
      <xdr:rowOff>81280</xdr:rowOff>
    </xdr:to>
    <xdr:sp macro="" textlink="">
      <xdr:nvSpPr>
        <xdr:cNvPr id="615" name="楕円 614">
          <a:extLst>
            <a:ext uri="{FF2B5EF4-FFF2-40B4-BE49-F238E27FC236}">
              <a16:creationId xmlns:a16="http://schemas.microsoft.com/office/drawing/2014/main" id="{9EA9FB6C-BE2F-40D0-B437-20FD941F3359}"/>
            </a:ext>
          </a:extLst>
        </xdr:cNvPr>
        <xdr:cNvSpPr/>
      </xdr:nvSpPr>
      <xdr:spPr>
        <a:xfrm>
          <a:off x="21272500" y="10781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30480</xdr:rowOff>
    </xdr:from>
    <xdr:to>
      <xdr:col>116</xdr:col>
      <xdr:colOff>63500</xdr:colOff>
      <xdr:row>63</xdr:row>
      <xdr:rowOff>30480</xdr:rowOff>
    </xdr:to>
    <xdr:cxnSp macro="">
      <xdr:nvCxnSpPr>
        <xdr:cNvPr id="616" name="直線コネクタ 615">
          <a:extLst>
            <a:ext uri="{FF2B5EF4-FFF2-40B4-BE49-F238E27FC236}">
              <a16:creationId xmlns:a16="http://schemas.microsoft.com/office/drawing/2014/main" id="{E05DB8DF-2769-4A2B-9A4D-43100BE9C07C}"/>
            </a:ext>
          </a:extLst>
        </xdr:cNvPr>
        <xdr:cNvCxnSpPr/>
      </xdr:nvCxnSpPr>
      <xdr:spPr>
        <a:xfrm>
          <a:off x="21323300" y="1083183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154940</xdr:rowOff>
    </xdr:from>
    <xdr:to>
      <xdr:col>107</xdr:col>
      <xdr:colOff>101600</xdr:colOff>
      <xdr:row>63</xdr:row>
      <xdr:rowOff>85090</xdr:rowOff>
    </xdr:to>
    <xdr:sp macro="" textlink="">
      <xdr:nvSpPr>
        <xdr:cNvPr id="617" name="楕円 616">
          <a:extLst>
            <a:ext uri="{FF2B5EF4-FFF2-40B4-BE49-F238E27FC236}">
              <a16:creationId xmlns:a16="http://schemas.microsoft.com/office/drawing/2014/main" id="{95DD5E3F-97A1-409A-A57A-8BA453027633}"/>
            </a:ext>
          </a:extLst>
        </xdr:cNvPr>
        <xdr:cNvSpPr/>
      </xdr:nvSpPr>
      <xdr:spPr>
        <a:xfrm>
          <a:off x="20383500" y="10784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30480</xdr:rowOff>
    </xdr:from>
    <xdr:to>
      <xdr:col>111</xdr:col>
      <xdr:colOff>177800</xdr:colOff>
      <xdr:row>63</xdr:row>
      <xdr:rowOff>34290</xdr:rowOff>
    </xdr:to>
    <xdr:cxnSp macro="">
      <xdr:nvCxnSpPr>
        <xdr:cNvPr id="618" name="直線コネクタ 617">
          <a:extLst>
            <a:ext uri="{FF2B5EF4-FFF2-40B4-BE49-F238E27FC236}">
              <a16:creationId xmlns:a16="http://schemas.microsoft.com/office/drawing/2014/main" id="{8B50D05D-5224-4092-9DE9-7E1D6781049E}"/>
            </a:ext>
          </a:extLst>
        </xdr:cNvPr>
        <xdr:cNvCxnSpPr/>
      </xdr:nvCxnSpPr>
      <xdr:spPr>
        <a:xfrm flipV="1">
          <a:off x="20434300" y="1083183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158750</xdr:rowOff>
    </xdr:from>
    <xdr:to>
      <xdr:col>102</xdr:col>
      <xdr:colOff>165100</xdr:colOff>
      <xdr:row>63</xdr:row>
      <xdr:rowOff>88900</xdr:rowOff>
    </xdr:to>
    <xdr:sp macro="" textlink="">
      <xdr:nvSpPr>
        <xdr:cNvPr id="619" name="楕円 618">
          <a:extLst>
            <a:ext uri="{FF2B5EF4-FFF2-40B4-BE49-F238E27FC236}">
              <a16:creationId xmlns:a16="http://schemas.microsoft.com/office/drawing/2014/main" id="{5D0F2FB3-0AD0-4FAA-9730-C2F4BEE0A548}"/>
            </a:ext>
          </a:extLst>
        </xdr:cNvPr>
        <xdr:cNvSpPr/>
      </xdr:nvSpPr>
      <xdr:spPr>
        <a:xfrm>
          <a:off x="19494500" y="10788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34290</xdr:rowOff>
    </xdr:from>
    <xdr:to>
      <xdr:col>107</xdr:col>
      <xdr:colOff>50800</xdr:colOff>
      <xdr:row>63</xdr:row>
      <xdr:rowOff>38100</xdr:rowOff>
    </xdr:to>
    <xdr:cxnSp macro="">
      <xdr:nvCxnSpPr>
        <xdr:cNvPr id="620" name="直線コネクタ 619">
          <a:extLst>
            <a:ext uri="{FF2B5EF4-FFF2-40B4-BE49-F238E27FC236}">
              <a16:creationId xmlns:a16="http://schemas.microsoft.com/office/drawing/2014/main" id="{90A1C0D4-AC28-4FB1-BD82-FBC315DAAAA4}"/>
            </a:ext>
          </a:extLst>
        </xdr:cNvPr>
        <xdr:cNvCxnSpPr/>
      </xdr:nvCxnSpPr>
      <xdr:spPr>
        <a:xfrm flipV="1">
          <a:off x="19545300" y="1083564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162560</xdr:rowOff>
    </xdr:from>
    <xdr:to>
      <xdr:col>98</xdr:col>
      <xdr:colOff>38100</xdr:colOff>
      <xdr:row>63</xdr:row>
      <xdr:rowOff>92710</xdr:rowOff>
    </xdr:to>
    <xdr:sp macro="" textlink="">
      <xdr:nvSpPr>
        <xdr:cNvPr id="621" name="楕円 620">
          <a:extLst>
            <a:ext uri="{FF2B5EF4-FFF2-40B4-BE49-F238E27FC236}">
              <a16:creationId xmlns:a16="http://schemas.microsoft.com/office/drawing/2014/main" id="{EF142C11-3D5B-49F7-8232-A4719424BB2A}"/>
            </a:ext>
          </a:extLst>
        </xdr:cNvPr>
        <xdr:cNvSpPr/>
      </xdr:nvSpPr>
      <xdr:spPr>
        <a:xfrm>
          <a:off x="18605500" y="10792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38100</xdr:rowOff>
    </xdr:from>
    <xdr:to>
      <xdr:col>102</xdr:col>
      <xdr:colOff>114300</xdr:colOff>
      <xdr:row>63</xdr:row>
      <xdr:rowOff>41910</xdr:rowOff>
    </xdr:to>
    <xdr:cxnSp macro="">
      <xdr:nvCxnSpPr>
        <xdr:cNvPr id="622" name="直線コネクタ 621">
          <a:extLst>
            <a:ext uri="{FF2B5EF4-FFF2-40B4-BE49-F238E27FC236}">
              <a16:creationId xmlns:a16="http://schemas.microsoft.com/office/drawing/2014/main" id="{DADE2A7B-6564-4537-91A2-B4F4940129DA}"/>
            </a:ext>
          </a:extLst>
        </xdr:cNvPr>
        <xdr:cNvCxnSpPr/>
      </xdr:nvCxnSpPr>
      <xdr:spPr>
        <a:xfrm flipV="1">
          <a:off x="18656300" y="1083945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71137</xdr:rowOff>
    </xdr:from>
    <xdr:ext cx="469744" cy="259045"/>
    <xdr:sp macro="" textlink="">
      <xdr:nvSpPr>
        <xdr:cNvPr id="623" name="n_1aveValue【保健センター・保健所】&#10;一人当たり面積">
          <a:extLst>
            <a:ext uri="{FF2B5EF4-FFF2-40B4-BE49-F238E27FC236}">
              <a16:creationId xmlns:a16="http://schemas.microsoft.com/office/drawing/2014/main" id="{C24F0F34-AE92-4834-9995-E4035EF54DF9}"/>
            </a:ext>
          </a:extLst>
        </xdr:cNvPr>
        <xdr:cNvSpPr txBox="1"/>
      </xdr:nvSpPr>
      <xdr:spPr>
        <a:xfrm>
          <a:off x="21075727" y="103581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52087</xdr:rowOff>
    </xdr:from>
    <xdr:ext cx="469744" cy="259045"/>
    <xdr:sp macro="" textlink="">
      <xdr:nvSpPr>
        <xdr:cNvPr id="624" name="n_2aveValue【保健センター・保健所】&#10;一人当たり面積">
          <a:extLst>
            <a:ext uri="{FF2B5EF4-FFF2-40B4-BE49-F238E27FC236}">
              <a16:creationId xmlns:a16="http://schemas.microsoft.com/office/drawing/2014/main" id="{5DFE81DD-BBC9-42FC-ADF5-ECCACAFF7F91}"/>
            </a:ext>
          </a:extLst>
        </xdr:cNvPr>
        <xdr:cNvSpPr txBox="1"/>
      </xdr:nvSpPr>
      <xdr:spPr>
        <a:xfrm>
          <a:off x="20199427" y="103390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78757</xdr:rowOff>
    </xdr:from>
    <xdr:ext cx="469744" cy="259045"/>
    <xdr:sp macro="" textlink="">
      <xdr:nvSpPr>
        <xdr:cNvPr id="625" name="n_3aveValue【保健センター・保健所】&#10;一人当たり面積">
          <a:extLst>
            <a:ext uri="{FF2B5EF4-FFF2-40B4-BE49-F238E27FC236}">
              <a16:creationId xmlns:a16="http://schemas.microsoft.com/office/drawing/2014/main" id="{D7BDA0C2-0D33-48A2-B8E0-6EAE3DC89D44}"/>
            </a:ext>
          </a:extLst>
        </xdr:cNvPr>
        <xdr:cNvSpPr txBox="1"/>
      </xdr:nvSpPr>
      <xdr:spPr>
        <a:xfrm>
          <a:off x="19310427" y="103657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86377</xdr:rowOff>
    </xdr:from>
    <xdr:ext cx="469744" cy="259045"/>
    <xdr:sp macro="" textlink="">
      <xdr:nvSpPr>
        <xdr:cNvPr id="626" name="n_4aveValue【保健センター・保健所】&#10;一人当たり面積">
          <a:extLst>
            <a:ext uri="{FF2B5EF4-FFF2-40B4-BE49-F238E27FC236}">
              <a16:creationId xmlns:a16="http://schemas.microsoft.com/office/drawing/2014/main" id="{2D316276-23BF-4E7C-B1C0-7BBEB41F1EAB}"/>
            </a:ext>
          </a:extLst>
        </xdr:cNvPr>
        <xdr:cNvSpPr txBox="1"/>
      </xdr:nvSpPr>
      <xdr:spPr>
        <a:xfrm>
          <a:off x="18421427" y="103733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72407</xdr:rowOff>
    </xdr:from>
    <xdr:ext cx="469744" cy="259045"/>
    <xdr:sp macro="" textlink="">
      <xdr:nvSpPr>
        <xdr:cNvPr id="627" name="n_1mainValue【保健センター・保健所】&#10;一人当たり面積">
          <a:extLst>
            <a:ext uri="{FF2B5EF4-FFF2-40B4-BE49-F238E27FC236}">
              <a16:creationId xmlns:a16="http://schemas.microsoft.com/office/drawing/2014/main" id="{104716E9-F694-4CDD-8041-F9BF52819C3C}"/>
            </a:ext>
          </a:extLst>
        </xdr:cNvPr>
        <xdr:cNvSpPr txBox="1"/>
      </xdr:nvSpPr>
      <xdr:spPr>
        <a:xfrm>
          <a:off x="21075727" y="108737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76217</xdr:rowOff>
    </xdr:from>
    <xdr:ext cx="469744" cy="259045"/>
    <xdr:sp macro="" textlink="">
      <xdr:nvSpPr>
        <xdr:cNvPr id="628" name="n_2mainValue【保健センター・保健所】&#10;一人当たり面積">
          <a:extLst>
            <a:ext uri="{FF2B5EF4-FFF2-40B4-BE49-F238E27FC236}">
              <a16:creationId xmlns:a16="http://schemas.microsoft.com/office/drawing/2014/main" id="{84B35ECC-E73B-423D-9DE7-F094510DC4A7}"/>
            </a:ext>
          </a:extLst>
        </xdr:cNvPr>
        <xdr:cNvSpPr txBox="1"/>
      </xdr:nvSpPr>
      <xdr:spPr>
        <a:xfrm>
          <a:off x="20199427" y="108775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80027</xdr:rowOff>
    </xdr:from>
    <xdr:ext cx="469744" cy="259045"/>
    <xdr:sp macro="" textlink="">
      <xdr:nvSpPr>
        <xdr:cNvPr id="629" name="n_3mainValue【保健センター・保健所】&#10;一人当たり面積">
          <a:extLst>
            <a:ext uri="{FF2B5EF4-FFF2-40B4-BE49-F238E27FC236}">
              <a16:creationId xmlns:a16="http://schemas.microsoft.com/office/drawing/2014/main" id="{03B7262A-D6A3-4533-AC86-A57661F59CB9}"/>
            </a:ext>
          </a:extLst>
        </xdr:cNvPr>
        <xdr:cNvSpPr txBox="1"/>
      </xdr:nvSpPr>
      <xdr:spPr>
        <a:xfrm>
          <a:off x="19310427" y="108813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83837</xdr:rowOff>
    </xdr:from>
    <xdr:ext cx="469744" cy="259045"/>
    <xdr:sp macro="" textlink="">
      <xdr:nvSpPr>
        <xdr:cNvPr id="630" name="n_4mainValue【保健センター・保健所】&#10;一人当たり面積">
          <a:extLst>
            <a:ext uri="{FF2B5EF4-FFF2-40B4-BE49-F238E27FC236}">
              <a16:creationId xmlns:a16="http://schemas.microsoft.com/office/drawing/2014/main" id="{9DBDD03A-D454-409E-8644-54AED197B2C5}"/>
            </a:ext>
          </a:extLst>
        </xdr:cNvPr>
        <xdr:cNvSpPr txBox="1"/>
      </xdr:nvSpPr>
      <xdr:spPr>
        <a:xfrm>
          <a:off x="18421427" y="108851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31" name="正方形/長方形 630">
          <a:extLst>
            <a:ext uri="{FF2B5EF4-FFF2-40B4-BE49-F238E27FC236}">
              <a16:creationId xmlns:a16="http://schemas.microsoft.com/office/drawing/2014/main" id="{7A8764D3-EC71-4B39-80EA-9D619B763E0B}"/>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32" name="正方形/長方形 631">
          <a:extLst>
            <a:ext uri="{FF2B5EF4-FFF2-40B4-BE49-F238E27FC236}">
              <a16:creationId xmlns:a16="http://schemas.microsoft.com/office/drawing/2014/main" id="{BCFF9B8F-0D31-40C7-A3B6-71FF37209022}"/>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33" name="正方形/長方形 632">
          <a:extLst>
            <a:ext uri="{FF2B5EF4-FFF2-40B4-BE49-F238E27FC236}">
              <a16:creationId xmlns:a16="http://schemas.microsoft.com/office/drawing/2014/main" id="{0F57134D-75BF-4DE8-82D8-375FB54280CA}"/>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34" name="正方形/長方形 633">
          <a:extLst>
            <a:ext uri="{FF2B5EF4-FFF2-40B4-BE49-F238E27FC236}">
              <a16:creationId xmlns:a16="http://schemas.microsoft.com/office/drawing/2014/main" id="{DA59E989-F320-463A-A722-477FB460F061}"/>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35" name="正方形/長方形 634">
          <a:extLst>
            <a:ext uri="{FF2B5EF4-FFF2-40B4-BE49-F238E27FC236}">
              <a16:creationId xmlns:a16="http://schemas.microsoft.com/office/drawing/2014/main" id="{B9841BF9-990D-46F2-87D7-83294B3F7A66}"/>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36" name="正方形/長方形 635">
          <a:extLst>
            <a:ext uri="{FF2B5EF4-FFF2-40B4-BE49-F238E27FC236}">
              <a16:creationId xmlns:a16="http://schemas.microsoft.com/office/drawing/2014/main" id="{3DD763BC-0862-41BA-AC62-86B0466203EE}"/>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37" name="正方形/長方形 636">
          <a:extLst>
            <a:ext uri="{FF2B5EF4-FFF2-40B4-BE49-F238E27FC236}">
              <a16:creationId xmlns:a16="http://schemas.microsoft.com/office/drawing/2014/main" id="{B429DAA0-8DD9-4F2F-AB50-C4BA131A4EE4}"/>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8" name="正方形/長方形 637">
          <a:extLst>
            <a:ext uri="{FF2B5EF4-FFF2-40B4-BE49-F238E27FC236}">
              <a16:creationId xmlns:a16="http://schemas.microsoft.com/office/drawing/2014/main" id="{9B5066AF-13AE-4239-845F-E47DBA66A09F}"/>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39" name="テキスト ボックス 638">
          <a:extLst>
            <a:ext uri="{FF2B5EF4-FFF2-40B4-BE49-F238E27FC236}">
              <a16:creationId xmlns:a16="http://schemas.microsoft.com/office/drawing/2014/main" id="{09D83D8A-A7A5-4990-9C52-D1A995E94A05}"/>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40" name="直線コネクタ 639">
          <a:extLst>
            <a:ext uri="{FF2B5EF4-FFF2-40B4-BE49-F238E27FC236}">
              <a16:creationId xmlns:a16="http://schemas.microsoft.com/office/drawing/2014/main" id="{09F15649-83DF-41E7-85DA-5D47B5E2A15B}"/>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41" name="テキスト ボックス 640">
          <a:extLst>
            <a:ext uri="{FF2B5EF4-FFF2-40B4-BE49-F238E27FC236}">
              <a16:creationId xmlns:a16="http://schemas.microsoft.com/office/drawing/2014/main" id="{CD0692B8-6F05-4F38-8C75-B2B3F10E62EC}"/>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642" name="直線コネクタ 641">
          <a:extLst>
            <a:ext uri="{FF2B5EF4-FFF2-40B4-BE49-F238E27FC236}">
              <a16:creationId xmlns:a16="http://schemas.microsoft.com/office/drawing/2014/main" id="{E52FEDB5-C3FD-4100-B6C4-577D09179DB7}"/>
            </a:ext>
          </a:extLst>
        </xdr:cNvPr>
        <xdr:cNvCxnSpPr/>
      </xdr:nvCxnSpPr>
      <xdr:spPr>
        <a:xfrm>
          <a:off x="12446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143527</xdr:rowOff>
    </xdr:from>
    <xdr:ext cx="467179" cy="259045"/>
    <xdr:sp macro="" textlink="">
      <xdr:nvSpPr>
        <xdr:cNvPr id="643" name="テキスト ボックス 642">
          <a:extLst>
            <a:ext uri="{FF2B5EF4-FFF2-40B4-BE49-F238E27FC236}">
              <a16:creationId xmlns:a16="http://schemas.microsoft.com/office/drawing/2014/main" id="{E3C138B5-3D9C-4573-A533-396E55930C08}"/>
            </a:ext>
          </a:extLst>
        </xdr:cNvPr>
        <xdr:cNvSpPr txBox="1"/>
      </xdr:nvSpPr>
      <xdr:spPr>
        <a:xfrm>
          <a:off x="11978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644" name="直線コネクタ 643">
          <a:extLst>
            <a:ext uri="{FF2B5EF4-FFF2-40B4-BE49-F238E27FC236}">
              <a16:creationId xmlns:a16="http://schemas.microsoft.com/office/drawing/2014/main" id="{71BFF757-144C-4FF7-B81B-D82611EE7D40}"/>
            </a:ext>
          </a:extLst>
        </xdr:cNvPr>
        <xdr:cNvCxnSpPr/>
      </xdr:nvCxnSpPr>
      <xdr:spPr>
        <a:xfrm>
          <a:off x="12446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105427</xdr:rowOff>
    </xdr:from>
    <xdr:ext cx="403059" cy="259045"/>
    <xdr:sp macro="" textlink="">
      <xdr:nvSpPr>
        <xdr:cNvPr id="645" name="テキスト ボックス 644">
          <a:extLst>
            <a:ext uri="{FF2B5EF4-FFF2-40B4-BE49-F238E27FC236}">
              <a16:creationId xmlns:a16="http://schemas.microsoft.com/office/drawing/2014/main" id="{8B9D3BB2-3BFC-415A-BFB0-C2BD0D379996}"/>
            </a:ext>
          </a:extLst>
        </xdr:cNvPr>
        <xdr:cNvSpPr txBox="1"/>
      </xdr:nvSpPr>
      <xdr:spPr>
        <a:xfrm>
          <a:off x="12042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646" name="直線コネクタ 645">
          <a:extLst>
            <a:ext uri="{FF2B5EF4-FFF2-40B4-BE49-F238E27FC236}">
              <a16:creationId xmlns:a16="http://schemas.microsoft.com/office/drawing/2014/main" id="{B32F55DC-1432-4D11-8CCB-B9F2AAE793F3}"/>
            </a:ext>
          </a:extLst>
        </xdr:cNvPr>
        <xdr:cNvCxnSpPr/>
      </xdr:nvCxnSpPr>
      <xdr:spPr>
        <a:xfrm>
          <a:off x="12446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macro="" textlink="">
      <xdr:nvSpPr>
        <xdr:cNvPr id="647" name="テキスト ボックス 646">
          <a:extLst>
            <a:ext uri="{FF2B5EF4-FFF2-40B4-BE49-F238E27FC236}">
              <a16:creationId xmlns:a16="http://schemas.microsoft.com/office/drawing/2014/main" id="{A3F45263-2BCC-4DBD-839A-07EC3B83CA76}"/>
            </a:ext>
          </a:extLst>
        </xdr:cNvPr>
        <xdr:cNvSpPr txBox="1"/>
      </xdr:nvSpPr>
      <xdr:spPr>
        <a:xfrm>
          <a:off x="12042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648" name="直線コネクタ 647">
          <a:extLst>
            <a:ext uri="{FF2B5EF4-FFF2-40B4-BE49-F238E27FC236}">
              <a16:creationId xmlns:a16="http://schemas.microsoft.com/office/drawing/2014/main" id="{04CC85C8-BB5D-492E-8AA4-9FB4DAB24D8A}"/>
            </a:ext>
          </a:extLst>
        </xdr:cNvPr>
        <xdr:cNvCxnSpPr/>
      </xdr:nvCxnSpPr>
      <xdr:spPr>
        <a:xfrm>
          <a:off x="12446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29227</xdr:rowOff>
    </xdr:from>
    <xdr:ext cx="403059" cy="259045"/>
    <xdr:sp macro="" textlink="">
      <xdr:nvSpPr>
        <xdr:cNvPr id="649" name="テキスト ボックス 648">
          <a:extLst>
            <a:ext uri="{FF2B5EF4-FFF2-40B4-BE49-F238E27FC236}">
              <a16:creationId xmlns:a16="http://schemas.microsoft.com/office/drawing/2014/main" id="{6E1E4555-EBB4-4175-B657-EEB792F578F6}"/>
            </a:ext>
          </a:extLst>
        </xdr:cNvPr>
        <xdr:cNvSpPr txBox="1"/>
      </xdr:nvSpPr>
      <xdr:spPr>
        <a:xfrm>
          <a:off x="12042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650" name="直線コネクタ 649">
          <a:extLst>
            <a:ext uri="{FF2B5EF4-FFF2-40B4-BE49-F238E27FC236}">
              <a16:creationId xmlns:a16="http://schemas.microsoft.com/office/drawing/2014/main" id="{2B490DC1-2511-4C79-800A-6B74EC5547C7}"/>
            </a:ext>
          </a:extLst>
        </xdr:cNvPr>
        <xdr:cNvCxnSpPr/>
      </xdr:nvCxnSpPr>
      <xdr:spPr>
        <a:xfrm>
          <a:off x="12446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76</xdr:row>
      <xdr:rowOff>162577</xdr:rowOff>
    </xdr:from>
    <xdr:ext cx="403059" cy="259045"/>
    <xdr:sp macro="" textlink="">
      <xdr:nvSpPr>
        <xdr:cNvPr id="651" name="テキスト ボックス 650">
          <a:extLst>
            <a:ext uri="{FF2B5EF4-FFF2-40B4-BE49-F238E27FC236}">
              <a16:creationId xmlns:a16="http://schemas.microsoft.com/office/drawing/2014/main" id="{354441A3-356B-41D8-B149-969216B0D9B8}"/>
            </a:ext>
          </a:extLst>
        </xdr:cNvPr>
        <xdr:cNvSpPr txBox="1"/>
      </xdr:nvSpPr>
      <xdr:spPr>
        <a:xfrm>
          <a:off x="12042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52" name="直線コネクタ 651">
          <a:extLst>
            <a:ext uri="{FF2B5EF4-FFF2-40B4-BE49-F238E27FC236}">
              <a16:creationId xmlns:a16="http://schemas.microsoft.com/office/drawing/2014/main" id="{3C08CD89-B166-4F95-A240-48E5565C0460}"/>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74</xdr:row>
      <xdr:rowOff>124477</xdr:rowOff>
    </xdr:from>
    <xdr:ext cx="338939" cy="259045"/>
    <xdr:sp macro="" textlink="">
      <xdr:nvSpPr>
        <xdr:cNvPr id="653" name="テキスト ボックス 652">
          <a:extLst>
            <a:ext uri="{FF2B5EF4-FFF2-40B4-BE49-F238E27FC236}">
              <a16:creationId xmlns:a16="http://schemas.microsoft.com/office/drawing/2014/main" id="{35C2C56B-D6C5-40EE-889D-E0563F06658A}"/>
            </a:ext>
          </a:extLst>
        </xdr:cNvPr>
        <xdr:cNvSpPr txBox="1"/>
      </xdr:nvSpPr>
      <xdr:spPr>
        <a:xfrm>
          <a:off x="12107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654" name="【消防施設】&#10;有形固定資産減価償却率グラフ枠">
          <a:extLst>
            <a:ext uri="{FF2B5EF4-FFF2-40B4-BE49-F238E27FC236}">
              <a16:creationId xmlns:a16="http://schemas.microsoft.com/office/drawing/2014/main" id="{9C77AF6F-E606-4D44-AEAB-234905DE1879}"/>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11430</xdr:rowOff>
    </xdr:from>
    <xdr:to>
      <xdr:col>85</xdr:col>
      <xdr:colOff>126364</xdr:colOff>
      <xdr:row>86</xdr:row>
      <xdr:rowOff>34289</xdr:rowOff>
    </xdr:to>
    <xdr:cxnSp macro="">
      <xdr:nvCxnSpPr>
        <xdr:cNvPr id="655" name="直線コネクタ 654">
          <a:extLst>
            <a:ext uri="{FF2B5EF4-FFF2-40B4-BE49-F238E27FC236}">
              <a16:creationId xmlns:a16="http://schemas.microsoft.com/office/drawing/2014/main" id="{049084AB-6CC4-4749-9B66-9F91EE288470}"/>
            </a:ext>
          </a:extLst>
        </xdr:cNvPr>
        <xdr:cNvCxnSpPr/>
      </xdr:nvCxnSpPr>
      <xdr:spPr>
        <a:xfrm flipV="1">
          <a:off x="16318864" y="13384530"/>
          <a:ext cx="0" cy="13944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38116</xdr:rowOff>
    </xdr:from>
    <xdr:ext cx="405111" cy="259045"/>
    <xdr:sp macro="" textlink="">
      <xdr:nvSpPr>
        <xdr:cNvPr id="656" name="【消防施設】&#10;有形固定資産減価償却率最小値テキスト">
          <a:extLst>
            <a:ext uri="{FF2B5EF4-FFF2-40B4-BE49-F238E27FC236}">
              <a16:creationId xmlns:a16="http://schemas.microsoft.com/office/drawing/2014/main" id="{283E9A1B-854C-48E2-938F-F1CDA306F6D5}"/>
            </a:ext>
          </a:extLst>
        </xdr:cNvPr>
        <xdr:cNvSpPr txBox="1"/>
      </xdr:nvSpPr>
      <xdr:spPr>
        <a:xfrm>
          <a:off x="16357600" y="147828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34289</xdr:rowOff>
    </xdr:from>
    <xdr:to>
      <xdr:col>86</xdr:col>
      <xdr:colOff>25400</xdr:colOff>
      <xdr:row>86</xdr:row>
      <xdr:rowOff>34289</xdr:rowOff>
    </xdr:to>
    <xdr:cxnSp macro="">
      <xdr:nvCxnSpPr>
        <xdr:cNvPr id="657" name="直線コネクタ 656">
          <a:extLst>
            <a:ext uri="{FF2B5EF4-FFF2-40B4-BE49-F238E27FC236}">
              <a16:creationId xmlns:a16="http://schemas.microsoft.com/office/drawing/2014/main" id="{28607AC5-9AB7-43D5-84C3-43B3B70C8E67}"/>
            </a:ext>
          </a:extLst>
        </xdr:cNvPr>
        <xdr:cNvCxnSpPr/>
      </xdr:nvCxnSpPr>
      <xdr:spPr>
        <a:xfrm>
          <a:off x="16230600" y="147789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129557</xdr:rowOff>
    </xdr:from>
    <xdr:ext cx="405111" cy="259045"/>
    <xdr:sp macro="" textlink="">
      <xdr:nvSpPr>
        <xdr:cNvPr id="658" name="【消防施設】&#10;有形固定資産減価償却率最大値テキスト">
          <a:extLst>
            <a:ext uri="{FF2B5EF4-FFF2-40B4-BE49-F238E27FC236}">
              <a16:creationId xmlns:a16="http://schemas.microsoft.com/office/drawing/2014/main" id="{331F60A7-48B7-4229-9941-C5CF1FC01575}"/>
            </a:ext>
          </a:extLst>
        </xdr:cNvPr>
        <xdr:cNvSpPr txBox="1"/>
      </xdr:nvSpPr>
      <xdr:spPr>
        <a:xfrm>
          <a:off x="16357600" y="131597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11430</xdr:rowOff>
    </xdr:from>
    <xdr:to>
      <xdr:col>86</xdr:col>
      <xdr:colOff>25400</xdr:colOff>
      <xdr:row>78</xdr:row>
      <xdr:rowOff>11430</xdr:rowOff>
    </xdr:to>
    <xdr:cxnSp macro="">
      <xdr:nvCxnSpPr>
        <xdr:cNvPr id="659" name="直線コネクタ 658">
          <a:extLst>
            <a:ext uri="{FF2B5EF4-FFF2-40B4-BE49-F238E27FC236}">
              <a16:creationId xmlns:a16="http://schemas.microsoft.com/office/drawing/2014/main" id="{32EE0601-5B12-405C-B92B-C093F4F2CD3A}"/>
            </a:ext>
          </a:extLst>
        </xdr:cNvPr>
        <xdr:cNvCxnSpPr/>
      </xdr:nvCxnSpPr>
      <xdr:spPr>
        <a:xfrm>
          <a:off x="16230600" y="133845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81</xdr:row>
      <xdr:rowOff>167657</xdr:rowOff>
    </xdr:from>
    <xdr:ext cx="405111" cy="259045"/>
    <xdr:sp macro="" textlink="">
      <xdr:nvSpPr>
        <xdr:cNvPr id="660" name="【消防施設】&#10;有形固定資産減価償却率平均値テキスト">
          <a:extLst>
            <a:ext uri="{FF2B5EF4-FFF2-40B4-BE49-F238E27FC236}">
              <a16:creationId xmlns:a16="http://schemas.microsoft.com/office/drawing/2014/main" id="{730E8001-FA8E-4933-86DF-C7C689613A4C}"/>
            </a:ext>
          </a:extLst>
        </xdr:cNvPr>
        <xdr:cNvSpPr txBox="1"/>
      </xdr:nvSpPr>
      <xdr:spPr>
        <a:xfrm>
          <a:off x="16357600" y="140551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17780</xdr:rowOff>
    </xdr:from>
    <xdr:to>
      <xdr:col>85</xdr:col>
      <xdr:colOff>177800</xdr:colOff>
      <xdr:row>82</xdr:row>
      <xdr:rowOff>119380</xdr:rowOff>
    </xdr:to>
    <xdr:sp macro="" textlink="">
      <xdr:nvSpPr>
        <xdr:cNvPr id="661" name="フローチャート: 判断 660">
          <a:extLst>
            <a:ext uri="{FF2B5EF4-FFF2-40B4-BE49-F238E27FC236}">
              <a16:creationId xmlns:a16="http://schemas.microsoft.com/office/drawing/2014/main" id="{95D5AD60-8BD5-45DB-8316-1B07A477EFAF}"/>
            </a:ext>
          </a:extLst>
        </xdr:cNvPr>
        <xdr:cNvSpPr/>
      </xdr:nvSpPr>
      <xdr:spPr>
        <a:xfrm>
          <a:off x="16268700" y="14076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2539</xdr:rowOff>
    </xdr:from>
    <xdr:to>
      <xdr:col>81</xdr:col>
      <xdr:colOff>101600</xdr:colOff>
      <xdr:row>82</xdr:row>
      <xdr:rowOff>104139</xdr:rowOff>
    </xdr:to>
    <xdr:sp macro="" textlink="">
      <xdr:nvSpPr>
        <xdr:cNvPr id="662" name="フローチャート: 判断 661">
          <a:extLst>
            <a:ext uri="{FF2B5EF4-FFF2-40B4-BE49-F238E27FC236}">
              <a16:creationId xmlns:a16="http://schemas.microsoft.com/office/drawing/2014/main" id="{A9A6B038-DE9F-41CF-8002-DD4D976BFCE9}"/>
            </a:ext>
          </a:extLst>
        </xdr:cNvPr>
        <xdr:cNvSpPr/>
      </xdr:nvSpPr>
      <xdr:spPr>
        <a:xfrm>
          <a:off x="15430500" y="14061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81</xdr:row>
      <xdr:rowOff>132080</xdr:rowOff>
    </xdr:from>
    <xdr:to>
      <xdr:col>76</xdr:col>
      <xdr:colOff>165100</xdr:colOff>
      <xdr:row>82</xdr:row>
      <xdr:rowOff>62230</xdr:rowOff>
    </xdr:to>
    <xdr:sp macro="" textlink="">
      <xdr:nvSpPr>
        <xdr:cNvPr id="663" name="フローチャート: 判断 662">
          <a:extLst>
            <a:ext uri="{FF2B5EF4-FFF2-40B4-BE49-F238E27FC236}">
              <a16:creationId xmlns:a16="http://schemas.microsoft.com/office/drawing/2014/main" id="{335AB25A-7C0D-4E69-B16D-D4D860C3BA2E}"/>
            </a:ext>
          </a:extLst>
        </xdr:cNvPr>
        <xdr:cNvSpPr/>
      </xdr:nvSpPr>
      <xdr:spPr>
        <a:xfrm>
          <a:off x="14541500" y="14019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81</xdr:row>
      <xdr:rowOff>133986</xdr:rowOff>
    </xdr:from>
    <xdr:to>
      <xdr:col>72</xdr:col>
      <xdr:colOff>38100</xdr:colOff>
      <xdr:row>82</xdr:row>
      <xdr:rowOff>64136</xdr:rowOff>
    </xdr:to>
    <xdr:sp macro="" textlink="">
      <xdr:nvSpPr>
        <xdr:cNvPr id="664" name="フローチャート: 判断 663">
          <a:extLst>
            <a:ext uri="{FF2B5EF4-FFF2-40B4-BE49-F238E27FC236}">
              <a16:creationId xmlns:a16="http://schemas.microsoft.com/office/drawing/2014/main" id="{6D231B03-FC04-40C2-AC91-BCB089845A3B}"/>
            </a:ext>
          </a:extLst>
        </xdr:cNvPr>
        <xdr:cNvSpPr/>
      </xdr:nvSpPr>
      <xdr:spPr>
        <a:xfrm>
          <a:off x="13652500" y="14021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81</xdr:row>
      <xdr:rowOff>55880</xdr:rowOff>
    </xdr:from>
    <xdr:to>
      <xdr:col>67</xdr:col>
      <xdr:colOff>101600</xdr:colOff>
      <xdr:row>81</xdr:row>
      <xdr:rowOff>157480</xdr:rowOff>
    </xdr:to>
    <xdr:sp macro="" textlink="">
      <xdr:nvSpPr>
        <xdr:cNvPr id="665" name="フローチャート: 判断 664">
          <a:extLst>
            <a:ext uri="{FF2B5EF4-FFF2-40B4-BE49-F238E27FC236}">
              <a16:creationId xmlns:a16="http://schemas.microsoft.com/office/drawing/2014/main" id="{78D01E9B-2E70-44D8-9F95-8A20E641532A}"/>
            </a:ext>
          </a:extLst>
        </xdr:cNvPr>
        <xdr:cNvSpPr/>
      </xdr:nvSpPr>
      <xdr:spPr>
        <a:xfrm>
          <a:off x="12763500" y="13943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66" name="テキスト ボックス 665">
          <a:extLst>
            <a:ext uri="{FF2B5EF4-FFF2-40B4-BE49-F238E27FC236}">
              <a16:creationId xmlns:a16="http://schemas.microsoft.com/office/drawing/2014/main" id="{BA929D35-37F5-420C-A11F-04AAB0639AF9}"/>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67" name="テキスト ボックス 666">
          <a:extLst>
            <a:ext uri="{FF2B5EF4-FFF2-40B4-BE49-F238E27FC236}">
              <a16:creationId xmlns:a16="http://schemas.microsoft.com/office/drawing/2014/main" id="{94D54EE0-BEE2-4F63-A6EB-C6DA8CBE78D2}"/>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68" name="テキスト ボックス 667">
          <a:extLst>
            <a:ext uri="{FF2B5EF4-FFF2-40B4-BE49-F238E27FC236}">
              <a16:creationId xmlns:a16="http://schemas.microsoft.com/office/drawing/2014/main" id="{EB13D365-2338-4226-883F-3CA2BD88F180}"/>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69" name="テキスト ボックス 668">
          <a:extLst>
            <a:ext uri="{FF2B5EF4-FFF2-40B4-BE49-F238E27FC236}">
              <a16:creationId xmlns:a16="http://schemas.microsoft.com/office/drawing/2014/main" id="{2BB3C0F7-C141-44B5-A11E-79500D604891}"/>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70" name="テキスト ボックス 669">
          <a:extLst>
            <a:ext uri="{FF2B5EF4-FFF2-40B4-BE49-F238E27FC236}">
              <a16:creationId xmlns:a16="http://schemas.microsoft.com/office/drawing/2014/main" id="{99E99FE1-D503-47C4-AEE3-18DDA578AA3B}"/>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80</xdr:row>
      <xdr:rowOff>38736</xdr:rowOff>
    </xdr:from>
    <xdr:to>
      <xdr:col>85</xdr:col>
      <xdr:colOff>177800</xdr:colOff>
      <xdr:row>80</xdr:row>
      <xdr:rowOff>140336</xdr:rowOff>
    </xdr:to>
    <xdr:sp macro="" textlink="">
      <xdr:nvSpPr>
        <xdr:cNvPr id="671" name="楕円 670">
          <a:extLst>
            <a:ext uri="{FF2B5EF4-FFF2-40B4-BE49-F238E27FC236}">
              <a16:creationId xmlns:a16="http://schemas.microsoft.com/office/drawing/2014/main" id="{123A0B6E-7F73-485D-A31B-25B939B96833}"/>
            </a:ext>
          </a:extLst>
        </xdr:cNvPr>
        <xdr:cNvSpPr/>
      </xdr:nvSpPr>
      <xdr:spPr>
        <a:xfrm>
          <a:off x="16268700" y="137547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79</xdr:row>
      <xdr:rowOff>61613</xdr:rowOff>
    </xdr:from>
    <xdr:ext cx="405111" cy="259045"/>
    <xdr:sp macro="" textlink="">
      <xdr:nvSpPr>
        <xdr:cNvPr id="672" name="【消防施設】&#10;有形固定資産減価償却率該当値テキスト">
          <a:extLst>
            <a:ext uri="{FF2B5EF4-FFF2-40B4-BE49-F238E27FC236}">
              <a16:creationId xmlns:a16="http://schemas.microsoft.com/office/drawing/2014/main" id="{385624B1-48D2-4031-BB4A-3A693E44F590}"/>
            </a:ext>
          </a:extLst>
        </xdr:cNvPr>
        <xdr:cNvSpPr txBox="1"/>
      </xdr:nvSpPr>
      <xdr:spPr>
        <a:xfrm>
          <a:off x="16357600" y="136061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80</xdr:row>
      <xdr:rowOff>170180</xdr:rowOff>
    </xdr:from>
    <xdr:to>
      <xdr:col>81</xdr:col>
      <xdr:colOff>101600</xdr:colOff>
      <xdr:row>81</xdr:row>
      <xdr:rowOff>100330</xdr:rowOff>
    </xdr:to>
    <xdr:sp macro="" textlink="">
      <xdr:nvSpPr>
        <xdr:cNvPr id="673" name="楕円 672">
          <a:extLst>
            <a:ext uri="{FF2B5EF4-FFF2-40B4-BE49-F238E27FC236}">
              <a16:creationId xmlns:a16="http://schemas.microsoft.com/office/drawing/2014/main" id="{6378BFB8-3083-4606-B6F6-2AA6F940A1D6}"/>
            </a:ext>
          </a:extLst>
        </xdr:cNvPr>
        <xdr:cNvSpPr/>
      </xdr:nvSpPr>
      <xdr:spPr>
        <a:xfrm>
          <a:off x="15430500" y="13886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80</xdr:row>
      <xdr:rowOff>89536</xdr:rowOff>
    </xdr:from>
    <xdr:to>
      <xdr:col>85</xdr:col>
      <xdr:colOff>127000</xdr:colOff>
      <xdr:row>81</xdr:row>
      <xdr:rowOff>49530</xdr:rowOff>
    </xdr:to>
    <xdr:cxnSp macro="">
      <xdr:nvCxnSpPr>
        <xdr:cNvPr id="674" name="直線コネクタ 673">
          <a:extLst>
            <a:ext uri="{FF2B5EF4-FFF2-40B4-BE49-F238E27FC236}">
              <a16:creationId xmlns:a16="http://schemas.microsoft.com/office/drawing/2014/main" id="{9D3D00F4-DC13-40C2-A8A4-9F29665E1EF7}"/>
            </a:ext>
          </a:extLst>
        </xdr:cNvPr>
        <xdr:cNvCxnSpPr/>
      </xdr:nvCxnSpPr>
      <xdr:spPr>
        <a:xfrm flipV="1">
          <a:off x="15481300" y="13805536"/>
          <a:ext cx="838200" cy="1314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80</xdr:row>
      <xdr:rowOff>162561</xdr:rowOff>
    </xdr:from>
    <xdr:to>
      <xdr:col>76</xdr:col>
      <xdr:colOff>165100</xdr:colOff>
      <xdr:row>81</xdr:row>
      <xdr:rowOff>92711</xdr:rowOff>
    </xdr:to>
    <xdr:sp macro="" textlink="">
      <xdr:nvSpPr>
        <xdr:cNvPr id="675" name="楕円 674">
          <a:extLst>
            <a:ext uri="{FF2B5EF4-FFF2-40B4-BE49-F238E27FC236}">
              <a16:creationId xmlns:a16="http://schemas.microsoft.com/office/drawing/2014/main" id="{D7876390-1F06-4F40-B18A-2A9D4D8D9490}"/>
            </a:ext>
          </a:extLst>
        </xdr:cNvPr>
        <xdr:cNvSpPr/>
      </xdr:nvSpPr>
      <xdr:spPr>
        <a:xfrm>
          <a:off x="14541500" y="138785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81</xdr:row>
      <xdr:rowOff>41911</xdr:rowOff>
    </xdr:from>
    <xdr:to>
      <xdr:col>81</xdr:col>
      <xdr:colOff>50800</xdr:colOff>
      <xdr:row>81</xdr:row>
      <xdr:rowOff>49530</xdr:rowOff>
    </xdr:to>
    <xdr:cxnSp macro="">
      <xdr:nvCxnSpPr>
        <xdr:cNvPr id="676" name="直線コネクタ 675">
          <a:extLst>
            <a:ext uri="{FF2B5EF4-FFF2-40B4-BE49-F238E27FC236}">
              <a16:creationId xmlns:a16="http://schemas.microsoft.com/office/drawing/2014/main" id="{721A6F8D-69AE-4C3B-B25C-945BB2AD43AA}"/>
            </a:ext>
          </a:extLst>
        </xdr:cNvPr>
        <xdr:cNvCxnSpPr/>
      </xdr:nvCxnSpPr>
      <xdr:spPr>
        <a:xfrm>
          <a:off x="14592300" y="13929361"/>
          <a:ext cx="889000" cy="7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80</xdr:row>
      <xdr:rowOff>69214</xdr:rowOff>
    </xdr:from>
    <xdr:to>
      <xdr:col>72</xdr:col>
      <xdr:colOff>38100</xdr:colOff>
      <xdr:row>80</xdr:row>
      <xdr:rowOff>170814</xdr:rowOff>
    </xdr:to>
    <xdr:sp macro="" textlink="">
      <xdr:nvSpPr>
        <xdr:cNvPr id="677" name="楕円 676">
          <a:extLst>
            <a:ext uri="{FF2B5EF4-FFF2-40B4-BE49-F238E27FC236}">
              <a16:creationId xmlns:a16="http://schemas.microsoft.com/office/drawing/2014/main" id="{85074E11-5070-400A-A167-06AC790F177B}"/>
            </a:ext>
          </a:extLst>
        </xdr:cNvPr>
        <xdr:cNvSpPr/>
      </xdr:nvSpPr>
      <xdr:spPr>
        <a:xfrm>
          <a:off x="13652500" y="137852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80</xdr:row>
      <xdr:rowOff>120014</xdr:rowOff>
    </xdr:from>
    <xdr:to>
      <xdr:col>76</xdr:col>
      <xdr:colOff>114300</xdr:colOff>
      <xdr:row>81</xdr:row>
      <xdr:rowOff>41911</xdr:rowOff>
    </xdr:to>
    <xdr:cxnSp macro="">
      <xdr:nvCxnSpPr>
        <xdr:cNvPr id="678" name="直線コネクタ 677">
          <a:extLst>
            <a:ext uri="{FF2B5EF4-FFF2-40B4-BE49-F238E27FC236}">
              <a16:creationId xmlns:a16="http://schemas.microsoft.com/office/drawing/2014/main" id="{3AFB077F-2B51-462C-91FE-507F70F61CEF}"/>
            </a:ext>
          </a:extLst>
        </xdr:cNvPr>
        <xdr:cNvCxnSpPr/>
      </xdr:nvCxnSpPr>
      <xdr:spPr>
        <a:xfrm>
          <a:off x="13703300" y="13836014"/>
          <a:ext cx="889000" cy="933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80</xdr:row>
      <xdr:rowOff>65405</xdr:rowOff>
    </xdr:from>
    <xdr:to>
      <xdr:col>67</xdr:col>
      <xdr:colOff>101600</xdr:colOff>
      <xdr:row>80</xdr:row>
      <xdr:rowOff>167005</xdr:rowOff>
    </xdr:to>
    <xdr:sp macro="" textlink="">
      <xdr:nvSpPr>
        <xdr:cNvPr id="679" name="楕円 678">
          <a:extLst>
            <a:ext uri="{FF2B5EF4-FFF2-40B4-BE49-F238E27FC236}">
              <a16:creationId xmlns:a16="http://schemas.microsoft.com/office/drawing/2014/main" id="{0826C5EB-8BAB-4DD9-A9D7-54ACA8E67087}"/>
            </a:ext>
          </a:extLst>
        </xdr:cNvPr>
        <xdr:cNvSpPr/>
      </xdr:nvSpPr>
      <xdr:spPr>
        <a:xfrm>
          <a:off x="12763500" y="13781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80</xdr:row>
      <xdr:rowOff>116205</xdr:rowOff>
    </xdr:from>
    <xdr:to>
      <xdr:col>71</xdr:col>
      <xdr:colOff>177800</xdr:colOff>
      <xdr:row>80</xdr:row>
      <xdr:rowOff>120014</xdr:rowOff>
    </xdr:to>
    <xdr:cxnSp macro="">
      <xdr:nvCxnSpPr>
        <xdr:cNvPr id="680" name="直線コネクタ 679">
          <a:extLst>
            <a:ext uri="{FF2B5EF4-FFF2-40B4-BE49-F238E27FC236}">
              <a16:creationId xmlns:a16="http://schemas.microsoft.com/office/drawing/2014/main" id="{4F40B867-361F-49A7-B5AF-AA21D901E584}"/>
            </a:ext>
          </a:extLst>
        </xdr:cNvPr>
        <xdr:cNvCxnSpPr/>
      </xdr:nvCxnSpPr>
      <xdr:spPr>
        <a:xfrm>
          <a:off x="12814300" y="13832205"/>
          <a:ext cx="889000" cy="38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82</xdr:row>
      <xdr:rowOff>95266</xdr:rowOff>
    </xdr:from>
    <xdr:ext cx="405111" cy="259045"/>
    <xdr:sp macro="" textlink="">
      <xdr:nvSpPr>
        <xdr:cNvPr id="681" name="n_1aveValue【消防施設】&#10;有形固定資産減価償却率">
          <a:extLst>
            <a:ext uri="{FF2B5EF4-FFF2-40B4-BE49-F238E27FC236}">
              <a16:creationId xmlns:a16="http://schemas.microsoft.com/office/drawing/2014/main" id="{5E0A92DC-5DC2-4DB3-82EA-2E1208F2D064}"/>
            </a:ext>
          </a:extLst>
        </xdr:cNvPr>
        <xdr:cNvSpPr txBox="1"/>
      </xdr:nvSpPr>
      <xdr:spPr>
        <a:xfrm>
          <a:off x="15266044" y="141541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82</xdr:row>
      <xdr:rowOff>53357</xdr:rowOff>
    </xdr:from>
    <xdr:ext cx="405111" cy="259045"/>
    <xdr:sp macro="" textlink="">
      <xdr:nvSpPr>
        <xdr:cNvPr id="682" name="n_2aveValue【消防施設】&#10;有形固定資産減価償却率">
          <a:extLst>
            <a:ext uri="{FF2B5EF4-FFF2-40B4-BE49-F238E27FC236}">
              <a16:creationId xmlns:a16="http://schemas.microsoft.com/office/drawing/2014/main" id="{B249CFC0-C18A-4E0F-9085-DA2A4D3E7A83}"/>
            </a:ext>
          </a:extLst>
        </xdr:cNvPr>
        <xdr:cNvSpPr txBox="1"/>
      </xdr:nvSpPr>
      <xdr:spPr>
        <a:xfrm>
          <a:off x="14389744" y="14112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82</xdr:row>
      <xdr:rowOff>55263</xdr:rowOff>
    </xdr:from>
    <xdr:ext cx="405111" cy="259045"/>
    <xdr:sp macro="" textlink="">
      <xdr:nvSpPr>
        <xdr:cNvPr id="683" name="n_3aveValue【消防施設】&#10;有形固定資産減価償却率">
          <a:extLst>
            <a:ext uri="{FF2B5EF4-FFF2-40B4-BE49-F238E27FC236}">
              <a16:creationId xmlns:a16="http://schemas.microsoft.com/office/drawing/2014/main" id="{BAC1512E-6B12-42B6-99B2-FD89FB339F66}"/>
            </a:ext>
          </a:extLst>
        </xdr:cNvPr>
        <xdr:cNvSpPr txBox="1"/>
      </xdr:nvSpPr>
      <xdr:spPr>
        <a:xfrm>
          <a:off x="13500744" y="141141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81</xdr:row>
      <xdr:rowOff>148607</xdr:rowOff>
    </xdr:from>
    <xdr:ext cx="405111" cy="259045"/>
    <xdr:sp macro="" textlink="">
      <xdr:nvSpPr>
        <xdr:cNvPr id="684" name="n_4aveValue【消防施設】&#10;有形固定資産減価償却率">
          <a:extLst>
            <a:ext uri="{FF2B5EF4-FFF2-40B4-BE49-F238E27FC236}">
              <a16:creationId xmlns:a16="http://schemas.microsoft.com/office/drawing/2014/main" id="{4B989615-88AC-4A7F-A81B-F4A350183E27}"/>
            </a:ext>
          </a:extLst>
        </xdr:cNvPr>
        <xdr:cNvSpPr txBox="1"/>
      </xdr:nvSpPr>
      <xdr:spPr>
        <a:xfrm>
          <a:off x="12611744" y="140360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79</xdr:row>
      <xdr:rowOff>116857</xdr:rowOff>
    </xdr:from>
    <xdr:ext cx="405111" cy="259045"/>
    <xdr:sp macro="" textlink="">
      <xdr:nvSpPr>
        <xdr:cNvPr id="685" name="n_1mainValue【消防施設】&#10;有形固定資産減価償却率">
          <a:extLst>
            <a:ext uri="{FF2B5EF4-FFF2-40B4-BE49-F238E27FC236}">
              <a16:creationId xmlns:a16="http://schemas.microsoft.com/office/drawing/2014/main" id="{F677AD48-9773-4390-B0B7-B4B3B07F2C0E}"/>
            </a:ext>
          </a:extLst>
        </xdr:cNvPr>
        <xdr:cNvSpPr txBox="1"/>
      </xdr:nvSpPr>
      <xdr:spPr>
        <a:xfrm>
          <a:off x="15266044" y="13661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79</xdr:row>
      <xdr:rowOff>109238</xdr:rowOff>
    </xdr:from>
    <xdr:ext cx="405111" cy="259045"/>
    <xdr:sp macro="" textlink="">
      <xdr:nvSpPr>
        <xdr:cNvPr id="686" name="n_2mainValue【消防施設】&#10;有形固定資産減価償却率">
          <a:extLst>
            <a:ext uri="{FF2B5EF4-FFF2-40B4-BE49-F238E27FC236}">
              <a16:creationId xmlns:a16="http://schemas.microsoft.com/office/drawing/2014/main" id="{AA3BC9F2-74ED-471F-A020-445E85EA375D}"/>
            </a:ext>
          </a:extLst>
        </xdr:cNvPr>
        <xdr:cNvSpPr txBox="1"/>
      </xdr:nvSpPr>
      <xdr:spPr>
        <a:xfrm>
          <a:off x="14389744" y="136537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79</xdr:row>
      <xdr:rowOff>15891</xdr:rowOff>
    </xdr:from>
    <xdr:ext cx="405111" cy="259045"/>
    <xdr:sp macro="" textlink="">
      <xdr:nvSpPr>
        <xdr:cNvPr id="687" name="n_3mainValue【消防施設】&#10;有形固定資産減価償却率">
          <a:extLst>
            <a:ext uri="{FF2B5EF4-FFF2-40B4-BE49-F238E27FC236}">
              <a16:creationId xmlns:a16="http://schemas.microsoft.com/office/drawing/2014/main" id="{4472715F-2556-4A88-922D-E81A37BD8525}"/>
            </a:ext>
          </a:extLst>
        </xdr:cNvPr>
        <xdr:cNvSpPr txBox="1"/>
      </xdr:nvSpPr>
      <xdr:spPr>
        <a:xfrm>
          <a:off x="13500744" y="135604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79</xdr:row>
      <xdr:rowOff>12082</xdr:rowOff>
    </xdr:from>
    <xdr:ext cx="405111" cy="259045"/>
    <xdr:sp macro="" textlink="">
      <xdr:nvSpPr>
        <xdr:cNvPr id="688" name="n_4mainValue【消防施設】&#10;有形固定資産減価償却率">
          <a:extLst>
            <a:ext uri="{FF2B5EF4-FFF2-40B4-BE49-F238E27FC236}">
              <a16:creationId xmlns:a16="http://schemas.microsoft.com/office/drawing/2014/main" id="{5C9EF054-7F3F-4927-A004-6BEA6F59648F}"/>
            </a:ext>
          </a:extLst>
        </xdr:cNvPr>
        <xdr:cNvSpPr txBox="1"/>
      </xdr:nvSpPr>
      <xdr:spPr>
        <a:xfrm>
          <a:off x="12611744" y="135566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89" name="正方形/長方形 688">
          <a:extLst>
            <a:ext uri="{FF2B5EF4-FFF2-40B4-BE49-F238E27FC236}">
              <a16:creationId xmlns:a16="http://schemas.microsoft.com/office/drawing/2014/main" id="{8E2FDC6A-3EB7-4E0D-9C48-E0ED1026AFB4}"/>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90" name="正方形/長方形 689">
          <a:extLst>
            <a:ext uri="{FF2B5EF4-FFF2-40B4-BE49-F238E27FC236}">
              <a16:creationId xmlns:a16="http://schemas.microsoft.com/office/drawing/2014/main" id="{BCB39A3F-5437-4BD1-AD94-D6ACE11FBD60}"/>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91" name="正方形/長方形 690">
          <a:extLst>
            <a:ext uri="{FF2B5EF4-FFF2-40B4-BE49-F238E27FC236}">
              <a16:creationId xmlns:a16="http://schemas.microsoft.com/office/drawing/2014/main" id="{78665200-8D1C-4036-A2BC-65714F20E7AD}"/>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92" name="正方形/長方形 691">
          <a:extLst>
            <a:ext uri="{FF2B5EF4-FFF2-40B4-BE49-F238E27FC236}">
              <a16:creationId xmlns:a16="http://schemas.microsoft.com/office/drawing/2014/main" id="{3CEAC77D-7AD1-42FA-9850-4B3BDA87C6EC}"/>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93" name="正方形/長方形 692">
          <a:extLst>
            <a:ext uri="{FF2B5EF4-FFF2-40B4-BE49-F238E27FC236}">
              <a16:creationId xmlns:a16="http://schemas.microsoft.com/office/drawing/2014/main" id="{E7935A25-3D9D-486A-A585-EB30AF71ADA2}"/>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94" name="正方形/長方形 693">
          <a:extLst>
            <a:ext uri="{FF2B5EF4-FFF2-40B4-BE49-F238E27FC236}">
              <a16:creationId xmlns:a16="http://schemas.microsoft.com/office/drawing/2014/main" id="{403EDBC5-5D69-4AF8-BD45-EED487D86F85}"/>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95" name="正方形/長方形 694">
          <a:extLst>
            <a:ext uri="{FF2B5EF4-FFF2-40B4-BE49-F238E27FC236}">
              <a16:creationId xmlns:a16="http://schemas.microsoft.com/office/drawing/2014/main" id="{340C3BDD-7E31-4241-A43E-3A486C41924B}"/>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96" name="正方形/長方形 695">
          <a:extLst>
            <a:ext uri="{FF2B5EF4-FFF2-40B4-BE49-F238E27FC236}">
              <a16:creationId xmlns:a16="http://schemas.microsoft.com/office/drawing/2014/main" id="{AF773F7E-A257-4FFD-8ABE-658EB39E171B}"/>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97" name="テキスト ボックス 696">
          <a:extLst>
            <a:ext uri="{FF2B5EF4-FFF2-40B4-BE49-F238E27FC236}">
              <a16:creationId xmlns:a16="http://schemas.microsoft.com/office/drawing/2014/main" id="{C7D42888-B5C2-4E9B-8A2B-65383BEDDBE0}"/>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98" name="直線コネクタ 697">
          <a:extLst>
            <a:ext uri="{FF2B5EF4-FFF2-40B4-BE49-F238E27FC236}">
              <a16:creationId xmlns:a16="http://schemas.microsoft.com/office/drawing/2014/main" id="{FD93F2F1-2A4A-4909-967F-B8E6A3A6A65B}"/>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168729</xdr:rowOff>
    </xdr:from>
    <xdr:to>
      <xdr:col>120</xdr:col>
      <xdr:colOff>114300</xdr:colOff>
      <xdr:row>86</xdr:row>
      <xdr:rowOff>168729</xdr:rowOff>
    </xdr:to>
    <xdr:cxnSp macro="">
      <xdr:nvCxnSpPr>
        <xdr:cNvPr id="699" name="直線コネクタ 698">
          <a:extLst>
            <a:ext uri="{FF2B5EF4-FFF2-40B4-BE49-F238E27FC236}">
              <a16:creationId xmlns:a16="http://schemas.microsoft.com/office/drawing/2014/main" id="{2C6BDCF2-6823-4BB0-8C19-A3514ED6E02D}"/>
            </a:ext>
          </a:extLst>
        </xdr:cNvPr>
        <xdr:cNvCxnSpPr/>
      </xdr:nvCxnSpPr>
      <xdr:spPr>
        <a:xfrm>
          <a:off x="18288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86</xdr:row>
      <xdr:rowOff>26506</xdr:rowOff>
    </xdr:from>
    <xdr:ext cx="467179" cy="259045"/>
    <xdr:sp macro="" textlink="">
      <xdr:nvSpPr>
        <xdr:cNvPr id="700" name="テキスト ボックス 699">
          <a:extLst>
            <a:ext uri="{FF2B5EF4-FFF2-40B4-BE49-F238E27FC236}">
              <a16:creationId xmlns:a16="http://schemas.microsoft.com/office/drawing/2014/main" id="{35C29BB0-AF98-471D-8F58-653EABCC449E}"/>
            </a:ext>
          </a:extLst>
        </xdr:cNvPr>
        <xdr:cNvSpPr txBox="1"/>
      </xdr:nvSpPr>
      <xdr:spPr>
        <a:xfrm>
          <a:off x="17820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85</xdr:row>
      <xdr:rowOff>13607</xdr:rowOff>
    </xdr:from>
    <xdr:to>
      <xdr:col>120</xdr:col>
      <xdr:colOff>114300</xdr:colOff>
      <xdr:row>85</xdr:row>
      <xdr:rowOff>13607</xdr:rowOff>
    </xdr:to>
    <xdr:cxnSp macro="">
      <xdr:nvCxnSpPr>
        <xdr:cNvPr id="701" name="直線コネクタ 700">
          <a:extLst>
            <a:ext uri="{FF2B5EF4-FFF2-40B4-BE49-F238E27FC236}">
              <a16:creationId xmlns:a16="http://schemas.microsoft.com/office/drawing/2014/main" id="{FC0D369D-EB4B-415C-8D11-B5B04FD04FE1}"/>
            </a:ext>
          </a:extLst>
        </xdr:cNvPr>
        <xdr:cNvCxnSpPr/>
      </xdr:nvCxnSpPr>
      <xdr:spPr>
        <a:xfrm>
          <a:off x="18288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84</xdr:row>
      <xdr:rowOff>42834</xdr:rowOff>
    </xdr:from>
    <xdr:ext cx="467179" cy="259045"/>
    <xdr:sp macro="" textlink="">
      <xdr:nvSpPr>
        <xdr:cNvPr id="702" name="テキスト ボックス 701">
          <a:extLst>
            <a:ext uri="{FF2B5EF4-FFF2-40B4-BE49-F238E27FC236}">
              <a16:creationId xmlns:a16="http://schemas.microsoft.com/office/drawing/2014/main" id="{BC56847C-E333-4199-9C3D-8F7C7302F9A5}"/>
            </a:ext>
          </a:extLst>
        </xdr:cNvPr>
        <xdr:cNvSpPr txBox="1"/>
      </xdr:nvSpPr>
      <xdr:spPr>
        <a:xfrm>
          <a:off x="17820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29936</xdr:rowOff>
    </xdr:from>
    <xdr:to>
      <xdr:col>120</xdr:col>
      <xdr:colOff>114300</xdr:colOff>
      <xdr:row>83</xdr:row>
      <xdr:rowOff>29936</xdr:rowOff>
    </xdr:to>
    <xdr:cxnSp macro="">
      <xdr:nvCxnSpPr>
        <xdr:cNvPr id="703" name="直線コネクタ 702">
          <a:extLst>
            <a:ext uri="{FF2B5EF4-FFF2-40B4-BE49-F238E27FC236}">
              <a16:creationId xmlns:a16="http://schemas.microsoft.com/office/drawing/2014/main" id="{DF480D42-4653-45B4-A1CC-F67ECE544A78}"/>
            </a:ext>
          </a:extLst>
        </xdr:cNvPr>
        <xdr:cNvCxnSpPr/>
      </xdr:nvCxnSpPr>
      <xdr:spPr>
        <a:xfrm>
          <a:off x="18288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59163</xdr:rowOff>
    </xdr:from>
    <xdr:ext cx="467179" cy="259045"/>
    <xdr:sp macro="" textlink="">
      <xdr:nvSpPr>
        <xdr:cNvPr id="704" name="テキスト ボックス 703">
          <a:extLst>
            <a:ext uri="{FF2B5EF4-FFF2-40B4-BE49-F238E27FC236}">
              <a16:creationId xmlns:a16="http://schemas.microsoft.com/office/drawing/2014/main" id="{22DDEA24-793B-44A3-9BBB-4C58E813C282}"/>
            </a:ext>
          </a:extLst>
        </xdr:cNvPr>
        <xdr:cNvSpPr txBox="1"/>
      </xdr:nvSpPr>
      <xdr:spPr>
        <a:xfrm>
          <a:off x="17820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46264</xdr:rowOff>
    </xdr:from>
    <xdr:to>
      <xdr:col>120</xdr:col>
      <xdr:colOff>114300</xdr:colOff>
      <xdr:row>81</xdr:row>
      <xdr:rowOff>46264</xdr:rowOff>
    </xdr:to>
    <xdr:cxnSp macro="">
      <xdr:nvCxnSpPr>
        <xdr:cNvPr id="705" name="直線コネクタ 704">
          <a:extLst>
            <a:ext uri="{FF2B5EF4-FFF2-40B4-BE49-F238E27FC236}">
              <a16:creationId xmlns:a16="http://schemas.microsoft.com/office/drawing/2014/main" id="{586A3A39-A524-4256-BF45-5ECB20F5B511}"/>
            </a:ext>
          </a:extLst>
        </xdr:cNvPr>
        <xdr:cNvCxnSpPr/>
      </xdr:nvCxnSpPr>
      <xdr:spPr>
        <a:xfrm>
          <a:off x="18288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75491</xdr:rowOff>
    </xdr:from>
    <xdr:ext cx="467179" cy="259045"/>
    <xdr:sp macro="" textlink="">
      <xdr:nvSpPr>
        <xdr:cNvPr id="706" name="テキスト ボックス 705">
          <a:extLst>
            <a:ext uri="{FF2B5EF4-FFF2-40B4-BE49-F238E27FC236}">
              <a16:creationId xmlns:a16="http://schemas.microsoft.com/office/drawing/2014/main" id="{58DECAEC-1242-48DA-ACD6-1CE3D19048BF}"/>
            </a:ext>
          </a:extLst>
        </xdr:cNvPr>
        <xdr:cNvSpPr txBox="1"/>
      </xdr:nvSpPr>
      <xdr:spPr>
        <a:xfrm>
          <a:off x="17820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62593</xdr:rowOff>
    </xdr:from>
    <xdr:to>
      <xdr:col>120</xdr:col>
      <xdr:colOff>114300</xdr:colOff>
      <xdr:row>79</xdr:row>
      <xdr:rowOff>62593</xdr:rowOff>
    </xdr:to>
    <xdr:cxnSp macro="">
      <xdr:nvCxnSpPr>
        <xdr:cNvPr id="707" name="直線コネクタ 706">
          <a:extLst>
            <a:ext uri="{FF2B5EF4-FFF2-40B4-BE49-F238E27FC236}">
              <a16:creationId xmlns:a16="http://schemas.microsoft.com/office/drawing/2014/main" id="{CB1B038A-6016-45C3-89D6-9A7189E33A9A}"/>
            </a:ext>
          </a:extLst>
        </xdr:cNvPr>
        <xdr:cNvCxnSpPr/>
      </xdr:nvCxnSpPr>
      <xdr:spPr>
        <a:xfrm>
          <a:off x="18288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78</xdr:row>
      <xdr:rowOff>91820</xdr:rowOff>
    </xdr:from>
    <xdr:ext cx="467179" cy="259045"/>
    <xdr:sp macro="" textlink="">
      <xdr:nvSpPr>
        <xdr:cNvPr id="708" name="テキスト ボックス 707">
          <a:extLst>
            <a:ext uri="{FF2B5EF4-FFF2-40B4-BE49-F238E27FC236}">
              <a16:creationId xmlns:a16="http://schemas.microsoft.com/office/drawing/2014/main" id="{C5A4D923-CDDF-439E-8B12-213E3CF83BA2}"/>
            </a:ext>
          </a:extLst>
        </xdr:cNvPr>
        <xdr:cNvSpPr txBox="1"/>
      </xdr:nvSpPr>
      <xdr:spPr>
        <a:xfrm>
          <a:off x="17820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78921</xdr:rowOff>
    </xdr:from>
    <xdr:to>
      <xdr:col>120</xdr:col>
      <xdr:colOff>114300</xdr:colOff>
      <xdr:row>77</xdr:row>
      <xdr:rowOff>78921</xdr:rowOff>
    </xdr:to>
    <xdr:cxnSp macro="">
      <xdr:nvCxnSpPr>
        <xdr:cNvPr id="709" name="直線コネクタ 708">
          <a:extLst>
            <a:ext uri="{FF2B5EF4-FFF2-40B4-BE49-F238E27FC236}">
              <a16:creationId xmlns:a16="http://schemas.microsoft.com/office/drawing/2014/main" id="{3D183BFA-A0DA-460C-B4F1-9526B6633A55}"/>
            </a:ext>
          </a:extLst>
        </xdr:cNvPr>
        <xdr:cNvCxnSpPr/>
      </xdr:nvCxnSpPr>
      <xdr:spPr>
        <a:xfrm>
          <a:off x="18288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108148</xdr:rowOff>
    </xdr:from>
    <xdr:ext cx="467179" cy="259045"/>
    <xdr:sp macro="" textlink="">
      <xdr:nvSpPr>
        <xdr:cNvPr id="710" name="テキスト ボックス 709">
          <a:extLst>
            <a:ext uri="{FF2B5EF4-FFF2-40B4-BE49-F238E27FC236}">
              <a16:creationId xmlns:a16="http://schemas.microsoft.com/office/drawing/2014/main" id="{B4303024-8DAF-4617-8BC9-62A4DA16F373}"/>
            </a:ext>
          </a:extLst>
        </xdr:cNvPr>
        <xdr:cNvSpPr txBox="1"/>
      </xdr:nvSpPr>
      <xdr:spPr>
        <a:xfrm>
          <a:off x="17820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11" name="直線コネクタ 710">
          <a:extLst>
            <a:ext uri="{FF2B5EF4-FFF2-40B4-BE49-F238E27FC236}">
              <a16:creationId xmlns:a16="http://schemas.microsoft.com/office/drawing/2014/main" id="{C9DC9798-051C-4D30-9F0E-74D855381C15}"/>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12" name="テキスト ボックス 711">
          <a:extLst>
            <a:ext uri="{FF2B5EF4-FFF2-40B4-BE49-F238E27FC236}">
              <a16:creationId xmlns:a16="http://schemas.microsoft.com/office/drawing/2014/main" id="{203B4F0E-3E51-4484-9C9C-388D7549095D}"/>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13" name="【消防施設】&#10;一人当たり面積グラフ枠">
          <a:extLst>
            <a:ext uri="{FF2B5EF4-FFF2-40B4-BE49-F238E27FC236}">
              <a16:creationId xmlns:a16="http://schemas.microsoft.com/office/drawing/2014/main" id="{846D4E35-61D0-4981-B72E-F54519BEC5AC}"/>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124642</xdr:rowOff>
    </xdr:from>
    <xdr:to>
      <xdr:col>116</xdr:col>
      <xdr:colOff>62864</xdr:colOff>
      <xdr:row>86</xdr:row>
      <xdr:rowOff>155666</xdr:rowOff>
    </xdr:to>
    <xdr:cxnSp macro="">
      <xdr:nvCxnSpPr>
        <xdr:cNvPr id="714" name="直線コネクタ 713">
          <a:extLst>
            <a:ext uri="{FF2B5EF4-FFF2-40B4-BE49-F238E27FC236}">
              <a16:creationId xmlns:a16="http://schemas.microsoft.com/office/drawing/2014/main" id="{84906421-0872-4447-B330-B0E0FAF7D327}"/>
            </a:ext>
          </a:extLst>
        </xdr:cNvPr>
        <xdr:cNvCxnSpPr/>
      </xdr:nvCxnSpPr>
      <xdr:spPr>
        <a:xfrm flipV="1">
          <a:off x="22160864" y="13497742"/>
          <a:ext cx="0" cy="14026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159493</xdr:rowOff>
    </xdr:from>
    <xdr:ext cx="469744" cy="259045"/>
    <xdr:sp macro="" textlink="">
      <xdr:nvSpPr>
        <xdr:cNvPr id="715" name="【消防施設】&#10;一人当たり面積最小値テキスト">
          <a:extLst>
            <a:ext uri="{FF2B5EF4-FFF2-40B4-BE49-F238E27FC236}">
              <a16:creationId xmlns:a16="http://schemas.microsoft.com/office/drawing/2014/main" id="{42220511-AA0D-4E2E-9CC6-EC7D4FFC597C}"/>
            </a:ext>
          </a:extLst>
        </xdr:cNvPr>
        <xdr:cNvSpPr txBox="1"/>
      </xdr:nvSpPr>
      <xdr:spPr>
        <a:xfrm>
          <a:off x="22199600" y="149041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155666</xdr:rowOff>
    </xdr:from>
    <xdr:to>
      <xdr:col>116</xdr:col>
      <xdr:colOff>152400</xdr:colOff>
      <xdr:row>86</xdr:row>
      <xdr:rowOff>155666</xdr:rowOff>
    </xdr:to>
    <xdr:cxnSp macro="">
      <xdr:nvCxnSpPr>
        <xdr:cNvPr id="716" name="直線コネクタ 715">
          <a:extLst>
            <a:ext uri="{FF2B5EF4-FFF2-40B4-BE49-F238E27FC236}">
              <a16:creationId xmlns:a16="http://schemas.microsoft.com/office/drawing/2014/main" id="{313C4581-0B3F-427D-B21F-023E9FB61C44}"/>
            </a:ext>
          </a:extLst>
        </xdr:cNvPr>
        <xdr:cNvCxnSpPr/>
      </xdr:nvCxnSpPr>
      <xdr:spPr>
        <a:xfrm>
          <a:off x="22072600" y="149003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71319</xdr:rowOff>
    </xdr:from>
    <xdr:ext cx="469744" cy="259045"/>
    <xdr:sp macro="" textlink="">
      <xdr:nvSpPr>
        <xdr:cNvPr id="717" name="【消防施設】&#10;一人当たり面積最大値テキスト">
          <a:extLst>
            <a:ext uri="{FF2B5EF4-FFF2-40B4-BE49-F238E27FC236}">
              <a16:creationId xmlns:a16="http://schemas.microsoft.com/office/drawing/2014/main" id="{0D2E4473-859D-4986-AD96-83862C668FA2}"/>
            </a:ext>
          </a:extLst>
        </xdr:cNvPr>
        <xdr:cNvSpPr txBox="1"/>
      </xdr:nvSpPr>
      <xdr:spPr>
        <a:xfrm>
          <a:off x="22199600" y="132729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124642</xdr:rowOff>
    </xdr:from>
    <xdr:to>
      <xdr:col>116</xdr:col>
      <xdr:colOff>152400</xdr:colOff>
      <xdr:row>78</xdr:row>
      <xdr:rowOff>124642</xdr:rowOff>
    </xdr:to>
    <xdr:cxnSp macro="">
      <xdr:nvCxnSpPr>
        <xdr:cNvPr id="718" name="直線コネクタ 717">
          <a:extLst>
            <a:ext uri="{FF2B5EF4-FFF2-40B4-BE49-F238E27FC236}">
              <a16:creationId xmlns:a16="http://schemas.microsoft.com/office/drawing/2014/main" id="{FA4E2C4E-F199-45DA-ADA5-08BB341BB546}"/>
            </a:ext>
          </a:extLst>
        </xdr:cNvPr>
        <xdr:cNvCxnSpPr/>
      </xdr:nvCxnSpPr>
      <xdr:spPr>
        <a:xfrm>
          <a:off x="22072600" y="134977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84</xdr:row>
      <xdr:rowOff>39569</xdr:rowOff>
    </xdr:from>
    <xdr:ext cx="469744" cy="259045"/>
    <xdr:sp macro="" textlink="">
      <xdr:nvSpPr>
        <xdr:cNvPr id="719" name="【消防施設】&#10;一人当たり面積平均値テキスト">
          <a:extLst>
            <a:ext uri="{FF2B5EF4-FFF2-40B4-BE49-F238E27FC236}">
              <a16:creationId xmlns:a16="http://schemas.microsoft.com/office/drawing/2014/main" id="{6D0F6534-63B6-4C0E-8947-4808A95F0B38}"/>
            </a:ext>
          </a:extLst>
        </xdr:cNvPr>
        <xdr:cNvSpPr txBox="1"/>
      </xdr:nvSpPr>
      <xdr:spPr>
        <a:xfrm>
          <a:off x="22199600" y="1444136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16692</xdr:rowOff>
    </xdr:from>
    <xdr:to>
      <xdr:col>116</xdr:col>
      <xdr:colOff>114300</xdr:colOff>
      <xdr:row>85</xdr:row>
      <xdr:rowOff>118292</xdr:rowOff>
    </xdr:to>
    <xdr:sp macro="" textlink="">
      <xdr:nvSpPr>
        <xdr:cNvPr id="720" name="フローチャート: 判断 719">
          <a:extLst>
            <a:ext uri="{FF2B5EF4-FFF2-40B4-BE49-F238E27FC236}">
              <a16:creationId xmlns:a16="http://schemas.microsoft.com/office/drawing/2014/main" id="{308B2585-BC02-44A6-A8CA-5CCB7D155E7E}"/>
            </a:ext>
          </a:extLst>
        </xdr:cNvPr>
        <xdr:cNvSpPr/>
      </xdr:nvSpPr>
      <xdr:spPr>
        <a:xfrm>
          <a:off x="22110700" y="145899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85</xdr:row>
      <xdr:rowOff>39551</xdr:rowOff>
    </xdr:from>
    <xdr:to>
      <xdr:col>112</xdr:col>
      <xdr:colOff>38100</xdr:colOff>
      <xdr:row>85</xdr:row>
      <xdr:rowOff>141151</xdr:rowOff>
    </xdr:to>
    <xdr:sp macro="" textlink="">
      <xdr:nvSpPr>
        <xdr:cNvPr id="721" name="フローチャート: 判断 720">
          <a:extLst>
            <a:ext uri="{FF2B5EF4-FFF2-40B4-BE49-F238E27FC236}">
              <a16:creationId xmlns:a16="http://schemas.microsoft.com/office/drawing/2014/main" id="{3374749A-FDD2-40D0-95E8-898C67CB8375}"/>
            </a:ext>
          </a:extLst>
        </xdr:cNvPr>
        <xdr:cNvSpPr/>
      </xdr:nvSpPr>
      <xdr:spPr>
        <a:xfrm>
          <a:off x="21272500" y="146128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85</xdr:row>
      <xdr:rowOff>52614</xdr:rowOff>
    </xdr:from>
    <xdr:to>
      <xdr:col>107</xdr:col>
      <xdr:colOff>101600</xdr:colOff>
      <xdr:row>85</xdr:row>
      <xdr:rowOff>154214</xdr:rowOff>
    </xdr:to>
    <xdr:sp macro="" textlink="">
      <xdr:nvSpPr>
        <xdr:cNvPr id="722" name="フローチャート: 判断 721">
          <a:extLst>
            <a:ext uri="{FF2B5EF4-FFF2-40B4-BE49-F238E27FC236}">
              <a16:creationId xmlns:a16="http://schemas.microsoft.com/office/drawing/2014/main" id="{399DE79C-5850-4B0A-A844-83386076F7CC}"/>
            </a:ext>
          </a:extLst>
        </xdr:cNvPr>
        <xdr:cNvSpPr/>
      </xdr:nvSpPr>
      <xdr:spPr>
        <a:xfrm>
          <a:off x="20383500" y="146258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85</xdr:row>
      <xdr:rowOff>62412</xdr:rowOff>
    </xdr:from>
    <xdr:to>
      <xdr:col>102</xdr:col>
      <xdr:colOff>165100</xdr:colOff>
      <xdr:row>85</xdr:row>
      <xdr:rowOff>164012</xdr:rowOff>
    </xdr:to>
    <xdr:sp macro="" textlink="">
      <xdr:nvSpPr>
        <xdr:cNvPr id="723" name="フローチャート: 判断 722">
          <a:extLst>
            <a:ext uri="{FF2B5EF4-FFF2-40B4-BE49-F238E27FC236}">
              <a16:creationId xmlns:a16="http://schemas.microsoft.com/office/drawing/2014/main" id="{F377CAFF-5C85-4C37-8309-8081AF5F83FD}"/>
            </a:ext>
          </a:extLst>
        </xdr:cNvPr>
        <xdr:cNvSpPr/>
      </xdr:nvSpPr>
      <xdr:spPr>
        <a:xfrm>
          <a:off x="19494500" y="146356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85</xdr:row>
      <xdr:rowOff>34652</xdr:rowOff>
    </xdr:from>
    <xdr:to>
      <xdr:col>98</xdr:col>
      <xdr:colOff>38100</xdr:colOff>
      <xdr:row>85</xdr:row>
      <xdr:rowOff>136252</xdr:rowOff>
    </xdr:to>
    <xdr:sp macro="" textlink="">
      <xdr:nvSpPr>
        <xdr:cNvPr id="724" name="フローチャート: 判断 723">
          <a:extLst>
            <a:ext uri="{FF2B5EF4-FFF2-40B4-BE49-F238E27FC236}">
              <a16:creationId xmlns:a16="http://schemas.microsoft.com/office/drawing/2014/main" id="{16F35687-EBED-49C2-B507-54176032EC03}"/>
            </a:ext>
          </a:extLst>
        </xdr:cNvPr>
        <xdr:cNvSpPr/>
      </xdr:nvSpPr>
      <xdr:spPr>
        <a:xfrm>
          <a:off x="18605500" y="14607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25" name="テキスト ボックス 724">
          <a:extLst>
            <a:ext uri="{FF2B5EF4-FFF2-40B4-BE49-F238E27FC236}">
              <a16:creationId xmlns:a16="http://schemas.microsoft.com/office/drawing/2014/main" id="{9DA510F1-0800-4EBF-89DC-9FA2F0495CAC}"/>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26" name="テキスト ボックス 725">
          <a:extLst>
            <a:ext uri="{FF2B5EF4-FFF2-40B4-BE49-F238E27FC236}">
              <a16:creationId xmlns:a16="http://schemas.microsoft.com/office/drawing/2014/main" id="{F200AA24-23FE-4B58-AA42-3F565715AC46}"/>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27" name="テキスト ボックス 726">
          <a:extLst>
            <a:ext uri="{FF2B5EF4-FFF2-40B4-BE49-F238E27FC236}">
              <a16:creationId xmlns:a16="http://schemas.microsoft.com/office/drawing/2014/main" id="{F2C84418-A044-452B-8654-3F8132FF4E09}"/>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28" name="テキスト ボックス 727">
          <a:extLst>
            <a:ext uri="{FF2B5EF4-FFF2-40B4-BE49-F238E27FC236}">
              <a16:creationId xmlns:a16="http://schemas.microsoft.com/office/drawing/2014/main" id="{70FD9E84-050B-40B8-B5E1-591489E9C768}"/>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29" name="テキスト ボックス 728">
          <a:extLst>
            <a:ext uri="{FF2B5EF4-FFF2-40B4-BE49-F238E27FC236}">
              <a16:creationId xmlns:a16="http://schemas.microsoft.com/office/drawing/2014/main" id="{BBD72110-A870-446A-B651-B28D34D5534F}"/>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99968</xdr:rowOff>
    </xdr:from>
    <xdr:to>
      <xdr:col>116</xdr:col>
      <xdr:colOff>114300</xdr:colOff>
      <xdr:row>86</xdr:row>
      <xdr:rowOff>30118</xdr:rowOff>
    </xdr:to>
    <xdr:sp macro="" textlink="">
      <xdr:nvSpPr>
        <xdr:cNvPr id="730" name="楕円 729">
          <a:extLst>
            <a:ext uri="{FF2B5EF4-FFF2-40B4-BE49-F238E27FC236}">
              <a16:creationId xmlns:a16="http://schemas.microsoft.com/office/drawing/2014/main" id="{C1D0DC64-3DFE-4C53-B4D5-82507DDC57A7}"/>
            </a:ext>
          </a:extLst>
        </xdr:cNvPr>
        <xdr:cNvSpPr/>
      </xdr:nvSpPr>
      <xdr:spPr>
        <a:xfrm>
          <a:off x="22110700" y="146732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78395</xdr:rowOff>
    </xdr:from>
    <xdr:ext cx="469744" cy="259045"/>
    <xdr:sp macro="" textlink="">
      <xdr:nvSpPr>
        <xdr:cNvPr id="731" name="【消防施設】&#10;一人当たり面積該当値テキスト">
          <a:extLst>
            <a:ext uri="{FF2B5EF4-FFF2-40B4-BE49-F238E27FC236}">
              <a16:creationId xmlns:a16="http://schemas.microsoft.com/office/drawing/2014/main" id="{6F7AC197-59F5-444B-9C96-A5CF7EAC944E}"/>
            </a:ext>
          </a:extLst>
        </xdr:cNvPr>
        <xdr:cNvSpPr txBox="1"/>
      </xdr:nvSpPr>
      <xdr:spPr>
        <a:xfrm>
          <a:off x="22199600" y="146516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116295</xdr:rowOff>
    </xdr:from>
    <xdr:to>
      <xdr:col>112</xdr:col>
      <xdr:colOff>38100</xdr:colOff>
      <xdr:row>86</xdr:row>
      <xdr:rowOff>46445</xdr:rowOff>
    </xdr:to>
    <xdr:sp macro="" textlink="">
      <xdr:nvSpPr>
        <xdr:cNvPr id="732" name="楕円 731">
          <a:extLst>
            <a:ext uri="{FF2B5EF4-FFF2-40B4-BE49-F238E27FC236}">
              <a16:creationId xmlns:a16="http://schemas.microsoft.com/office/drawing/2014/main" id="{D8C29050-BFDC-4DED-ACB8-D9B44F4891D0}"/>
            </a:ext>
          </a:extLst>
        </xdr:cNvPr>
        <xdr:cNvSpPr/>
      </xdr:nvSpPr>
      <xdr:spPr>
        <a:xfrm>
          <a:off x="21272500" y="14689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85</xdr:row>
      <xdr:rowOff>150768</xdr:rowOff>
    </xdr:from>
    <xdr:to>
      <xdr:col>116</xdr:col>
      <xdr:colOff>63500</xdr:colOff>
      <xdr:row>85</xdr:row>
      <xdr:rowOff>167095</xdr:rowOff>
    </xdr:to>
    <xdr:cxnSp macro="">
      <xdr:nvCxnSpPr>
        <xdr:cNvPr id="733" name="直線コネクタ 732">
          <a:extLst>
            <a:ext uri="{FF2B5EF4-FFF2-40B4-BE49-F238E27FC236}">
              <a16:creationId xmlns:a16="http://schemas.microsoft.com/office/drawing/2014/main" id="{F473323C-E95F-4BD6-84B8-0F48904ABC02}"/>
            </a:ext>
          </a:extLst>
        </xdr:cNvPr>
        <xdr:cNvCxnSpPr/>
      </xdr:nvCxnSpPr>
      <xdr:spPr>
        <a:xfrm flipV="1">
          <a:off x="21323300" y="14724018"/>
          <a:ext cx="838200" cy="16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85</xdr:row>
      <xdr:rowOff>119562</xdr:rowOff>
    </xdr:from>
    <xdr:to>
      <xdr:col>107</xdr:col>
      <xdr:colOff>101600</xdr:colOff>
      <xdr:row>86</xdr:row>
      <xdr:rowOff>49712</xdr:rowOff>
    </xdr:to>
    <xdr:sp macro="" textlink="">
      <xdr:nvSpPr>
        <xdr:cNvPr id="734" name="楕円 733">
          <a:extLst>
            <a:ext uri="{FF2B5EF4-FFF2-40B4-BE49-F238E27FC236}">
              <a16:creationId xmlns:a16="http://schemas.microsoft.com/office/drawing/2014/main" id="{C99D19AC-01EF-4680-B99E-4878F0684923}"/>
            </a:ext>
          </a:extLst>
        </xdr:cNvPr>
        <xdr:cNvSpPr/>
      </xdr:nvSpPr>
      <xdr:spPr>
        <a:xfrm>
          <a:off x="20383500" y="146928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167095</xdr:rowOff>
    </xdr:from>
    <xdr:to>
      <xdr:col>111</xdr:col>
      <xdr:colOff>177800</xdr:colOff>
      <xdr:row>85</xdr:row>
      <xdr:rowOff>170362</xdr:rowOff>
    </xdr:to>
    <xdr:cxnSp macro="">
      <xdr:nvCxnSpPr>
        <xdr:cNvPr id="735" name="直線コネクタ 734">
          <a:extLst>
            <a:ext uri="{FF2B5EF4-FFF2-40B4-BE49-F238E27FC236}">
              <a16:creationId xmlns:a16="http://schemas.microsoft.com/office/drawing/2014/main" id="{981D4A46-5960-404D-83A9-BE67979D1367}"/>
            </a:ext>
          </a:extLst>
        </xdr:cNvPr>
        <xdr:cNvCxnSpPr/>
      </xdr:nvCxnSpPr>
      <xdr:spPr>
        <a:xfrm flipV="1">
          <a:off x="20434300" y="14740345"/>
          <a:ext cx="889000" cy="32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137523</xdr:rowOff>
    </xdr:from>
    <xdr:to>
      <xdr:col>102</xdr:col>
      <xdr:colOff>165100</xdr:colOff>
      <xdr:row>86</xdr:row>
      <xdr:rowOff>67673</xdr:rowOff>
    </xdr:to>
    <xdr:sp macro="" textlink="">
      <xdr:nvSpPr>
        <xdr:cNvPr id="736" name="楕円 735">
          <a:extLst>
            <a:ext uri="{FF2B5EF4-FFF2-40B4-BE49-F238E27FC236}">
              <a16:creationId xmlns:a16="http://schemas.microsoft.com/office/drawing/2014/main" id="{BC1A9C2A-8A0F-482C-9B06-26E4D775262E}"/>
            </a:ext>
          </a:extLst>
        </xdr:cNvPr>
        <xdr:cNvSpPr/>
      </xdr:nvSpPr>
      <xdr:spPr>
        <a:xfrm>
          <a:off x="19494500" y="147107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170362</xdr:rowOff>
    </xdr:from>
    <xdr:to>
      <xdr:col>107</xdr:col>
      <xdr:colOff>50800</xdr:colOff>
      <xdr:row>86</xdr:row>
      <xdr:rowOff>16873</xdr:rowOff>
    </xdr:to>
    <xdr:cxnSp macro="">
      <xdr:nvCxnSpPr>
        <xdr:cNvPr id="737" name="直線コネクタ 736">
          <a:extLst>
            <a:ext uri="{FF2B5EF4-FFF2-40B4-BE49-F238E27FC236}">
              <a16:creationId xmlns:a16="http://schemas.microsoft.com/office/drawing/2014/main" id="{5442DA3E-5E89-41F3-8C17-81FA369D4FEF}"/>
            </a:ext>
          </a:extLst>
        </xdr:cNvPr>
        <xdr:cNvCxnSpPr/>
      </xdr:nvCxnSpPr>
      <xdr:spPr>
        <a:xfrm flipV="1">
          <a:off x="19545300" y="14743612"/>
          <a:ext cx="889000" cy="17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85</xdr:row>
      <xdr:rowOff>139156</xdr:rowOff>
    </xdr:from>
    <xdr:to>
      <xdr:col>98</xdr:col>
      <xdr:colOff>38100</xdr:colOff>
      <xdr:row>86</xdr:row>
      <xdr:rowOff>69306</xdr:rowOff>
    </xdr:to>
    <xdr:sp macro="" textlink="">
      <xdr:nvSpPr>
        <xdr:cNvPr id="738" name="楕円 737">
          <a:extLst>
            <a:ext uri="{FF2B5EF4-FFF2-40B4-BE49-F238E27FC236}">
              <a16:creationId xmlns:a16="http://schemas.microsoft.com/office/drawing/2014/main" id="{6567DD4F-A4F6-46E9-91D3-1FDCA15D5E13}"/>
            </a:ext>
          </a:extLst>
        </xdr:cNvPr>
        <xdr:cNvSpPr/>
      </xdr:nvSpPr>
      <xdr:spPr>
        <a:xfrm>
          <a:off x="18605500" y="14712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86</xdr:row>
      <xdr:rowOff>16873</xdr:rowOff>
    </xdr:from>
    <xdr:to>
      <xdr:col>102</xdr:col>
      <xdr:colOff>114300</xdr:colOff>
      <xdr:row>86</xdr:row>
      <xdr:rowOff>18506</xdr:rowOff>
    </xdr:to>
    <xdr:cxnSp macro="">
      <xdr:nvCxnSpPr>
        <xdr:cNvPr id="739" name="直線コネクタ 738">
          <a:extLst>
            <a:ext uri="{FF2B5EF4-FFF2-40B4-BE49-F238E27FC236}">
              <a16:creationId xmlns:a16="http://schemas.microsoft.com/office/drawing/2014/main" id="{6756C8B6-DAF5-4F85-AA20-FC591B26209D}"/>
            </a:ext>
          </a:extLst>
        </xdr:cNvPr>
        <xdr:cNvCxnSpPr/>
      </xdr:nvCxnSpPr>
      <xdr:spPr>
        <a:xfrm flipV="1">
          <a:off x="18656300" y="14761573"/>
          <a:ext cx="889000" cy="16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83</xdr:row>
      <xdr:rowOff>157678</xdr:rowOff>
    </xdr:from>
    <xdr:ext cx="469744" cy="259045"/>
    <xdr:sp macro="" textlink="">
      <xdr:nvSpPr>
        <xdr:cNvPr id="740" name="n_1aveValue【消防施設】&#10;一人当たり面積">
          <a:extLst>
            <a:ext uri="{FF2B5EF4-FFF2-40B4-BE49-F238E27FC236}">
              <a16:creationId xmlns:a16="http://schemas.microsoft.com/office/drawing/2014/main" id="{32080802-24CD-43B0-81A3-7FA499C99A7D}"/>
            </a:ext>
          </a:extLst>
        </xdr:cNvPr>
        <xdr:cNvSpPr txBox="1"/>
      </xdr:nvSpPr>
      <xdr:spPr>
        <a:xfrm>
          <a:off x="21075727" y="143880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83</xdr:row>
      <xdr:rowOff>170741</xdr:rowOff>
    </xdr:from>
    <xdr:ext cx="469744" cy="259045"/>
    <xdr:sp macro="" textlink="">
      <xdr:nvSpPr>
        <xdr:cNvPr id="741" name="n_2aveValue【消防施設】&#10;一人当たり面積">
          <a:extLst>
            <a:ext uri="{FF2B5EF4-FFF2-40B4-BE49-F238E27FC236}">
              <a16:creationId xmlns:a16="http://schemas.microsoft.com/office/drawing/2014/main" id="{1C4C981C-6583-48FB-BCA2-F40CF00D633B}"/>
            </a:ext>
          </a:extLst>
        </xdr:cNvPr>
        <xdr:cNvSpPr txBox="1"/>
      </xdr:nvSpPr>
      <xdr:spPr>
        <a:xfrm>
          <a:off x="20199427" y="144010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84</xdr:row>
      <xdr:rowOff>9089</xdr:rowOff>
    </xdr:from>
    <xdr:ext cx="469744" cy="259045"/>
    <xdr:sp macro="" textlink="">
      <xdr:nvSpPr>
        <xdr:cNvPr id="742" name="n_3aveValue【消防施設】&#10;一人当たり面積">
          <a:extLst>
            <a:ext uri="{FF2B5EF4-FFF2-40B4-BE49-F238E27FC236}">
              <a16:creationId xmlns:a16="http://schemas.microsoft.com/office/drawing/2014/main" id="{1A978D83-4F3D-4F11-889D-1CA56F5287C9}"/>
            </a:ext>
          </a:extLst>
        </xdr:cNvPr>
        <xdr:cNvSpPr txBox="1"/>
      </xdr:nvSpPr>
      <xdr:spPr>
        <a:xfrm>
          <a:off x="19310427" y="144108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83</xdr:row>
      <xdr:rowOff>152779</xdr:rowOff>
    </xdr:from>
    <xdr:ext cx="469744" cy="259045"/>
    <xdr:sp macro="" textlink="">
      <xdr:nvSpPr>
        <xdr:cNvPr id="743" name="n_4aveValue【消防施設】&#10;一人当たり面積">
          <a:extLst>
            <a:ext uri="{FF2B5EF4-FFF2-40B4-BE49-F238E27FC236}">
              <a16:creationId xmlns:a16="http://schemas.microsoft.com/office/drawing/2014/main" id="{5C8B4586-4083-441C-BBAF-911C5596F3C3}"/>
            </a:ext>
          </a:extLst>
        </xdr:cNvPr>
        <xdr:cNvSpPr txBox="1"/>
      </xdr:nvSpPr>
      <xdr:spPr>
        <a:xfrm>
          <a:off x="18421427" y="143831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86</xdr:row>
      <xdr:rowOff>37572</xdr:rowOff>
    </xdr:from>
    <xdr:ext cx="469744" cy="259045"/>
    <xdr:sp macro="" textlink="">
      <xdr:nvSpPr>
        <xdr:cNvPr id="744" name="n_1mainValue【消防施設】&#10;一人当たり面積">
          <a:extLst>
            <a:ext uri="{FF2B5EF4-FFF2-40B4-BE49-F238E27FC236}">
              <a16:creationId xmlns:a16="http://schemas.microsoft.com/office/drawing/2014/main" id="{F7C3214C-A9E2-4671-9AF3-B12BC3A6BC48}"/>
            </a:ext>
          </a:extLst>
        </xdr:cNvPr>
        <xdr:cNvSpPr txBox="1"/>
      </xdr:nvSpPr>
      <xdr:spPr>
        <a:xfrm>
          <a:off x="21075727" y="147822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86</xdr:row>
      <xdr:rowOff>40839</xdr:rowOff>
    </xdr:from>
    <xdr:ext cx="469744" cy="259045"/>
    <xdr:sp macro="" textlink="">
      <xdr:nvSpPr>
        <xdr:cNvPr id="745" name="n_2mainValue【消防施設】&#10;一人当たり面積">
          <a:extLst>
            <a:ext uri="{FF2B5EF4-FFF2-40B4-BE49-F238E27FC236}">
              <a16:creationId xmlns:a16="http://schemas.microsoft.com/office/drawing/2014/main" id="{30281626-0BE7-4001-AC9B-CB19D9F8B5F1}"/>
            </a:ext>
          </a:extLst>
        </xdr:cNvPr>
        <xdr:cNvSpPr txBox="1"/>
      </xdr:nvSpPr>
      <xdr:spPr>
        <a:xfrm>
          <a:off x="20199427" y="147855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86</xdr:row>
      <xdr:rowOff>58800</xdr:rowOff>
    </xdr:from>
    <xdr:ext cx="469744" cy="259045"/>
    <xdr:sp macro="" textlink="">
      <xdr:nvSpPr>
        <xdr:cNvPr id="746" name="n_3mainValue【消防施設】&#10;一人当たり面積">
          <a:extLst>
            <a:ext uri="{FF2B5EF4-FFF2-40B4-BE49-F238E27FC236}">
              <a16:creationId xmlns:a16="http://schemas.microsoft.com/office/drawing/2014/main" id="{26C556D7-A507-4364-BB87-D06C3FFD186D}"/>
            </a:ext>
          </a:extLst>
        </xdr:cNvPr>
        <xdr:cNvSpPr txBox="1"/>
      </xdr:nvSpPr>
      <xdr:spPr>
        <a:xfrm>
          <a:off x="19310427" y="148035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86</xdr:row>
      <xdr:rowOff>60433</xdr:rowOff>
    </xdr:from>
    <xdr:ext cx="469744" cy="259045"/>
    <xdr:sp macro="" textlink="">
      <xdr:nvSpPr>
        <xdr:cNvPr id="747" name="n_4mainValue【消防施設】&#10;一人当たり面積">
          <a:extLst>
            <a:ext uri="{FF2B5EF4-FFF2-40B4-BE49-F238E27FC236}">
              <a16:creationId xmlns:a16="http://schemas.microsoft.com/office/drawing/2014/main" id="{6771791E-7B48-4BDC-995F-5907E5DB5A5D}"/>
            </a:ext>
          </a:extLst>
        </xdr:cNvPr>
        <xdr:cNvSpPr txBox="1"/>
      </xdr:nvSpPr>
      <xdr:spPr>
        <a:xfrm>
          <a:off x="18421427" y="148051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48" name="正方形/長方形 747">
          <a:extLst>
            <a:ext uri="{FF2B5EF4-FFF2-40B4-BE49-F238E27FC236}">
              <a16:creationId xmlns:a16="http://schemas.microsoft.com/office/drawing/2014/main" id="{A140E00C-6255-4D77-87E2-E92C418C5B73}"/>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49" name="正方形/長方形 748">
          <a:extLst>
            <a:ext uri="{FF2B5EF4-FFF2-40B4-BE49-F238E27FC236}">
              <a16:creationId xmlns:a16="http://schemas.microsoft.com/office/drawing/2014/main" id="{3FCB6F0C-7F5E-4A16-8BF2-52B4B0194B2C}"/>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50" name="正方形/長方形 749">
          <a:extLst>
            <a:ext uri="{FF2B5EF4-FFF2-40B4-BE49-F238E27FC236}">
              <a16:creationId xmlns:a16="http://schemas.microsoft.com/office/drawing/2014/main" id="{C0F877F4-F585-4F55-854F-514098BBB6AD}"/>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51" name="正方形/長方形 750">
          <a:extLst>
            <a:ext uri="{FF2B5EF4-FFF2-40B4-BE49-F238E27FC236}">
              <a16:creationId xmlns:a16="http://schemas.microsoft.com/office/drawing/2014/main" id="{C28D8FD5-78F1-4BF3-933F-B5B8E6B45554}"/>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52" name="正方形/長方形 751">
          <a:extLst>
            <a:ext uri="{FF2B5EF4-FFF2-40B4-BE49-F238E27FC236}">
              <a16:creationId xmlns:a16="http://schemas.microsoft.com/office/drawing/2014/main" id="{74AEDB1A-3E52-48E9-913C-B53242363439}"/>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53" name="正方形/長方形 752">
          <a:extLst>
            <a:ext uri="{FF2B5EF4-FFF2-40B4-BE49-F238E27FC236}">
              <a16:creationId xmlns:a16="http://schemas.microsoft.com/office/drawing/2014/main" id="{52CC3855-496A-429E-8FE8-580ECFE96038}"/>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54" name="正方形/長方形 753">
          <a:extLst>
            <a:ext uri="{FF2B5EF4-FFF2-40B4-BE49-F238E27FC236}">
              <a16:creationId xmlns:a16="http://schemas.microsoft.com/office/drawing/2014/main" id="{7BBC5A23-F9DE-469E-9B0A-8DAC43BAF927}"/>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55" name="正方形/長方形 754">
          <a:extLst>
            <a:ext uri="{FF2B5EF4-FFF2-40B4-BE49-F238E27FC236}">
              <a16:creationId xmlns:a16="http://schemas.microsoft.com/office/drawing/2014/main" id="{2D6BB138-83C8-43AD-B27F-5EFEB5820E83}"/>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56" name="テキスト ボックス 755">
          <a:extLst>
            <a:ext uri="{FF2B5EF4-FFF2-40B4-BE49-F238E27FC236}">
              <a16:creationId xmlns:a16="http://schemas.microsoft.com/office/drawing/2014/main" id="{358447F6-88A7-44D9-A273-711179C3EB1E}"/>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57" name="直線コネクタ 756">
          <a:extLst>
            <a:ext uri="{FF2B5EF4-FFF2-40B4-BE49-F238E27FC236}">
              <a16:creationId xmlns:a16="http://schemas.microsoft.com/office/drawing/2014/main" id="{864B1C28-5865-49C5-A6FA-93D14A1BEF8D}"/>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58" name="テキスト ボックス 757">
          <a:extLst>
            <a:ext uri="{FF2B5EF4-FFF2-40B4-BE49-F238E27FC236}">
              <a16:creationId xmlns:a16="http://schemas.microsoft.com/office/drawing/2014/main" id="{D8CC924B-B20D-4058-9614-53C529AB84FE}"/>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759" name="直線コネクタ 758">
          <a:extLst>
            <a:ext uri="{FF2B5EF4-FFF2-40B4-BE49-F238E27FC236}">
              <a16:creationId xmlns:a16="http://schemas.microsoft.com/office/drawing/2014/main" id="{D6983971-C127-423A-B167-99FF9F0ABCEC}"/>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760" name="テキスト ボックス 759">
          <a:extLst>
            <a:ext uri="{FF2B5EF4-FFF2-40B4-BE49-F238E27FC236}">
              <a16:creationId xmlns:a16="http://schemas.microsoft.com/office/drawing/2014/main" id="{33E38CFF-8E88-4C6C-B9AF-0EF198EC647C}"/>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61" name="直線コネクタ 760">
          <a:extLst>
            <a:ext uri="{FF2B5EF4-FFF2-40B4-BE49-F238E27FC236}">
              <a16:creationId xmlns:a16="http://schemas.microsoft.com/office/drawing/2014/main" id="{77DDB3E3-ED73-4BD6-885F-BACCEEEF04CF}"/>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762" name="テキスト ボックス 761">
          <a:extLst>
            <a:ext uri="{FF2B5EF4-FFF2-40B4-BE49-F238E27FC236}">
              <a16:creationId xmlns:a16="http://schemas.microsoft.com/office/drawing/2014/main" id="{5E5BD97F-BCC1-4033-94C4-A3ECB683A11A}"/>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63" name="直線コネクタ 762">
          <a:extLst>
            <a:ext uri="{FF2B5EF4-FFF2-40B4-BE49-F238E27FC236}">
              <a16:creationId xmlns:a16="http://schemas.microsoft.com/office/drawing/2014/main" id="{5B737B46-3AA7-4671-A2CC-27F8D16A4248}"/>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64" name="テキスト ボックス 763">
          <a:extLst>
            <a:ext uri="{FF2B5EF4-FFF2-40B4-BE49-F238E27FC236}">
              <a16:creationId xmlns:a16="http://schemas.microsoft.com/office/drawing/2014/main" id="{1EA2AE69-03AC-458B-AEA8-D4AE1EAC4B6C}"/>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65" name="直線コネクタ 764">
          <a:extLst>
            <a:ext uri="{FF2B5EF4-FFF2-40B4-BE49-F238E27FC236}">
              <a16:creationId xmlns:a16="http://schemas.microsoft.com/office/drawing/2014/main" id="{6D1740DD-1C44-42D8-B014-DCD776409826}"/>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66" name="テキスト ボックス 765">
          <a:extLst>
            <a:ext uri="{FF2B5EF4-FFF2-40B4-BE49-F238E27FC236}">
              <a16:creationId xmlns:a16="http://schemas.microsoft.com/office/drawing/2014/main" id="{117BCCB3-2475-47F9-A764-57C58ECFEE27}"/>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67" name="直線コネクタ 766">
          <a:extLst>
            <a:ext uri="{FF2B5EF4-FFF2-40B4-BE49-F238E27FC236}">
              <a16:creationId xmlns:a16="http://schemas.microsoft.com/office/drawing/2014/main" id="{E9BB5878-D628-48BF-A755-91905D8A26A2}"/>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68" name="テキスト ボックス 767">
          <a:extLst>
            <a:ext uri="{FF2B5EF4-FFF2-40B4-BE49-F238E27FC236}">
              <a16:creationId xmlns:a16="http://schemas.microsoft.com/office/drawing/2014/main" id="{D0EA793C-9C9A-45C1-BC3D-18597D60A47D}"/>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69" name="直線コネクタ 768">
          <a:extLst>
            <a:ext uri="{FF2B5EF4-FFF2-40B4-BE49-F238E27FC236}">
              <a16:creationId xmlns:a16="http://schemas.microsoft.com/office/drawing/2014/main" id="{8EAE5E32-E9C2-4944-A6B5-DD47D3DFCAE3}"/>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770" name="テキスト ボックス 769">
          <a:extLst>
            <a:ext uri="{FF2B5EF4-FFF2-40B4-BE49-F238E27FC236}">
              <a16:creationId xmlns:a16="http://schemas.microsoft.com/office/drawing/2014/main" id="{198530BC-0B60-42B3-A126-A1AEA557FC21}"/>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71" name="直線コネクタ 770">
          <a:extLst>
            <a:ext uri="{FF2B5EF4-FFF2-40B4-BE49-F238E27FC236}">
              <a16:creationId xmlns:a16="http://schemas.microsoft.com/office/drawing/2014/main" id="{5C803436-127A-4BB2-851C-75FB4CC70425}"/>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72" name="【庁舎】&#10;有形固定資産減価償却率グラフ枠">
          <a:extLst>
            <a:ext uri="{FF2B5EF4-FFF2-40B4-BE49-F238E27FC236}">
              <a16:creationId xmlns:a16="http://schemas.microsoft.com/office/drawing/2014/main" id="{F41B949B-0585-497D-BBD2-0FA6F4162370}"/>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117021</xdr:rowOff>
    </xdr:from>
    <xdr:to>
      <xdr:col>85</xdr:col>
      <xdr:colOff>126364</xdr:colOff>
      <xdr:row>109</xdr:row>
      <xdr:rowOff>4355</xdr:rowOff>
    </xdr:to>
    <xdr:cxnSp macro="">
      <xdr:nvCxnSpPr>
        <xdr:cNvPr id="773" name="直線コネクタ 772">
          <a:extLst>
            <a:ext uri="{FF2B5EF4-FFF2-40B4-BE49-F238E27FC236}">
              <a16:creationId xmlns:a16="http://schemas.microsoft.com/office/drawing/2014/main" id="{ABD1AF75-3B47-4BA0-BF12-6CD13D131420}"/>
            </a:ext>
          </a:extLst>
        </xdr:cNvPr>
        <xdr:cNvCxnSpPr/>
      </xdr:nvCxnSpPr>
      <xdr:spPr>
        <a:xfrm flipV="1">
          <a:off x="16318864" y="17090571"/>
          <a:ext cx="0" cy="16018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8182</xdr:rowOff>
    </xdr:from>
    <xdr:ext cx="405111" cy="259045"/>
    <xdr:sp macro="" textlink="">
      <xdr:nvSpPr>
        <xdr:cNvPr id="774" name="【庁舎】&#10;有形固定資産減価償却率最小値テキスト">
          <a:extLst>
            <a:ext uri="{FF2B5EF4-FFF2-40B4-BE49-F238E27FC236}">
              <a16:creationId xmlns:a16="http://schemas.microsoft.com/office/drawing/2014/main" id="{AEF46BD5-5246-43BD-90CC-05EC3FF75B59}"/>
            </a:ext>
          </a:extLst>
        </xdr:cNvPr>
        <xdr:cNvSpPr txBox="1"/>
      </xdr:nvSpPr>
      <xdr:spPr>
        <a:xfrm>
          <a:off x="16357600" y="186962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4355</xdr:rowOff>
    </xdr:from>
    <xdr:to>
      <xdr:col>86</xdr:col>
      <xdr:colOff>25400</xdr:colOff>
      <xdr:row>109</xdr:row>
      <xdr:rowOff>4355</xdr:rowOff>
    </xdr:to>
    <xdr:cxnSp macro="">
      <xdr:nvCxnSpPr>
        <xdr:cNvPr id="775" name="直線コネクタ 774">
          <a:extLst>
            <a:ext uri="{FF2B5EF4-FFF2-40B4-BE49-F238E27FC236}">
              <a16:creationId xmlns:a16="http://schemas.microsoft.com/office/drawing/2014/main" id="{36E5FA6B-19F2-436E-8E56-1EB4E409D5FF}"/>
            </a:ext>
          </a:extLst>
        </xdr:cNvPr>
        <xdr:cNvCxnSpPr/>
      </xdr:nvCxnSpPr>
      <xdr:spPr>
        <a:xfrm>
          <a:off x="16230600" y="186924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63698</xdr:rowOff>
    </xdr:from>
    <xdr:ext cx="340478" cy="259045"/>
    <xdr:sp macro="" textlink="">
      <xdr:nvSpPr>
        <xdr:cNvPr id="776" name="【庁舎】&#10;有形固定資産減価償却率最大値テキスト">
          <a:extLst>
            <a:ext uri="{FF2B5EF4-FFF2-40B4-BE49-F238E27FC236}">
              <a16:creationId xmlns:a16="http://schemas.microsoft.com/office/drawing/2014/main" id="{DF8924F6-5557-41D7-BEBF-6F0D0F093FF3}"/>
            </a:ext>
          </a:extLst>
        </xdr:cNvPr>
        <xdr:cNvSpPr txBox="1"/>
      </xdr:nvSpPr>
      <xdr:spPr>
        <a:xfrm>
          <a:off x="16357600" y="1686579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117021</xdr:rowOff>
    </xdr:from>
    <xdr:to>
      <xdr:col>86</xdr:col>
      <xdr:colOff>25400</xdr:colOff>
      <xdr:row>99</xdr:row>
      <xdr:rowOff>117021</xdr:rowOff>
    </xdr:to>
    <xdr:cxnSp macro="">
      <xdr:nvCxnSpPr>
        <xdr:cNvPr id="777" name="直線コネクタ 776">
          <a:extLst>
            <a:ext uri="{FF2B5EF4-FFF2-40B4-BE49-F238E27FC236}">
              <a16:creationId xmlns:a16="http://schemas.microsoft.com/office/drawing/2014/main" id="{0726500D-6A85-45F2-935A-C52302D78723}"/>
            </a:ext>
          </a:extLst>
        </xdr:cNvPr>
        <xdr:cNvCxnSpPr/>
      </xdr:nvCxnSpPr>
      <xdr:spPr>
        <a:xfrm>
          <a:off x="16230600" y="17090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66239</xdr:rowOff>
    </xdr:from>
    <xdr:ext cx="405111" cy="259045"/>
    <xdr:sp macro="" textlink="">
      <xdr:nvSpPr>
        <xdr:cNvPr id="778" name="【庁舎】&#10;有形固定資産減価償却率平均値テキスト">
          <a:extLst>
            <a:ext uri="{FF2B5EF4-FFF2-40B4-BE49-F238E27FC236}">
              <a16:creationId xmlns:a16="http://schemas.microsoft.com/office/drawing/2014/main" id="{3452A5DF-2EA4-4B3A-9810-5D28D2F459A2}"/>
            </a:ext>
          </a:extLst>
        </xdr:cNvPr>
        <xdr:cNvSpPr txBox="1"/>
      </xdr:nvSpPr>
      <xdr:spPr>
        <a:xfrm>
          <a:off x="16357600" y="1772558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43362</xdr:rowOff>
    </xdr:from>
    <xdr:to>
      <xdr:col>85</xdr:col>
      <xdr:colOff>177800</xdr:colOff>
      <xdr:row>104</xdr:row>
      <xdr:rowOff>144962</xdr:rowOff>
    </xdr:to>
    <xdr:sp macro="" textlink="">
      <xdr:nvSpPr>
        <xdr:cNvPr id="779" name="フローチャート: 判断 778">
          <a:extLst>
            <a:ext uri="{FF2B5EF4-FFF2-40B4-BE49-F238E27FC236}">
              <a16:creationId xmlns:a16="http://schemas.microsoft.com/office/drawing/2014/main" id="{8227791C-4B4E-401C-BC25-0FA49130B279}"/>
            </a:ext>
          </a:extLst>
        </xdr:cNvPr>
        <xdr:cNvSpPr/>
      </xdr:nvSpPr>
      <xdr:spPr>
        <a:xfrm>
          <a:off x="16268700" y="178741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72752</xdr:rowOff>
    </xdr:from>
    <xdr:to>
      <xdr:col>81</xdr:col>
      <xdr:colOff>101600</xdr:colOff>
      <xdr:row>105</xdr:row>
      <xdr:rowOff>2902</xdr:rowOff>
    </xdr:to>
    <xdr:sp macro="" textlink="">
      <xdr:nvSpPr>
        <xdr:cNvPr id="780" name="フローチャート: 判断 779">
          <a:extLst>
            <a:ext uri="{FF2B5EF4-FFF2-40B4-BE49-F238E27FC236}">
              <a16:creationId xmlns:a16="http://schemas.microsoft.com/office/drawing/2014/main" id="{A1FE26E1-47C8-4516-9F1E-2E12EBEF4C91}"/>
            </a:ext>
          </a:extLst>
        </xdr:cNvPr>
        <xdr:cNvSpPr/>
      </xdr:nvSpPr>
      <xdr:spPr>
        <a:xfrm>
          <a:off x="15430500" y="17903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72752</xdr:rowOff>
    </xdr:from>
    <xdr:to>
      <xdr:col>76</xdr:col>
      <xdr:colOff>165100</xdr:colOff>
      <xdr:row>105</xdr:row>
      <xdr:rowOff>2902</xdr:rowOff>
    </xdr:to>
    <xdr:sp macro="" textlink="">
      <xdr:nvSpPr>
        <xdr:cNvPr id="781" name="フローチャート: 判断 780">
          <a:extLst>
            <a:ext uri="{FF2B5EF4-FFF2-40B4-BE49-F238E27FC236}">
              <a16:creationId xmlns:a16="http://schemas.microsoft.com/office/drawing/2014/main" id="{C440C719-ED00-400B-A8F6-92CE76FBF29D}"/>
            </a:ext>
          </a:extLst>
        </xdr:cNvPr>
        <xdr:cNvSpPr/>
      </xdr:nvSpPr>
      <xdr:spPr>
        <a:xfrm>
          <a:off x="14541500" y="17903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67855</xdr:rowOff>
    </xdr:from>
    <xdr:to>
      <xdr:col>72</xdr:col>
      <xdr:colOff>38100</xdr:colOff>
      <xdr:row>104</xdr:row>
      <xdr:rowOff>169455</xdr:rowOff>
    </xdr:to>
    <xdr:sp macro="" textlink="">
      <xdr:nvSpPr>
        <xdr:cNvPr id="782" name="フローチャート: 判断 781">
          <a:extLst>
            <a:ext uri="{FF2B5EF4-FFF2-40B4-BE49-F238E27FC236}">
              <a16:creationId xmlns:a16="http://schemas.microsoft.com/office/drawing/2014/main" id="{91D3B4F7-C972-44EB-B7D5-84EAFF85AA33}"/>
            </a:ext>
          </a:extLst>
        </xdr:cNvPr>
        <xdr:cNvSpPr/>
      </xdr:nvSpPr>
      <xdr:spPr>
        <a:xfrm>
          <a:off x="13652500" y="17898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100512</xdr:rowOff>
    </xdr:from>
    <xdr:to>
      <xdr:col>67</xdr:col>
      <xdr:colOff>101600</xdr:colOff>
      <xdr:row>105</xdr:row>
      <xdr:rowOff>30662</xdr:rowOff>
    </xdr:to>
    <xdr:sp macro="" textlink="">
      <xdr:nvSpPr>
        <xdr:cNvPr id="783" name="フローチャート: 判断 782">
          <a:extLst>
            <a:ext uri="{FF2B5EF4-FFF2-40B4-BE49-F238E27FC236}">
              <a16:creationId xmlns:a16="http://schemas.microsoft.com/office/drawing/2014/main" id="{C18E8449-C0CB-433C-9DE9-FCC4DF0FA1E4}"/>
            </a:ext>
          </a:extLst>
        </xdr:cNvPr>
        <xdr:cNvSpPr/>
      </xdr:nvSpPr>
      <xdr:spPr>
        <a:xfrm>
          <a:off x="12763500" y="179313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84" name="テキスト ボックス 783">
          <a:extLst>
            <a:ext uri="{FF2B5EF4-FFF2-40B4-BE49-F238E27FC236}">
              <a16:creationId xmlns:a16="http://schemas.microsoft.com/office/drawing/2014/main" id="{266C0447-AF1E-4236-BD49-5AFFE2459416}"/>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85" name="テキスト ボックス 784">
          <a:extLst>
            <a:ext uri="{FF2B5EF4-FFF2-40B4-BE49-F238E27FC236}">
              <a16:creationId xmlns:a16="http://schemas.microsoft.com/office/drawing/2014/main" id="{CE3644A7-C207-4FC1-BB4B-522046D30817}"/>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86" name="テキスト ボックス 785">
          <a:extLst>
            <a:ext uri="{FF2B5EF4-FFF2-40B4-BE49-F238E27FC236}">
              <a16:creationId xmlns:a16="http://schemas.microsoft.com/office/drawing/2014/main" id="{54E64DE4-61BC-4E5E-9DE4-9D18BBAA1D2D}"/>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87" name="テキスト ボックス 786">
          <a:extLst>
            <a:ext uri="{FF2B5EF4-FFF2-40B4-BE49-F238E27FC236}">
              <a16:creationId xmlns:a16="http://schemas.microsoft.com/office/drawing/2014/main" id="{F1C9FA3E-8AFA-4DFD-AA95-E98ADE3A2156}"/>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88" name="テキスト ボックス 787">
          <a:extLst>
            <a:ext uri="{FF2B5EF4-FFF2-40B4-BE49-F238E27FC236}">
              <a16:creationId xmlns:a16="http://schemas.microsoft.com/office/drawing/2014/main" id="{ED5A15F9-DE07-400B-9F06-4E9DCB4AD4B4}"/>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106</xdr:row>
      <xdr:rowOff>69487</xdr:rowOff>
    </xdr:from>
    <xdr:to>
      <xdr:col>85</xdr:col>
      <xdr:colOff>177800</xdr:colOff>
      <xdr:row>106</xdr:row>
      <xdr:rowOff>171087</xdr:rowOff>
    </xdr:to>
    <xdr:sp macro="" textlink="">
      <xdr:nvSpPr>
        <xdr:cNvPr id="789" name="楕円 788">
          <a:extLst>
            <a:ext uri="{FF2B5EF4-FFF2-40B4-BE49-F238E27FC236}">
              <a16:creationId xmlns:a16="http://schemas.microsoft.com/office/drawing/2014/main" id="{E89838A6-2FAD-4B6F-BA66-7B03475F0B7C}"/>
            </a:ext>
          </a:extLst>
        </xdr:cNvPr>
        <xdr:cNvSpPr/>
      </xdr:nvSpPr>
      <xdr:spPr>
        <a:xfrm>
          <a:off x="16268700" y="18243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106</xdr:row>
      <xdr:rowOff>47914</xdr:rowOff>
    </xdr:from>
    <xdr:ext cx="405111" cy="259045"/>
    <xdr:sp macro="" textlink="">
      <xdr:nvSpPr>
        <xdr:cNvPr id="790" name="【庁舎】&#10;有形固定資産減価償却率該当値テキスト">
          <a:extLst>
            <a:ext uri="{FF2B5EF4-FFF2-40B4-BE49-F238E27FC236}">
              <a16:creationId xmlns:a16="http://schemas.microsoft.com/office/drawing/2014/main" id="{81AFB7F1-E46C-4441-9ACD-4267E8D13FDA}"/>
            </a:ext>
          </a:extLst>
        </xdr:cNvPr>
        <xdr:cNvSpPr txBox="1"/>
      </xdr:nvSpPr>
      <xdr:spPr>
        <a:xfrm>
          <a:off x="16357600" y="182216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106</xdr:row>
      <xdr:rowOff>17236</xdr:rowOff>
    </xdr:from>
    <xdr:to>
      <xdr:col>81</xdr:col>
      <xdr:colOff>101600</xdr:colOff>
      <xdr:row>106</xdr:row>
      <xdr:rowOff>118836</xdr:rowOff>
    </xdr:to>
    <xdr:sp macro="" textlink="">
      <xdr:nvSpPr>
        <xdr:cNvPr id="791" name="楕円 790">
          <a:extLst>
            <a:ext uri="{FF2B5EF4-FFF2-40B4-BE49-F238E27FC236}">
              <a16:creationId xmlns:a16="http://schemas.microsoft.com/office/drawing/2014/main" id="{B29D2333-0923-41BD-890B-12F1D82C860C}"/>
            </a:ext>
          </a:extLst>
        </xdr:cNvPr>
        <xdr:cNvSpPr/>
      </xdr:nvSpPr>
      <xdr:spPr>
        <a:xfrm>
          <a:off x="15430500" y="18190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106</xdr:row>
      <xdr:rowOff>68036</xdr:rowOff>
    </xdr:from>
    <xdr:to>
      <xdr:col>85</xdr:col>
      <xdr:colOff>127000</xdr:colOff>
      <xdr:row>106</xdr:row>
      <xdr:rowOff>120287</xdr:rowOff>
    </xdr:to>
    <xdr:cxnSp macro="">
      <xdr:nvCxnSpPr>
        <xdr:cNvPr id="792" name="直線コネクタ 791">
          <a:extLst>
            <a:ext uri="{FF2B5EF4-FFF2-40B4-BE49-F238E27FC236}">
              <a16:creationId xmlns:a16="http://schemas.microsoft.com/office/drawing/2014/main" id="{A15F0036-9540-439D-A516-620E3E9AE2C1}"/>
            </a:ext>
          </a:extLst>
        </xdr:cNvPr>
        <xdr:cNvCxnSpPr/>
      </xdr:nvCxnSpPr>
      <xdr:spPr>
        <a:xfrm>
          <a:off x="15481300" y="18241736"/>
          <a:ext cx="838200" cy="522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105</xdr:row>
      <xdr:rowOff>136434</xdr:rowOff>
    </xdr:from>
    <xdr:to>
      <xdr:col>76</xdr:col>
      <xdr:colOff>165100</xdr:colOff>
      <xdr:row>106</xdr:row>
      <xdr:rowOff>66584</xdr:rowOff>
    </xdr:to>
    <xdr:sp macro="" textlink="">
      <xdr:nvSpPr>
        <xdr:cNvPr id="793" name="楕円 792">
          <a:extLst>
            <a:ext uri="{FF2B5EF4-FFF2-40B4-BE49-F238E27FC236}">
              <a16:creationId xmlns:a16="http://schemas.microsoft.com/office/drawing/2014/main" id="{AF1F94F0-C09E-48B1-90D8-3116B79C8B7C}"/>
            </a:ext>
          </a:extLst>
        </xdr:cNvPr>
        <xdr:cNvSpPr/>
      </xdr:nvSpPr>
      <xdr:spPr>
        <a:xfrm>
          <a:off x="14541500" y="18138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106</xdr:row>
      <xdr:rowOff>15784</xdr:rowOff>
    </xdr:from>
    <xdr:to>
      <xdr:col>81</xdr:col>
      <xdr:colOff>50800</xdr:colOff>
      <xdr:row>106</xdr:row>
      <xdr:rowOff>68036</xdr:rowOff>
    </xdr:to>
    <xdr:cxnSp macro="">
      <xdr:nvCxnSpPr>
        <xdr:cNvPr id="794" name="直線コネクタ 793">
          <a:extLst>
            <a:ext uri="{FF2B5EF4-FFF2-40B4-BE49-F238E27FC236}">
              <a16:creationId xmlns:a16="http://schemas.microsoft.com/office/drawing/2014/main" id="{CCFCCCDC-FF34-4020-8559-E98C3CB451DC}"/>
            </a:ext>
          </a:extLst>
        </xdr:cNvPr>
        <xdr:cNvCxnSpPr/>
      </xdr:nvCxnSpPr>
      <xdr:spPr>
        <a:xfrm>
          <a:off x="14592300" y="18189484"/>
          <a:ext cx="889000" cy="522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105</xdr:row>
      <xdr:rowOff>87449</xdr:rowOff>
    </xdr:from>
    <xdr:to>
      <xdr:col>72</xdr:col>
      <xdr:colOff>38100</xdr:colOff>
      <xdr:row>106</xdr:row>
      <xdr:rowOff>17599</xdr:rowOff>
    </xdr:to>
    <xdr:sp macro="" textlink="">
      <xdr:nvSpPr>
        <xdr:cNvPr id="795" name="楕円 794">
          <a:extLst>
            <a:ext uri="{FF2B5EF4-FFF2-40B4-BE49-F238E27FC236}">
              <a16:creationId xmlns:a16="http://schemas.microsoft.com/office/drawing/2014/main" id="{45EEB76E-062E-4BD6-85BA-856F612C8129}"/>
            </a:ext>
          </a:extLst>
        </xdr:cNvPr>
        <xdr:cNvSpPr/>
      </xdr:nvSpPr>
      <xdr:spPr>
        <a:xfrm>
          <a:off x="13652500" y="180896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105</xdr:row>
      <xdr:rowOff>138249</xdr:rowOff>
    </xdr:from>
    <xdr:to>
      <xdr:col>76</xdr:col>
      <xdr:colOff>114300</xdr:colOff>
      <xdr:row>106</xdr:row>
      <xdr:rowOff>15784</xdr:rowOff>
    </xdr:to>
    <xdr:cxnSp macro="">
      <xdr:nvCxnSpPr>
        <xdr:cNvPr id="796" name="直線コネクタ 795">
          <a:extLst>
            <a:ext uri="{FF2B5EF4-FFF2-40B4-BE49-F238E27FC236}">
              <a16:creationId xmlns:a16="http://schemas.microsoft.com/office/drawing/2014/main" id="{82C703F7-92AA-4602-9089-11C3A847092A}"/>
            </a:ext>
          </a:extLst>
        </xdr:cNvPr>
        <xdr:cNvCxnSpPr/>
      </xdr:nvCxnSpPr>
      <xdr:spPr>
        <a:xfrm>
          <a:off x="13703300" y="18140499"/>
          <a:ext cx="889000" cy="48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105</xdr:row>
      <xdr:rowOff>31931</xdr:rowOff>
    </xdr:from>
    <xdr:to>
      <xdr:col>67</xdr:col>
      <xdr:colOff>101600</xdr:colOff>
      <xdr:row>105</xdr:row>
      <xdr:rowOff>133531</xdr:rowOff>
    </xdr:to>
    <xdr:sp macro="" textlink="">
      <xdr:nvSpPr>
        <xdr:cNvPr id="797" name="楕円 796">
          <a:extLst>
            <a:ext uri="{FF2B5EF4-FFF2-40B4-BE49-F238E27FC236}">
              <a16:creationId xmlns:a16="http://schemas.microsoft.com/office/drawing/2014/main" id="{3FA2FC47-EACC-426D-A445-714B94184884}"/>
            </a:ext>
          </a:extLst>
        </xdr:cNvPr>
        <xdr:cNvSpPr/>
      </xdr:nvSpPr>
      <xdr:spPr>
        <a:xfrm>
          <a:off x="12763500" y="18034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105</xdr:row>
      <xdr:rowOff>82731</xdr:rowOff>
    </xdr:from>
    <xdr:to>
      <xdr:col>71</xdr:col>
      <xdr:colOff>177800</xdr:colOff>
      <xdr:row>105</xdr:row>
      <xdr:rowOff>138249</xdr:rowOff>
    </xdr:to>
    <xdr:cxnSp macro="">
      <xdr:nvCxnSpPr>
        <xdr:cNvPr id="798" name="直線コネクタ 797">
          <a:extLst>
            <a:ext uri="{FF2B5EF4-FFF2-40B4-BE49-F238E27FC236}">
              <a16:creationId xmlns:a16="http://schemas.microsoft.com/office/drawing/2014/main" id="{686A1E86-BED3-40C2-9DE1-6C83AA9E16FA}"/>
            </a:ext>
          </a:extLst>
        </xdr:cNvPr>
        <xdr:cNvCxnSpPr/>
      </xdr:nvCxnSpPr>
      <xdr:spPr>
        <a:xfrm>
          <a:off x="12814300" y="18084981"/>
          <a:ext cx="889000" cy="555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103</xdr:row>
      <xdr:rowOff>19429</xdr:rowOff>
    </xdr:from>
    <xdr:ext cx="405111" cy="259045"/>
    <xdr:sp macro="" textlink="">
      <xdr:nvSpPr>
        <xdr:cNvPr id="799" name="n_1aveValue【庁舎】&#10;有形固定資産減価償却率">
          <a:extLst>
            <a:ext uri="{FF2B5EF4-FFF2-40B4-BE49-F238E27FC236}">
              <a16:creationId xmlns:a16="http://schemas.microsoft.com/office/drawing/2014/main" id="{55DCF7E4-642E-402C-9F8B-6FF5204C4DE2}"/>
            </a:ext>
          </a:extLst>
        </xdr:cNvPr>
        <xdr:cNvSpPr txBox="1"/>
      </xdr:nvSpPr>
      <xdr:spPr>
        <a:xfrm>
          <a:off x="15266044" y="176787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19429</xdr:rowOff>
    </xdr:from>
    <xdr:ext cx="405111" cy="259045"/>
    <xdr:sp macro="" textlink="">
      <xdr:nvSpPr>
        <xdr:cNvPr id="800" name="n_2aveValue【庁舎】&#10;有形固定資産減価償却率">
          <a:extLst>
            <a:ext uri="{FF2B5EF4-FFF2-40B4-BE49-F238E27FC236}">
              <a16:creationId xmlns:a16="http://schemas.microsoft.com/office/drawing/2014/main" id="{416CFA94-7203-4639-B9E8-628EFECEDFE9}"/>
            </a:ext>
          </a:extLst>
        </xdr:cNvPr>
        <xdr:cNvSpPr txBox="1"/>
      </xdr:nvSpPr>
      <xdr:spPr>
        <a:xfrm>
          <a:off x="14389744" y="176787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14532</xdr:rowOff>
    </xdr:from>
    <xdr:ext cx="405111" cy="259045"/>
    <xdr:sp macro="" textlink="">
      <xdr:nvSpPr>
        <xdr:cNvPr id="801" name="n_3aveValue【庁舎】&#10;有形固定資産減価償却率">
          <a:extLst>
            <a:ext uri="{FF2B5EF4-FFF2-40B4-BE49-F238E27FC236}">
              <a16:creationId xmlns:a16="http://schemas.microsoft.com/office/drawing/2014/main" id="{E308E464-980D-4615-A8EA-8BCCF83B1585}"/>
            </a:ext>
          </a:extLst>
        </xdr:cNvPr>
        <xdr:cNvSpPr txBox="1"/>
      </xdr:nvSpPr>
      <xdr:spPr>
        <a:xfrm>
          <a:off x="13500744" y="176738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47189</xdr:rowOff>
    </xdr:from>
    <xdr:ext cx="405111" cy="259045"/>
    <xdr:sp macro="" textlink="">
      <xdr:nvSpPr>
        <xdr:cNvPr id="802" name="n_4aveValue【庁舎】&#10;有形固定資産減価償却率">
          <a:extLst>
            <a:ext uri="{FF2B5EF4-FFF2-40B4-BE49-F238E27FC236}">
              <a16:creationId xmlns:a16="http://schemas.microsoft.com/office/drawing/2014/main" id="{54B1E0A7-D102-4297-9FD4-24C604E98B37}"/>
            </a:ext>
          </a:extLst>
        </xdr:cNvPr>
        <xdr:cNvSpPr txBox="1"/>
      </xdr:nvSpPr>
      <xdr:spPr>
        <a:xfrm>
          <a:off x="12611744" y="177065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106</xdr:row>
      <xdr:rowOff>109963</xdr:rowOff>
    </xdr:from>
    <xdr:ext cx="405111" cy="259045"/>
    <xdr:sp macro="" textlink="">
      <xdr:nvSpPr>
        <xdr:cNvPr id="803" name="n_1mainValue【庁舎】&#10;有形固定資産減価償却率">
          <a:extLst>
            <a:ext uri="{FF2B5EF4-FFF2-40B4-BE49-F238E27FC236}">
              <a16:creationId xmlns:a16="http://schemas.microsoft.com/office/drawing/2014/main" id="{B0FE68DE-653B-4656-95E7-AADA5D213B8A}"/>
            </a:ext>
          </a:extLst>
        </xdr:cNvPr>
        <xdr:cNvSpPr txBox="1"/>
      </xdr:nvSpPr>
      <xdr:spPr>
        <a:xfrm>
          <a:off x="15266044" y="182836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106</xdr:row>
      <xdr:rowOff>57711</xdr:rowOff>
    </xdr:from>
    <xdr:ext cx="405111" cy="259045"/>
    <xdr:sp macro="" textlink="">
      <xdr:nvSpPr>
        <xdr:cNvPr id="804" name="n_2mainValue【庁舎】&#10;有形固定資産減価償却率">
          <a:extLst>
            <a:ext uri="{FF2B5EF4-FFF2-40B4-BE49-F238E27FC236}">
              <a16:creationId xmlns:a16="http://schemas.microsoft.com/office/drawing/2014/main" id="{36B1C6E6-332D-4C8C-AA6C-E0123BB2B892}"/>
            </a:ext>
          </a:extLst>
        </xdr:cNvPr>
        <xdr:cNvSpPr txBox="1"/>
      </xdr:nvSpPr>
      <xdr:spPr>
        <a:xfrm>
          <a:off x="14389744" y="182314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106</xdr:row>
      <xdr:rowOff>8726</xdr:rowOff>
    </xdr:from>
    <xdr:ext cx="405111" cy="259045"/>
    <xdr:sp macro="" textlink="">
      <xdr:nvSpPr>
        <xdr:cNvPr id="805" name="n_3mainValue【庁舎】&#10;有形固定資産減価償却率">
          <a:extLst>
            <a:ext uri="{FF2B5EF4-FFF2-40B4-BE49-F238E27FC236}">
              <a16:creationId xmlns:a16="http://schemas.microsoft.com/office/drawing/2014/main" id="{0851B992-8B67-4754-806C-A385A2CFCED6}"/>
            </a:ext>
          </a:extLst>
        </xdr:cNvPr>
        <xdr:cNvSpPr txBox="1"/>
      </xdr:nvSpPr>
      <xdr:spPr>
        <a:xfrm>
          <a:off x="13500744" y="181824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124658</xdr:rowOff>
    </xdr:from>
    <xdr:ext cx="405111" cy="259045"/>
    <xdr:sp macro="" textlink="">
      <xdr:nvSpPr>
        <xdr:cNvPr id="806" name="n_4mainValue【庁舎】&#10;有形固定資産減価償却率">
          <a:extLst>
            <a:ext uri="{FF2B5EF4-FFF2-40B4-BE49-F238E27FC236}">
              <a16:creationId xmlns:a16="http://schemas.microsoft.com/office/drawing/2014/main" id="{F38022AA-E108-407F-B2AF-C6173504720E}"/>
            </a:ext>
          </a:extLst>
        </xdr:cNvPr>
        <xdr:cNvSpPr txBox="1"/>
      </xdr:nvSpPr>
      <xdr:spPr>
        <a:xfrm>
          <a:off x="12611744" y="181269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807" name="正方形/長方形 806">
          <a:extLst>
            <a:ext uri="{FF2B5EF4-FFF2-40B4-BE49-F238E27FC236}">
              <a16:creationId xmlns:a16="http://schemas.microsoft.com/office/drawing/2014/main" id="{0FD00D89-4505-4FC8-A81B-074DF932D51C}"/>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08" name="正方形/長方形 807">
          <a:extLst>
            <a:ext uri="{FF2B5EF4-FFF2-40B4-BE49-F238E27FC236}">
              <a16:creationId xmlns:a16="http://schemas.microsoft.com/office/drawing/2014/main" id="{5E074BF3-FFCF-4DDD-BC2D-92251954FEB3}"/>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09" name="正方形/長方形 808">
          <a:extLst>
            <a:ext uri="{FF2B5EF4-FFF2-40B4-BE49-F238E27FC236}">
              <a16:creationId xmlns:a16="http://schemas.microsoft.com/office/drawing/2014/main" id="{F31C9787-9816-4844-8238-0631792F5C8E}"/>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10" name="正方形/長方形 809">
          <a:extLst>
            <a:ext uri="{FF2B5EF4-FFF2-40B4-BE49-F238E27FC236}">
              <a16:creationId xmlns:a16="http://schemas.microsoft.com/office/drawing/2014/main" id="{A1242C5B-6551-425E-9F1E-6D4CF698AB21}"/>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11" name="正方形/長方形 810">
          <a:extLst>
            <a:ext uri="{FF2B5EF4-FFF2-40B4-BE49-F238E27FC236}">
              <a16:creationId xmlns:a16="http://schemas.microsoft.com/office/drawing/2014/main" id="{49DB0CFB-9E64-49E7-B1BD-85B5DA7CD63F}"/>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12" name="正方形/長方形 811">
          <a:extLst>
            <a:ext uri="{FF2B5EF4-FFF2-40B4-BE49-F238E27FC236}">
              <a16:creationId xmlns:a16="http://schemas.microsoft.com/office/drawing/2014/main" id="{4D3564CA-3BD5-4B32-83DE-D326A93779AD}"/>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茨城県平均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13" name="正方形/長方形 812">
          <a:extLst>
            <a:ext uri="{FF2B5EF4-FFF2-40B4-BE49-F238E27FC236}">
              <a16:creationId xmlns:a16="http://schemas.microsoft.com/office/drawing/2014/main" id="{3F4076EA-7EA8-4787-8BAB-5A469630CD12}"/>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14" name="正方形/長方形 813">
          <a:extLst>
            <a:ext uri="{FF2B5EF4-FFF2-40B4-BE49-F238E27FC236}">
              <a16:creationId xmlns:a16="http://schemas.microsoft.com/office/drawing/2014/main" id="{949DCA4C-9144-4307-A3B1-C3EE010E6BC7}"/>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15" name="テキスト ボックス 814">
          <a:extLst>
            <a:ext uri="{FF2B5EF4-FFF2-40B4-BE49-F238E27FC236}">
              <a16:creationId xmlns:a16="http://schemas.microsoft.com/office/drawing/2014/main" id="{2C732001-5217-4EF4-9B29-4A7B3F3512EE}"/>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16" name="直線コネクタ 815">
          <a:extLst>
            <a:ext uri="{FF2B5EF4-FFF2-40B4-BE49-F238E27FC236}">
              <a16:creationId xmlns:a16="http://schemas.microsoft.com/office/drawing/2014/main" id="{72F90AFB-1AEB-4828-8145-ABA7B5BF1817}"/>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109</xdr:row>
      <xdr:rowOff>35379</xdr:rowOff>
    </xdr:from>
    <xdr:to>
      <xdr:col>120</xdr:col>
      <xdr:colOff>114300</xdr:colOff>
      <xdr:row>109</xdr:row>
      <xdr:rowOff>35379</xdr:rowOff>
    </xdr:to>
    <xdr:cxnSp macro="">
      <xdr:nvCxnSpPr>
        <xdr:cNvPr id="817" name="直線コネクタ 816">
          <a:extLst>
            <a:ext uri="{FF2B5EF4-FFF2-40B4-BE49-F238E27FC236}">
              <a16:creationId xmlns:a16="http://schemas.microsoft.com/office/drawing/2014/main" id="{6CA6562F-0A0F-48EF-86FC-1A2F33B40452}"/>
            </a:ext>
          </a:extLst>
        </xdr:cNvPr>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818" name="テキスト ボックス 817">
          <a:extLst>
            <a:ext uri="{FF2B5EF4-FFF2-40B4-BE49-F238E27FC236}">
              <a16:creationId xmlns:a16="http://schemas.microsoft.com/office/drawing/2014/main" id="{91CDDDB8-D497-4839-96D4-AFE04D72AF9E}"/>
            </a:ext>
          </a:extLst>
        </xdr:cNvPr>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819" name="直線コネクタ 818">
          <a:extLst>
            <a:ext uri="{FF2B5EF4-FFF2-40B4-BE49-F238E27FC236}">
              <a16:creationId xmlns:a16="http://schemas.microsoft.com/office/drawing/2014/main" id="{CD0A87C0-EC1E-4CDC-9682-EA179A2FF865}"/>
            </a:ext>
          </a:extLst>
        </xdr:cNvPr>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820" name="テキスト ボックス 819">
          <a:extLst>
            <a:ext uri="{FF2B5EF4-FFF2-40B4-BE49-F238E27FC236}">
              <a16:creationId xmlns:a16="http://schemas.microsoft.com/office/drawing/2014/main" id="{B0FE53DE-C06B-4C81-A927-13EC9F7C1D44}"/>
            </a:ext>
          </a:extLst>
        </xdr:cNvPr>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821" name="直線コネクタ 820">
          <a:extLst>
            <a:ext uri="{FF2B5EF4-FFF2-40B4-BE49-F238E27FC236}">
              <a16:creationId xmlns:a16="http://schemas.microsoft.com/office/drawing/2014/main" id="{82AC7596-3F40-47A5-B114-F8FD90356996}"/>
            </a:ext>
          </a:extLst>
        </xdr:cNvPr>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822" name="テキスト ボックス 821">
          <a:extLst>
            <a:ext uri="{FF2B5EF4-FFF2-40B4-BE49-F238E27FC236}">
              <a16:creationId xmlns:a16="http://schemas.microsoft.com/office/drawing/2014/main" id="{5D2C4466-1387-4655-BB9F-9C3442D467D7}"/>
            </a:ext>
          </a:extLst>
        </xdr:cNvPr>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823" name="直線コネクタ 822">
          <a:extLst>
            <a:ext uri="{FF2B5EF4-FFF2-40B4-BE49-F238E27FC236}">
              <a16:creationId xmlns:a16="http://schemas.microsoft.com/office/drawing/2014/main" id="{0AB26211-6AE0-419C-8AA9-A00B6D151599}"/>
            </a:ext>
          </a:extLst>
        </xdr:cNvPr>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824" name="テキスト ボックス 823">
          <a:extLst>
            <a:ext uri="{FF2B5EF4-FFF2-40B4-BE49-F238E27FC236}">
              <a16:creationId xmlns:a16="http://schemas.microsoft.com/office/drawing/2014/main" id="{CFCFAE25-5DCE-4018-B3B3-F659C556D09A}"/>
            </a:ext>
          </a:extLst>
        </xdr:cNvPr>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825" name="直線コネクタ 824">
          <a:extLst>
            <a:ext uri="{FF2B5EF4-FFF2-40B4-BE49-F238E27FC236}">
              <a16:creationId xmlns:a16="http://schemas.microsoft.com/office/drawing/2014/main" id="{7495EF35-FF50-415C-B90C-57FE6423CF60}"/>
            </a:ext>
          </a:extLst>
        </xdr:cNvPr>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826" name="テキスト ボックス 825">
          <a:extLst>
            <a:ext uri="{FF2B5EF4-FFF2-40B4-BE49-F238E27FC236}">
              <a16:creationId xmlns:a16="http://schemas.microsoft.com/office/drawing/2014/main" id="{88110AD1-0EA0-48B4-9758-9E89AC72AD1F}"/>
            </a:ext>
          </a:extLst>
        </xdr:cNvPr>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827" name="直線コネクタ 826">
          <a:extLst>
            <a:ext uri="{FF2B5EF4-FFF2-40B4-BE49-F238E27FC236}">
              <a16:creationId xmlns:a16="http://schemas.microsoft.com/office/drawing/2014/main" id="{528D00C7-B72B-4B6B-8D87-497617A3BACD}"/>
            </a:ext>
          </a:extLst>
        </xdr:cNvPr>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828" name="テキスト ボックス 827">
          <a:extLst>
            <a:ext uri="{FF2B5EF4-FFF2-40B4-BE49-F238E27FC236}">
              <a16:creationId xmlns:a16="http://schemas.microsoft.com/office/drawing/2014/main" id="{946266AA-4377-424C-B231-12203571F307}"/>
            </a:ext>
          </a:extLst>
        </xdr:cNvPr>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29" name="直線コネクタ 828">
          <a:extLst>
            <a:ext uri="{FF2B5EF4-FFF2-40B4-BE49-F238E27FC236}">
              <a16:creationId xmlns:a16="http://schemas.microsoft.com/office/drawing/2014/main" id="{C190B37F-291B-4E42-8D4F-E918DF098A82}"/>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30" name="テキスト ボックス 829">
          <a:extLst>
            <a:ext uri="{FF2B5EF4-FFF2-40B4-BE49-F238E27FC236}">
              <a16:creationId xmlns:a16="http://schemas.microsoft.com/office/drawing/2014/main" id="{FF8A7D95-CCC8-440F-B0E5-104B865D7705}"/>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31" name="【庁舎】&#10;一人当たり面積グラフ枠">
          <a:extLst>
            <a:ext uri="{FF2B5EF4-FFF2-40B4-BE49-F238E27FC236}">
              <a16:creationId xmlns:a16="http://schemas.microsoft.com/office/drawing/2014/main" id="{D7FF5B2B-090A-4F15-95BE-A3DD7FC3EB6D}"/>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99</xdr:row>
      <xdr:rowOff>35379</xdr:rowOff>
    </xdr:from>
    <xdr:to>
      <xdr:col>116</xdr:col>
      <xdr:colOff>62864</xdr:colOff>
      <xdr:row>108</xdr:row>
      <xdr:rowOff>43543</xdr:rowOff>
    </xdr:to>
    <xdr:cxnSp macro="">
      <xdr:nvCxnSpPr>
        <xdr:cNvPr id="832" name="直線コネクタ 831">
          <a:extLst>
            <a:ext uri="{FF2B5EF4-FFF2-40B4-BE49-F238E27FC236}">
              <a16:creationId xmlns:a16="http://schemas.microsoft.com/office/drawing/2014/main" id="{B121E1B9-BFF7-46FB-987F-4E4C835856B2}"/>
            </a:ext>
          </a:extLst>
        </xdr:cNvPr>
        <xdr:cNvCxnSpPr/>
      </xdr:nvCxnSpPr>
      <xdr:spPr>
        <a:xfrm flipV="1">
          <a:off x="22160864" y="17008929"/>
          <a:ext cx="0" cy="15512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47370</xdr:rowOff>
    </xdr:from>
    <xdr:ext cx="469744" cy="259045"/>
    <xdr:sp macro="" textlink="">
      <xdr:nvSpPr>
        <xdr:cNvPr id="833" name="【庁舎】&#10;一人当たり面積最小値テキスト">
          <a:extLst>
            <a:ext uri="{FF2B5EF4-FFF2-40B4-BE49-F238E27FC236}">
              <a16:creationId xmlns:a16="http://schemas.microsoft.com/office/drawing/2014/main" id="{A50F7115-8B7D-43CD-8F13-31209D194D6C}"/>
            </a:ext>
          </a:extLst>
        </xdr:cNvPr>
        <xdr:cNvSpPr txBox="1"/>
      </xdr:nvSpPr>
      <xdr:spPr>
        <a:xfrm>
          <a:off x="22199600" y="185639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43543</xdr:rowOff>
    </xdr:from>
    <xdr:to>
      <xdr:col>116</xdr:col>
      <xdr:colOff>152400</xdr:colOff>
      <xdr:row>108</xdr:row>
      <xdr:rowOff>43543</xdr:rowOff>
    </xdr:to>
    <xdr:cxnSp macro="">
      <xdr:nvCxnSpPr>
        <xdr:cNvPr id="834" name="直線コネクタ 833">
          <a:extLst>
            <a:ext uri="{FF2B5EF4-FFF2-40B4-BE49-F238E27FC236}">
              <a16:creationId xmlns:a16="http://schemas.microsoft.com/office/drawing/2014/main" id="{5BFD2D05-4A63-4A99-8EBC-80DC3B2B1954}"/>
            </a:ext>
          </a:extLst>
        </xdr:cNvPr>
        <xdr:cNvCxnSpPr/>
      </xdr:nvCxnSpPr>
      <xdr:spPr>
        <a:xfrm>
          <a:off x="22072600" y="185601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97</xdr:row>
      <xdr:rowOff>153506</xdr:rowOff>
    </xdr:from>
    <xdr:ext cx="469744" cy="259045"/>
    <xdr:sp macro="" textlink="">
      <xdr:nvSpPr>
        <xdr:cNvPr id="835" name="【庁舎】&#10;一人当たり面積最大値テキスト">
          <a:extLst>
            <a:ext uri="{FF2B5EF4-FFF2-40B4-BE49-F238E27FC236}">
              <a16:creationId xmlns:a16="http://schemas.microsoft.com/office/drawing/2014/main" id="{623196F1-37FD-4974-BCCC-846FF00421F8}"/>
            </a:ext>
          </a:extLst>
        </xdr:cNvPr>
        <xdr:cNvSpPr txBox="1"/>
      </xdr:nvSpPr>
      <xdr:spPr>
        <a:xfrm>
          <a:off x="22199600" y="167841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35379</xdr:rowOff>
    </xdr:from>
    <xdr:to>
      <xdr:col>116</xdr:col>
      <xdr:colOff>152400</xdr:colOff>
      <xdr:row>99</xdr:row>
      <xdr:rowOff>35379</xdr:rowOff>
    </xdr:to>
    <xdr:cxnSp macro="">
      <xdr:nvCxnSpPr>
        <xdr:cNvPr id="836" name="直線コネクタ 835">
          <a:extLst>
            <a:ext uri="{FF2B5EF4-FFF2-40B4-BE49-F238E27FC236}">
              <a16:creationId xmlns:a16="http://schemas.microsoft.com/office/drawing/2014/main" id="{B3B5240F-CB80-40C7-AC65-FC161A7346B3}"/>
            </a:ext>
          </a:extLst>
        </xdr:cNvPr>
        <xdr:cNvCxnSpPr/>
      </xdr:nvCxnSpPr>
      <xdr:spPr>
        <a:xfrm>
          <a:off x="22072600" y="170089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15620</xdr:rowOff>
    </xdr:from>
    <xdr:ext cx="469744" cy="259045"/>
    <xdr:sp macro="" textlink="">
      <xdr:nvSpPr>
        <xdr:cNvPr id="837" name="【庁舎】&#10;一人当たり面積平均値テキスト">
          <a:extLst>
            <a:ext uri="{FF2B5EF4-FFF2-40B4-BE49-F238E27FC236}">
              <a16:creationId xmlns:a16="http://schemas.microsoft.com/office/drawing/2014/main" id="{A82F45D1-3D4E-4DF3-97E3-72D2DF22BC44}"/>
            </a:ext>
          </a:extLst>
        </xdr:cNvPr>
        <xdr:cNvSpPr txBox="1"/>
      </xdr:nvSpPr>
      <xdr:spPr>
        <a:xfrm>
          <a:off x="22199600" y="1801787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164193</xdr:rowOff>
    </xdr:from>
    <xdr:to>
      <xdr:col>116</xdr:col>
      <xdr:colOff>114300</xdr:colOff>
      <xdr:row>106</xdr:row>
      <xdr:rowOff>94343</xdr:rowOff>
    </xdr:to>
    <xdr:sp macro="" textlink="">
      <xdr:nvSpPr>
        <xdr:cNvPr id="838" name="フローチャート: 判断 837">
          <a:extLst>
            <a:ext uri="{FF2B5EF4-FFF2-40B4-BE49-F238E27FC236}">
              <a16:creationId xmlns:a16="http://schemas.microsoft.com/office/drawing/2014/main" id="{379F1F19-C288-45B8-91E3-211C8F8916A6}"/>
            </a:ext>
          </a:extLst>
        </xdr:cNvPr>
        <xdr:cNvSpPr/>
      </xdr:nvSpPr>
      <xdr:spPr>
        <a:xfrm>
          <a:off x="22110700" y="18166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12337</xdr:rowOff>
    </xdr:from>
    <xdr:to>
      <xdr:col>112</xdr:col>
      <xdr:colOff>38100</xdr:colOff>
      <xdr:row>106</xdr:row>
      <xdr:rowOff>113937</xdr:rowOff>
    </xdr:to>
    <xdr:sp macro="" textlink="">
      <xdr:nvSpPr>
        <xdr:cNvPr id="839" name="フローチャート: 判断 838">
          <a:extLst>
            <a:ext uri="{FF2B5EF4-FFF2-40B4-BE49-F238E27FC236}">
              <a16:creationId xmlns:a16="http://schemas.microsoft.com/office/drawing/2014/main" id="{8717E4EE-3DD0-41CC-BE2E-B87097FC8814}"/>
            </a:ext>
          </a:extLst>
        </xdr:cNvPr>
        <xdr:cNvSpPr/>
      </xdr:nvSpPr>
      <xdr:spPr>
        <a:xfrm>
          <a:off x="21272500" y="181860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16692</xdr:rowOff>
    </xdr:from>
    <xdr:to>
      <xdr:col>107</xdr:col>
      <xdr:colOff>101600</xdr:colOff>
      <xdr:row>106</xdr:row>
      <xdr:rowOff>118292</xdr:rowOff>
    </xdr:to>
    <xdr:sp macro="" textlink="">
      <xdr:nvSpPr>
        <xdr:cNvPr id="840" name="フローチャート: 判断 839">
          <a:extLst>
            <a:ext uri="{FF2B5EF4-FFF2-40B4-BE49-F238E27FC236}">
              <a16:creationId xmlns:a16="http://schemas.microsoft.com/office/drawing/2014/main" id="{57520125-95EC-4BC2-A469-3B10D6CBA0CE}"/>
            </a:ext>
          </a:extLst>
        </xdr:cNvPr>
        <xdr:cNvSpPr/>
      </xdr:nvSpPr>
      <xdr:spPr>
        <a:xfrm>
          <a:off x="20383500" y="18190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30843</xdr:rowOff>
    </xdr:from>
    <xdr:to>
      <xdr:col>102</xdr:col>
      <xdr:colOff>165100</xdr:colOff>
      <xdr:row>106</xdr:row>
      <xdr:rowOff>132443</xdr:rowOff>
    </xdr:to>
    <xdr:sp macro="" textlink="">
      <xdr:nvSpPr>
        <xdr:cNvPr id="841" name="フローチャート: 判断 840">
          <a:extLst>
            <a:ext uri="{FF2B5EF4-FFF2-40B4-BE49-F238E27FC236}">
              <a16:creationId xmlns:a16="http://schemas.microsoft.com/office/drawing/2014/main" id="{9958348D-315C-439F-A02F-A335A17AF1B7}"/>
            </a:ext>
          </a:extLst>
        </xdr:cNvPr>
        <xdr:cNvSpPr/>
      </xdr:nvSpPr>
      <xdr:spPr>
        <a:xfrm>
          <a:off x="19494500" y="182045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105</xdr:row>
      <xdr:rowOff>165281</xdr:rowOff>
    </xdr:from>
    <xdr:to>
      <xdr:col>98</xdr:col>
      <xdr:colOff>38100</xdr:colOff>
      <xdr:row>106</xdr:row>
      <xdr:rowOff>95431</xdr:rowOff>
    </xdr:to>
    <xdr:sp macro="" textlink="">
      <xdr:nvSpPr>
        <xdr:cNvPr id="842" name="フローチャート: 判断 841">
          <a:extLst>
            <a:ext uri="{FF2B5EF4-FFF2-40B4-BE49-F238E27FC236}">
              <a16:creationId xmlns:a16="http://schemas.microsoft.com/office/drawing/2014/main" id="{8D0668BC-686F-4AFD-98D3-B103625F49E4}"/>
            </a:ext>
          </a:extLst>
        </xdr:cNvPr>
        <xdr:cNvSpPr/>
      </xdr:nvSpPr>
      <xdr:spPr>
        <a:xfrm>
          <a:off x="18605500" y="181675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43" name="テキスト ボックス 842">
          <a:extLst>
            <a:ext uri="{FF2B5EF4-FFF2-40B4-BE49-F238E27FC236}">
              <a16:creationId xmlns:a16="http://schemas.microsoft.com/office/drawing/2014/main" id="{B9B28D2B-F4DF-4842-8726-091C71DCDCCB}"/>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44" name="テキスト ボックス 843">
          <a:extLst>
            <a:ext uri="{FF2B5EF4-FFF2-40B4-BE49-F238E27FC236}">
              <a16:creationId xmlns:a16="http://schemas.microsoft.com/office/drawing/2014/main" id="{43FAA9F0-2EA0-49F9-98BF-907D7AB4AF4D}"/>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45" name="テキスト ボックス 844">
          <a:extLst>
            <a:ext uri="{FF2B5EF4-FFF2-40B4-BE49-F238E27FC236}">
              <a16:creationId xmlns:a16="http://schemas.microsoft.com/office/drawing/2014/main" id="{08EC21A8-6128-4045-9F50-D64AC7BC8BDE}"/>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46" name="テキスト ボックス 845">
          <a:extLst>
            <a:ext uri="{FF2B5EF4-FFF2-40B4-BE49-F238E27FC236}">
              <a16:creationId xmlns:a16="http://schemas.microsoft.com/office/drawing/2014/main" id="{17C3E110-91D1-4040-90C7-6D2624E0A9EA}"/>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47" name="テキスト ボックス 846">
          <a:extLst>
            <a:ext uri="{FF2B5EF4-FFF2-40B4-BE49-F238E27FC236}">
              <a16:creationId xmlns:a16="http://schemas.microsoft.com/office/drawing/2014/main" id="{6CC7D400-7010-4A01-90C0-8A86C7C27DAA}"/>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58601</xdr:rowOff>
    </xdr:from>
    <xdr:to>
      <xdr:col>116</xdr:col>
      <xdr:colOff>114300</xdr:colOff>
      <xdr:row>107</xdr:row>
      <xdr:rowOff>160201</xdr:rowOff>
    </xdr:to>
    <xdr:sp macro="" textlink="">
      <xdr:nvSpPr>
        <xdr:cNvPr id="848" name="楕円 847">
          <a:extLst>
            <a:ext uri="{FF2B5EF4-FFF2-40B4-BE49-F238E27FC236}">
              <a16:creationId xmlns:a16="http://schemas.microsoft.com/office/drawing/2014/main" id="{0236C17B-B40F-484E-AE27-4CF9051AEEAA}"/>
            </a:ext>
          </a:extLst>
        </xdr:cNvPr>
        <xdr:cNvSpPr/>
      </xdr:nvSpPr>
      <xdr:spPr>
        <a:xfrm>
          <a:off x="22110700" y="184037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144978</xdr:rowOff>
    </xdr:from>
    <xdr:ext cx="469744" cy="259045"/>
    <xdr:sp macro="" textlink="">
      <xdr:nvSpPr>
        <xdr:cNvPr id="849" name="【庁舎】&#10;一人当たり面積該当値テキスト">
          <a:extLst>
            <a:ext uri="{FF2B5EF4-FFF2-40B4-BE49-F238E27FC236}">
              <a16:creationId xmlns:a16="http://schemas.microsoft.com/office/drawing/2014/main" id="{313FEB3D-EA4C-46B1-B5BC-FF5BC03D25F6}"/>
            </a:ext>
          </a:extLst>
        </xdr:cNvPr>
        <xdr:cNvSpPr txBox="1"/>
      </xdr:nvSpPr>
      <xdr:spPr>
        <a:xfrm>
          <a:off x="22199600" y="183186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62956</xdr:rowOff>
    </xdr:from>
    <xdr:to>
      <xdr:col>112</xdr:col>
      <xdr:colOff>38100</xdr:colOff>
      <xdr:row>107</xdr:row>
      <xdr:rowOff>164556</xdr:rowOff>
    </xdr:to>
    <xdr:sp macro="" textlink="">
      <xdr:nvSpPr>
        <xdr:cNvPr id="850" name="楕円 849">
          <a:extLst>
            <a:ext uri="{FF2B5EF4-FFF2-40B4-BE49-F238E27FC236}">
              <a16:creationId xmlns:a16="http://schemas.microsoft.com/office/drawing/2014/main" id="{767BBCBA-28E9-4146-B10A-F9FFF05B1470}"/>
            </a:ext>
          </a:extLst>
        </xdr:cNvPr>
        <xdr:cNvSpPr/>
      </xdr:nvSpPr>
      <xdr:spPr>
        <a:xfrm>
          <a:off x="21272500" y="184081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109401</xdr:rowOff>
    </xdr:from>
    <xdr:to>
      <xdr:col>116</xdr:col>
      <xdr:colOff>63500</xdr:colOff>
      <xdr:row>107</xdr:row>
      <xdr:rowOff>113756</xdr:rowOff>
    </xdr:to>
    <xdr:cxnSp macro="">
      <xdr:nvCxnSpPr>
        <xdr:cNvPr id="851" name="直線コネクタ 850">
          <a:extLst>
            <a:ext uri="{FF2B5EF4-FFF2-40B4-BE49-F238E27FC236}">
              <a16:creationId xmlns:a16="http://schemas.microsoft.com/office/drawing/2014/main" id="{7CBAD68E-992F-440F-A550-CDFF51933053}"/>
            </a:ext>
          </a:extLst>
        </xdr:cNvPr>
        <xdr:cNvCxnSpPr/>
      </xdr:nvCxnSpPr>
      <xdr:spPr>
        <a:xfrm flipV="1">
          <a:off x="21323300" y="18454551"/>
          <a:ext cx="838200" cy="43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67311</xdr:rowOff>
    </xdr:from>
    <xdr:to>
      <xdr:col>107</xdr:col>
      <xdr:colOff>101600</xdr:colOff>
      <xdr:row>107</xdr:row>
      <xdr:rowOff>168911</xdr:rowOff>
    </xdr:to>
    <xdr:sp macro="" textlink="">
      <xdr:nvSpPr>
        <xdr:cNvPr id="852" name="楕円 851">
          <a:extLst>
            <a:ext uri="{FF2B5EF4-FFF2-40B4-BE49-F238E27FC236}">
              <a16:creationId xmlns:a16="http://schemas.microsoft.com/office/drawing/2014/main" id="{10977A3F-44D9-4466-88C4-56432ADB199A}"/>
            </a:ext>
          </a:extLst>
        </xdr:cNvPr>
        <xdr:cNvSpPr/>
      </xdr:nvSpPr>
      <xdr:spPr>
        <a:xfrm>
          <a:off x="20383500" y="18412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113756</xdr:rowOff>
    </xdr:from>
    <xdr:to>
      <xdr:col>111</xdr:col>
      <xdr:colOff>177800</xdr:colOff>
      <xdr:row>107</xdr:row>
      <xdr:rowOff>118111</xdr:rowOff>
    </xdr:to>
    <xdr:cxnSp macro="">
      <xdr:nvCxnSpPr>
        <xdr:cNvPr id="853" name="直線コネクタ 852">
          <a:extLst>
            <a:ext uri="{FF2B5EF4-FFF2-40B4-BE49-F238E27FC236}">
              <a16:creationId xmlns:a16="http://schemas.microsoft.com/office/drawing/2014/main" id="{1A6B1EA5-8FE2-4396-BEF8-A07EE301AD46}"/>
            </a:ext>
          </a:extLst>
        </xdr:cNvPr>
        <xdr:cNvCxnSpPr/>
      </xdr:nvCxnSpPr>
      <xdr:spPr>
        <a:xfrm flipV="1">
          <a:off x="20434300" y="18458906"/>
          <a:ext cx="889000" cy="43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69487</xdr:rowOff>
    </xdr:from>
    <xdr:to>
      <xdr:col>102</xdr:col>
      <xdr:colOff>165100</xdr:colOff>
      <xdr:row>107</xdr:row>
      <xdr:rowOff>171087</xdr:rowOff>
    </xdr:to>
    <xdr:sp macro="" textlink="">
      <xdr:nvSpPr>
        <xdr:cNvPr id="854" name="楕円 853">
          <a:extLst>
            <a:ext uri="{FF2B5EF4-FFF2-40B4-BE49-F238E27FC236}">
              <a16:creationId xmlns:a16="http://schemas.microsoft.com/office/drawing/2014/main" id="{619C4A59-53CB-47FD-973E-0E277B361EDE}"/>
            </a:ext>
          </a:extLst>
        </xdr:cNvPr>
        <xdr:cNvSpPr/>
      </xdr:nvSpPr>
      <xdr:spPr>
        <a:xfrm>
          <a:off x="19494500" y="184146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118111</xdr:rowOff>
    </xdr:from>
    <xdr:to>
      <xdr:col>107</xdr:col>
      <xdr:colOff>50800</xdr:colOff>
      <xdr:row>107</xdr:row>
      <xdr:rowOff>120287</xdr:rowOff>
    </xdr:to>
    <xdr:cxnSp macro="">
      <xdr:nvCxnSpPr>
        <xdr:cNvPr id="855" name="直線コネクタ 854">
          <a:extLst>
            <a:ext uri="{FF2B5EF4-FFF2-40B4-BE49-F238E27FC236}">
              <a16:creationId xmlns:a16="http://schemas.microsoft.com/office/drawing/2014/main" id="{929B089C-DAFC-4771-B764-AFA2D88D202E}"/>
            </a:ext>
          </a:extLst>
        </xdr:cNvPr>
        <xdr:cNvCxnSpPr/>
      </xdr:nvCxnSpPr>
      <xdr:spPr>
        <a:xfrm flipV="1">
          <a:off x="19545300" y="18463261"/>
          <a:ext cx="889000" cy="21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73842</xdr:rowOff>
    </xdr:from>
    <xdr:to>
      <xdr:col>98</xdr:col>
      <xdr:colOff>38100</xdr:colOff>
      <xdr:row>108</xdr:row>
      <xdr:rowOff>3992</xdr:rowOff>
    </xdr:to>
    <xdr:sp macro="" textlink="">
      <xdr:nvSpPr>
        <xdr:cNvPr id="856" name="楕円 855">
          <a:extLst>
            <a:ext uri="{FF2B5EF4-FFF2-40B4-BE49-F238E27FC236}">
              <a16:creationId xmlns:a16="http://schemas.microsoft.com/office/drawing/2014/main" id="{DEBA06AB-6248-45D2-97EC-E048CCA31757}"/>
            </a:ext>
          </a:extLst>
        </xdr:cNvPr>
        <xdr:cNvSpPr/>
      </xdr:nvSpPr>
      <xdr:spPr>
        <a:xfrm>
          <a:off x="18605500" y="18418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107</xdr:row>
      <xdr:rowOff>120287</xdr:rowOff>
    </xdr:from>
    <xdr:to>
      <xdr:col>102</xdr:col>
      <xdr:colOff>114300</xdr:colOff>
      <xdr:row>107</xdr:row>
      <xdr:rowOff>124642</xdr:rowOff>
    </xdr:to>
    <xdr:cxnSp macro="">
      <xdr:nvCxnSpPr>
        <xdr:cNvPr id="857" name="直線コネクタ 856">
          <a:extLst>
            <a:ext uri="{FF2B5EF4-FFF2-40B4-BE49-F238E27FC236}">
              <a16:creationId xmlns:a16="http://schemas.microsoft.com/office/drawing/2014/main" id="{058A5215-0326-4CBF-8F51-9345DBC69961}"/>
            </a:ext>
          </a:extLst>
        </xdr:cNvPr>
        <xdr:cNvCxnSpPr/>
      </xdr:nvCxnSpPr>
      <xdr:spPr>
        <a:xfrm flipV="1">
          <a:off x="18656300" y="18465437"/>
          <a:ext cx="889000" cy="43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104</xdr:row>
      <xdr:rowOff>130464</xdr:rowOff>
    </xdr:from>
    <xdr:ext cx="469744" cy="259045"/>
    <xdr:sp macro="" textlink="">
      <xdr:nvSpPr>
        <xdr:cNvPr id="858" name="n_1aveValue【庁舎】&#10;一人当たり面積">
          <a:extLst>
            <a:ext uri="{FF2B5EF4-FFF2-40B4-BE49-F238E27FC236}">
              <a16:creationId xmlns:a16="http://schemas.microsoft.com/office/drawing/2014/main" id="{7B099B4D-C336-493A-BFD7-4ED4109329F5}"/>
            </a:ext>
          </a:extLst>
        </xdr:cNvPr>
        <xdr:cNvSpPr txBox="1"/>
      </xdr:nvSpPr>
      <xdr:spPr>
        <a:xfrm>
          <a:off x="21075727" y="179612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134819</xdr:rowOff>
    </xdr:from>
    <xdr:ext cx="469744" cy="259045"/>
    <xdr:sp macro="" textlink="">
      <xdr:nvSpPr>
        <xdr:cNvPr id="859" name="n_2aveValue【庁舎】&#10;一人当たり面積">
          <a:extLst>
            <a:ext uri="{FF2B5EF4-FFF2-40B4-BE49-F238E27FC236}">
              <a16:creationId xmlns:a16="http://schemas.microsoft.com/office/drawing/2014/main" id="{FACCE524-C9BB-41B7-9BEC-204AD4A3EF82}"/>
            </a:ext>
          </a:extLst>
        </xdr:cNvPr>
        <xdr:cNvSpPr txBox="1"/>
      </xdr:nvSpPr>
      <xdr:spPr>
        <a:xfrm>
          <a:off x="20199427" y="179656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148970</xdr:rowOff>
    </xdr:from>
    <xdr:ext cx="469744" cy="259045"/>
    <xdr:sp macro="" textlink="">
      <xdr:nvSpPr>
        <xdr:cNvPr id="860" name="n_3aveValue【庁舎】&#10;一人当たり面積">
          <a:extLst>
            <a:ext uri="{FF2B5EF4-FFF2-40B4-BE49-F238E27FC236}">
              <a16:creationId xmlns:a16="http://schemas.microsoft.com/office/drawing/2014/main" id="{E9E06EF8-44C4-477F-BC2A-71D245CD7924}"/>
            </a:ext>
          </a:extLst>
        </xdr:cNvPr>
        <xdr:cNvSpPr txBox="1"/>
      </xdr:nvSpPr>
      <xdr:spPr>
        <a:xfrm>
          <a:off x="19310427" y="179797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104</xdr:row>
      <xdr:rowOff>111958</xdr:rowOff>
    </xdr:from>
    <xdr:ext cx="469744" cy="259045"/>
    <xdr:sp macro="" textlink="">
      <xdr:nvSpPr>
        <xdr:cNvPr id="861" name="n_4aveValue【庁舎】&#10;一人当たり面積">
          <a:extLst>
            <a:ext uri="{FF2B5EF4-FFF2-40B4-BE49-F238E27FC236}">
              <a16:creationId xmlns:a16="http://schemas.microsoft.com/office/drawing/2014/main" id="{878ABE7E-AFD5-405C-AD4D-0DCF67058C52}"/>
            </a:ext>
          </a:extLst>
        </xdr:cNvPr>
        <xdr:cNvSpPr txBox="1"/>
      </xdr:nvSpPr>
      <xdr:spPr>
        <a:xfrm>
          <a:off x="18421427" y="179427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107</xdr:row>
      <xdr:rowOff>155683</xdr:rowOff>
    </xdr:from>
    <xdr:ext cx="469744" cy="259045"/>
    <xdr:sp macro="" textlink="">
      <xdr:nvSpPr>
        <xdr:cNvPr id="862" name="n_1mainValue【庁舎】&#10;一人当たり面積">
          <a:extLst>
            <a:ext uri="{FF2B5EF4-FFF2-40B4-BE49-F238E27FC236}">
              <a16:creationId xmlns:a16="http://schemas.microsoft.com/office/drawing/2014/main" id="{DA642F04-704D-4850-A0F7-4D862B5EA4EC}"/>
            </a:ext>
          </a:extLst>
        </xdr:cNvPr>
        <xdr:cNvSpPr txBox="1"/>
      </xdr:nvSpPr>
      <xdr:spPr>
        <a:xfrm>
          <a:off x="21075727" y="185008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160038</xdr:rowOff>
    </xdr:from>
    <xdr:ext cx="469744" cy="259045"/>
    <xdr:sp macro="" textlink="">
      <xdr:nvSpPr>
        <xdr:cNvPr id="863" name="n_2mainValue【庁舎】&#10;一人当たり面積">
          <a:extLst>
            <a:ext uri="{FF2B5EF4-FFF2-40B4-BE49-F238E27FC236}">
              <a16:creationId xmlns:a16="http://schemas.microsoft.com/office/drawing/2014/main" id="{4452B83B-FF94-47BC-A420-F9F4DAD2F63A}"/>
            </a:ext>
          </a:extLst>
        </xdr:cNvPr>
        <xdr:cNvSpPr txBox="1"/>
      </xdr:nvSpPr>
      <xdr:spPr>
        <a:xfrm>
          <a:off x="20199427" y="185051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162214</xdr:rowOff>
    </xdr:from>
    <xdr:ext cx="469744" cy="259045"/>
    <xdr:sp macro="" textlink="">
      <xdr:nvSpPr>
        <xdr:cNvPr id="864" name="n_3mainValue【庁舎】&#10;一人当たり面積">
          <a:extLst>
            <a:ext uri="{FF2B5EF4-FFF2-40B4-BE49-F238E27FC236}">
              <a16:creationId xmlns:a16="http://schemas.microsoft.com/office/drawing/2014/main" id="{0C19E6E3-AC8A-4A75-8F97-4A22F1FB7181}"/>
            </a:ext>
          </a:extLst>
        </xdr:cNvPr>
        <xdr:cNvSpPr txBox="1"/>
      </xdr:nvSpPr>
      <xdr:spPr>
        <a:xfrm>
          <a:off x="19310427" y="185073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166569</xdr:rowOff>
    </xdr:from>
    <xdr:ext cx="469744" cy="259045"/>
    <xdr:sp macro="" textlink="">
      <xdr:nvSpPr>
        <xdr:cNvPr id="865" name="n_4mainValue【庁舎】&#10;一人当たり面積">
          <a:extLst>
            <a:ext uri="{FF2B5EF4-FFF2-40B4-BE49-F238E27FC236}">
              <a16:creationId xmlns:a16="http://schemas.microsoft.com/office/drawing/2014/main" id="{F8FE5399-13EB-4870-8E63-420DABF3A00F}"/>
            </a:ext>
          </a:extLst>
        </xdr:cNvPr>
        <xdr:cNvSpPr txBox="1"/>
      </xdr:nvSpPr>
      <xdr:spPr>
        <a:xfrm>
          <a:off x="18421427" y="185117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66" name="正方形/長方形 865">
          <a:extLst>
            <a:ext uri="{FF2B5EF4-FFF2-40B4-BE49-F238E27FC236}">
              <a16:creationId xmlns:a16="http://schemas.microsoft.com/office/drawing/2014/main" id="{FEAC55B3-3153-4B07-9E8F-6F71D9BE5C1F}"/>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67" name="正方形/長方形 866">
          <a:extLst>
            <a:ext uri="{FF2B5EF4-FFF2-40B4-BE49-F238E27FC236}">
              <a16:creationId xmlns:a16="http://schemas.microsoft.com/office/drawing/2014/main" id="{8ADE3902-902B-4C49-B9FA-96313E52DFFA}"/>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68" name="テキスト ボックス 867">
          <a:extLst>
            <a:ext uri="{FF2B5EF4-FFF2-40B4-BE49-F238E27FC236}">
              <a16:creationId xmlns:a16="http://schemas.microsoft.com/office/drawing/2014/main" id="{FD02C6B3-80E5-4A22-81D9-FF41B90C20E9}"/>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solidFill>
                <a:sysClr val="windowText" lastClr="000000"/>
              </a:solidFill>
              <a:latin typeface="ＭＳ Ｐゴシック" panose="020B0600070205080204" pitchFamily="50" charset="-128"/>
              <a:ea typeface="ＭＳ Ｐゴシック" panose="020B0600070205080204" pitchFamily="50" charset="-128"/>
            </a:rPr>
            <a:t>　類似団体と比較して、特に有形固定資産減価償却率が高くなっている施設は、体育館・プール、市民会館、庁舎である。体育館・プールは昭和</a:t>
          </a:r>
          <a:r>
            <a:rPr kumimoji="1" lang="en-US" altLang="ja-JP" sz="1200">
              <a:solidFill>
                <a:sysClr val="windowText" lastClr="000000"/>
              </a:solidFill>
              <a:latin typeface="ＭＳ Ｐゴシック" panose="020B0600070205080204" pitchFamily="50" charset="-128"/>
              <a:ea typeface="ＭＳ Ｐゴシック" panose="020B0600070205080204" pitchFamily="50" charset="-128"/>
            </a:rPr>
            <a:t>56</a:t>
          </a:r>
          <a:r>
            <a:rPr kumimoji="1" lang="ja-JP" altLang="en-US" sz="1200">
              <a:solidFill>
                <a:sysClr val="windowText" lastClr="000000"/>
              </a:solidFill>
              <a:latin typeface="ＭＳ Ｐゴシック" panose="020B0600070205080204" pitchFamily="50" charset="-128"/>
              <a:ea typeface="ＭＳ Ｐゴシック" panose="020B0600070205080204" pitchFamily="50" charset="-128"/>
            </a:rPr>
            <a:t>年に、市民会館は昭和</a:t>
          </a:r>
          <a:r>
            <a:rPr kumimoji="1" lang="en-US" altLang="ja-JP" sz="1200">
              <a:solidFill>
                <a:sysClr val="windowText" lastClr="000000"/>
              </a:solidFill>
              <a:latin typeface="ＭＳ Ｐゴシック" panose="020B0600070205080204" pitchFamily="50" charset="-128"/>
              <a:ea typeface="ＭＳ Ｐゴシック" panose="020B0600070205080204" pitchFamily="50" charset="-128"/>
            </a:rPr>
            <a:t>57</a:t>
          </a:r>
          <a:r>
            <a:rPr kumimoji="1" lang="ja-JP" altLang="en-US" sz="1200">
              <a:solidFill>
                <a:sysClr val="windowText" lastClr="000000"/>
              </a:solidFill>
              <a:latin typeface="ＭＳ Ｐゴシック" panose="020B0600070205080204" pitchFamily="50" charset="-128"/>
              <a:ea typeface="ＭＳ Ｐゴシック" panose="020B0600070205080204" pitchFamily="50" charset="-128"/>
            </a:rPr>
            <a:t>年に、庁舎は昭和</a:t>
          </a:r>
          <a:r>
            <a:rPr kumimoji="1" lang="en-US" altLang="ja-JP" sz="1200">
              <a:solidFill>
                <a:sysClr val="windowText" lastClr="000000"/>
              </a:solidFill>
              <a:latin typeface="ＭＳ Ｐゴシック" panose="020B0600070205080204" pitchFamily="50" charset="-128"/>
              <a:ea typeface="ＭＳ Ｐゴシック" panose="020B0600070205080204" pitchFamily="50" charset="-128"/>
            </a:rPr>
            <a:t>49</a:t>
          </a:r>
          <a:r>
            <a:rPr kumimoji="1" lang="ja-JP" altLang="en-US" sz="1200">
              <a:solidFill>
                <a:sysClr val="windowText" lastClr="000000"/>
              </a:solidFill>
              <a:latin typeface="ＭＳ Ｐゴシック" panose="020B0600070205080204" pitchFamily="50" charset="-128"/>
              <a:ea typeface="ＭＳ Ｐゴシック" panose="020B0600070205080204" pitchFamily="50" charset="-128"/>
            </a:rPr>
            <a:t>年に建築していることから償却が進んでいるため高くなっている。</a:t>
          </a:r>
        </a:p>
        <a:p>
          <a:r>
            <a:rPr kumimoji="1" lang="ja-JP" altLang="en-US" sz="1200">
              <a:solidFill>
                <a:sysClr val="windowText" lastClr="000000"/>
              </a:solidFill>
              <a:latin typeface="ＭＳ Ｐゴシック" panose="020B0600070205080204" pitchFamily="50" charset="-128"/>
              <a:ea typeface="ＭＳ Ｐゴシック" panose="020B0600070205080204" pitchFamily="50" charset="-128"/>
            </a:rPr>
            <a:t>　一般廃棄物処理施設については、江戸崎地方衛生土木組合において令和４年度に新築したごみ処理施設の償却が進み、有形固定資産減価償却率は前年度比</a:t>
          </a:r>
          <a:r>
            <a:rPr kumimoji="1" lang="en-US" altLang="ja-JP" sz="1200">
              <a:solidFill>
                <a:sysClr val="windowText" lastClr="000000"/>
              </a:solidFill>
              <a:latin typeface="ＭＳ Ｐゴシック" panose="020B0600070205080204" pitchFamily="50" charset="-128"/>
              <a:ea typeface="ＭＳ Ｐゴシック" panose="020B0600070205080204" pitchFamily="50" charset="-128"/>
            </a:rPr>
            <a:t>13.0</a:t>
          </a:r>
          <a:r>
            <a:rPr kumimoji="1" lang="ja-JP" altLang="en-US" sz="1200">
              <a:solidFill>
                <a:sysClr val="windowText" lastClr="000000"/>
              </a:solidFill>
              <a:latin typeface="ＭＳ Ｐゴシック" panose="020B0600070205080204" pitchFamily="50" charset="-128"/>
              <a:ea typeface="ＭＳ Ｐゴシック" panose="020B0600070205080204" pitchFamily="50" charset="-128"/>
            </a:rPr>
            <a:t>ポイント増の</a:t>
          </a:r>
          <a:r>
            <a:rPr kumimoji="1" lang="en-US" altLang="ja-JP" sz="1200">
              <a:solidFill>
                <a:sysClr val="windowText" lastClr="000000"/>
              </a:solidFill>
              <a:latin typeface="ＭＳ Ｐゴシック" panose="020B0600070205080204" pitchFamily="50" charset="-128"/>
              <a:ea typeface="ＭＳ Ｐゴシック" panose="020B0600070205080204" pitchFamily="50" charset="-128"/>
            </a:rPr>
            <a:t>55.7</a:t>
          </a:r>
          <a:r>
            <a:rPr kumimoji="1" lang="ja-JP" altLang="en-US" sz="1200">
              <a:solidFill>
                <a:sysClr val="windowText" lastClr="000000"/>
              </a:solidFill>
              <a:latin typeface="ＭＳ Ｐゴシック" panose="020B0600070205080204" pitchFamily="50" charset="-128"/>
              <a:ea typeface="ＭＳ Ｐゴシック" panose="020B0600070205080204" pitchFamily="50" charset="-128"/>
            </a:rPr>
            <a:t>％となった。</a:t>
          </a:r>
        </a:p>
        <a:p>
          <a:r>
            <a:rPr kumimoji="1" lang="ja-JP" altLang="en-US" sz="1200">
              <a:solidFill>
                <a:sysClr val="windowText" lastClr="000000"/>
              </a:solidFill>
              <a:latin typeface="ＭＳ Ｐゴシック" panose="020B0600070205080204" pitchFamily="50" charset="-128"/>
              <a:ea typeface="ＭＳ Ｐゴシック" panose="020B0600070205080204" pitchFamily="50" charset="-128"/>
            </a:rPr>
            <a:t>　保健センター・保健所については、平成</a:t>
          </a:r>
          <a:r>
            <a:rPr kumimoji="1" lang="en-US" altLang="ja-JP" sz="1200">
              <a:solidFill>
                <a:sysClr val="windowText" lastClr="000000"/>
              </a:solidFill>
              <a:latin typeface="ＭＳ Ｐゴシック" panose="020B0600070205080204" pitchFamily="50" charset="-128"/>
              <a:ea typeface="ＭＳ Ｐゴシック" panose="020B0600070205080204" pitchFamily="50" charset="-128"/>
            </a:rPr>
            <a:t>2</a:t>
          </a:r>
          <a:r>
            <a:rPr kumimoji="1" lang="ja-JP" altLang="en-US" sz="1200">
              <a:solidFill>
                <a:sysClr val="windowText" lastClr="000000"/>
              </a:solidFill>
              <a:latin typeface="ＭＳ Ｐゴシック" panose="020B0600070205080204" pitchFamily="50" charset="-128"/>
              <a:ea typeface="ＭＳ Ｐゴシック" panose="020B0600070205080204" pitchFamily="50" charset="-128"/>
            </a:rPr>
            <a:t>年に建築していることから償却が進んでいる。令和</a:t>
          </a:r>
          <a:r>
            <a:rPr kumimoji="1" lang="en-US" altLang="ja-JP" sz="1200">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1200">
              <a:solidFill>
                <a:sysClr val="windowText" lastClr="000000"/>
              </a:solidFill>
              <a:latin typeface="ＭＳ Ｐゴシック" panose="020B0600070205080204" pitchFamily="50" charset="-128"/>
              <a:ea typeface="ＭＳ Ｐゴシック" panose="020B0600070205080204" pitchFamily="50" charset="-128"/>
            </a:rPr>
            <a:t>年度に保健センタートイレ改修工事を行ったため、類似団体平均との乖離は小さくなったが、償却が進んだことにより、有形固定資産減価償却率は前年度比</a:t>
          </a:r>
          <a:r>
            <a:rPr kumimoji="1" lang="en-US" altLang="ja-JP" sz="1200">
              <a:solidFill>
                <a:sysClr val="windowText" lastClr="000000"/>
              </a:solidFill>
              <a:latin typeface="ＭＳ Ｐゴシック" panose="020B0600070205080204" pitchFamily="50" charset="-128"/>
              <a:ea typeface="ＭＳ Ｐゴシック" panose="020B0600070205080204" pitchFamily="50" charset="-128"/>
            </a:rPr>
            <a:t>2.6</a:t>
          </a:r>
          <a:r>
            <a:rPr kumimoji="1" lang="ja-JP" altLang="en-US" sz="1200">
              <a:solidFill>
                <a:sysClr val="windowText" lastClr="000000"/>
              </a:solidFill>
              <a:latin typeface="ＭＳ Ｐゴシック" panose="020B0600070205080204" pitchFamily="50" charset="-128"/>
              <a:ea typeface="ＭＳ Ｐゴシック" panose="020B0600070205080204" pitchFamily="50" charset="-128"/>
            </a:rPr>
            <a:t>ポイント増の</a:t>
          </a:r>
          <a:r>
            <a:rPr kumimoji="1" lang="en-US" altLang="ja-JP" sz="1200">
              <a:solidFill>
                <a:sysClr val="windowText" lastClr="000000"/>
              </a:solidFill>
              <a:latin typeface="ＭＳ Ｐゴシック" panose="020B0600070205080204" pitchFamily="50" charset="-128"/>
              <a:ea typeface="ＭＳ Ｐゴシック" panose="020B0600070205080204" pitchFamily="50" charset="-128"/>
            </a:rPr>
            <a:t>66.5</a:t>
          </a:r>
          <a:r>
            <a:rPr kumimoji="1" lang="ja-JP" altLang="en-US" sz="1200">
              <a:solidFill>
                <a:sysClr val="windowText" lastClr="000000"/>
              </a:solidFill>
              <a:latin typeface="ＭＳ Ｐゴシック" panose="020B0600070205080204" pitchFamily="50" charset="-128"/>
              <a:ea typeface="ＭＳ Ｐゴシック" panose="020B0600070205080204" pitchFamily="50" charset="-128"/>
            </a:rPr>
            <a:t>％となった。</a:t>
          </a:r>
        </a:p>
        <a:p>
          <a:r>
            <a:rPr kumimoji="1" lang="ja-JP" altLang="en-US" sz="1200">
              <a:solidFill>
                <a:sysClr val="windowText" lastClr="000000"/>
              </a:solidFill>
              <a:latin typeface="ＭＳ Ｐゴシック" panose="020B0600070205080204" pitchFamily="50" charset="-128"/>
              <a:ea typeface="ＭＳ Ｐゴシック" panose="020B0600070205080204" pitchFamily="50" charset="-128"/>
            </a:rPr>
            <a:t>　消防施設については、消防団機械器具庫の建築により、有形固定資産減価償却率は前年度比</a:t>
          </a:r>
          <a:r>
            <a:rPr kumimoji="1" lang="en-US" altLang="ja-JP" sz="1200">
              <a:solidFill>
                <a:sysClr val="windowText" lastClr="000000"/>
              </a:solidFill>
              <a:latin typeface="ＭＳ Ｐゴシック" panose="020B0600070205080204" pitchFamily="50" charset="-128"/>
              <a:ea typeface="ＭＳ Ｐゴシック" panose="020B0600070205080204" pitchFamily="50" charset="-128"/>
            </a:rPr>
            <a:t>6.9</a:t>
          </a:r>
          <a:r>
            <a:rPr kumimoji="1" lang="ja-JP" altLang="en-US" sz="1200">
              <a:solidFill>
                <a:sysClr val="windowText" lastClr="000000"/>
              </a:solidFill>
              <a:latin typeface="ＭＳ Ｐゴシック" panose="020B0600070205080204" pitchFamily="50" charset="-128"/>
              <a:ea typeface="ＭＳ Ｐゴシック" panose="020B0600070205080204" pitchFamily="50" charset="-128"/>
            </a:rPr>
            <a:t>ポイント減の</a:t>
          </a:r>
          <a:r>
            <a:rPr kumimoji="1" lang="en-US" altLang="ja-JP" sz="1200">
              <a:solidFill>
                <a:sysClr val="windowText" lastClr="000000"/>
              </a:solidFill>
              <a:latin typeface="ＭＳ Ｐゴシック" panose="020B0600070205080204" pitchFamily="50" charset="-128"/>
              <a:ea typeface="ＭＳ Ｐゴシック" panose="020B0600070205080204" pitchFamily="50" charset="-128"/>
            </a:rPr>
            <a:t>44.7</a:t>
          </a:r>
          <a:r>
            <a:rPr kumimoji="1" lang="ja-JP" altLang="en-US" sz="1200">
              <a:solidFill>
                <a:sysClr val="windowText" lastClr="000000"/>
              </a:solidFill>
              <a:latin typeface="ＭＳ Ｐゴシック" panose="020B0600070205080204" pitchFamily="50" charset="-128"/>
              <a:ea typeface="ＭＳ Ｐゴシック" panose="020B0600070205080204" pitchFamily="50" charset="-128"/>
            </a:rPr>
            <a:t>％となった。</a:t>
          </a:r>
          <a:endParaRPr kumimoji="1" lang="en-US" altLang="ja-JP" sz="1200">
            <a:solidFill>
              <a:sysClr val="windowText" lastClr="000000"/>
            </a:solidFill>
            <a:latin typeface="ＭＳ Ｐゴシック" panose="020B0600070205080204" pitchFamily="50" charset="-128"/>
            <a:ea typeface="ＭＳ Ｐゴシック" panose="020B0600070205080204" pitchFamily="50" charset="-128"/>
          </a:endParaRPr>
        </a:p>
        <a:p>
          <a:r>
            <a:rPr kumimoji="1" lang="ja-JP" altLang="en-US" sz="1200">
              <a:solidFill>
                <a:sysClr val="windowText" lastClr="000000"/>
              </a:solidFill>
              <a:latin typeface="ＭＳ Ｐゴシック" panose="020B0600070205080204" pitchFamily="50" charset="-128"/>
              <a:ea typeface="ＭＳ Ｐゴシック" panose="020B0600070205080204" pitchFamily="50" charset="-128"/>
            </a:rPr>
            <a:t>　類似団体と比較して、一人当たりの面積はいずれの施設においても小さくなっている。特に体育館は村内で１施設のため一人当たり面積は小さくなっている。</a:t>
          </a:r>
        </a:p>
        <a:p>
          <a:r>
            <a:rPr kumimoji="1" lang="ja-JP" altLang="en-US" sz="1200">
              <a:solidFill>
                <a:sysClr val="windowText" lastClr="000000"/>
              </a:solidFill>
              <a:latin typeface="ＭＳ Ｐゴシック" panose="020B0600070205080204" pitchFamily="50" charset="-128"/>
              <a:ea typeface="ＭＳ Ｐゴシック" panose="020B0600070205080204" pitchFamily="50" charset="-128"/>
            </a:rPr>
            <a:t>　今後、公共施設等の多くは耐用年数が経過しつつあることから、定期点検等を実施し、かつ将来見込まれる修繕工事や必要となる費用などを想定し、公共施設等総合管理計画に基づき維持管理を行っていく必要があ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68" customWidth="1"/>
    <col min="12" max="12" width="2.25" style="168" customWidth="1"/>
    <col min="13" max="17" width="2.375" style="168" customWidth="1"/>
    <col min="18" max="119" width="2.125" style="168" customWidth="1"/>
    <col min="120" max="16384" width="0" style="168" hidden="1"/>
  </cols>
  <sheetData>
    <row r="1" spans="1:119" ht="33" customHeight="1" x14ac:dyDescent="0.15">
      <c r="B1" s="627" t="s">
        <v>76</v>
      </c>
      <c r="C1" s="627"/>
      <c r="D1" s="627"/>
      <c r="E1" s="627"/>
      <c r="F1" s="627"/>
      <c r="G1" s="627"/>
      <c r="H1" s="627"/>
      <c r="I1" s="627"/>
      <c r="J1" s="627"/>
      <c r="K1" s="627"/>
      <c r="L1" s="627"/>
      <c r="M1" s="627"/>
      <c r="N1" s="627"/>
      <c r="O1" s="627"/>
      <c r="P1" s="627"/>
      <c r="Q1" s="627"/>
      <c r="R1" s="627"/>
      <c r="S1" s="627"/>
      <c r="T1" s="627"/>
      <c r="U1" s="627"/>
      <c r="V1" s="627"/>
      <c r="W1" s="627"/>
      <c r="X1" s="627"/>
      <c r="Y1" s="627"/>
      <c r="Z1" s="627"/>
      <c r="AA1" s="627"/>
      <c r="AB1" s="627"/>
      <c r="AC1" s="627"/>
      <c r="AD1" s="627"/>
      <c r="AE1" s="627"/>
      <c r="AF1" s="627"/>
      <c r="AG1" s="627"/>
      <c r="AH1" s="627"/>
      <c r="AI1" s="627"/>
      <c r="AJ1" s="627"/>
      <c r="AK1" s="627"/>
      <c r="AL1" s="627"/>
      <c r="AM1" s="627"/>
      <c r="AN1" s="627"/>
      <c r="AO1" s="627"/>
      <c r="AP1" s="627"/>
      <c r="AQ1" s="627"/>
      <c r="AR1" s="627"/>
      <c r="AS1" s="627"/>
      <c r="AT1" s="627"/>
      <c r="AU1" s="627"/>
      <c r="AV1" s="627"/>
      <c r="AW1" s="627"/>
      <c r="AX1" s="627"/>
      <c r="AY1" s="627"/>
      <c r="AZ1" s="627"/>
      <c r="BA1" s="627"/>
      <c r="BB1" s="627"/>
      <c r="BC1" s="627"/>
      <c r="BD1" s="627"/>
      <c r="BE1" s="627"/>
      <c r="BF1" s="627"/>
      <c r="BG1" s="627"/>
      <c r="BH1" s="627"/>
      <c r="BI1" s="627"/>
      <c r="BJ1" s="627"/>
      <c r="BK1" s="627"/>
      <c r="BL1" s="627"/>
      <c r="BM1" s="627"/>
      <c r="BN1" s="627"/>
      <c r="BO1" s="627"/>
      <c r="BP1" s="627"/>
      <c r="BQ1" s="627"/>
      <c r="BR1" s="627"/>
      <c r="BS1" s="627"/>
      <c r="BT1" s="627"/>
      <c r="BU1" s="627"/>
      <c r="BV1" s="627"/>
      <c r="BW1" s="627"/>
      <c r="BX1" s="627"/>
      <c r="BY1" s="627"/>
      <c r="BZ1" s="627"/>
      <c r="CA1" s="627"/>
      <c r="CB1" s="627"/>
      <c r="CC1" s="627"/>
      <c r="CD1" s="627"/>
      <c r="CE1" s="627"/>
      <c r="CF1" s="627"/>
      <c r="CG1" s="627"/>
      <c r="CH1" s="627"/>
      <c r="CI1" s="627"/>
      <c r="CJ1" s="627"/>
      <c r="CK1" s="627"/>
      <c r="CL1" s="627"/>
      <c r="CM1" s="627"/>
      <c r="CN1" s="627"/>
      <c r="CO1" s="627"/>
      <c r="CP1" s="627"/>
      <c r="CQ1" s="627"/>
      <c r="CR1" s="627"/>
      <c r="CS1" s="627"/>
      <c r="CT1" s="627"/>
      <c r="CU1" s="627"/>
      <c r="CV1" s="627"/>
      <c r="CW1" s="627"/>
      <c r="CX1" s="627"/>
      <c r="CY1" s="627"/>
      <c r="CZ1" s="627"/>
      <c r="DA1" s="627"/>
      <c r="DB1" s="627"/>
      <c r="DC1" s="627"/>
      <c r="DD1" s="627"/>
      <c r="DE1" s="627"/>
      <c r="DF1" s="627"/>
      <c r="DG1" s="627"/>
      <c r="DH1" s="627"/>
      <c r="DI1" s="627"/>
      <c r="DJ1" s="169"/>
      <c r="DK1" s="169"/>
      <c r="DL1" s="169"/>
      <c r="DM1" s="169"/>
      <c r="DN1" s="169"/>
      <c r="DO1" s="169"/>
    </row>
    <row r="2" spans="1:119" ht="24.75" thickBot="1" x14ac:dyDescent="0.2">
      <c r="B2" s="170" t="s">
        <v>77</v>
      </c>
      <c r="C2" s="170"/>
      <c r="D2" s="171"/>
    </row>
    <row r="3" spans="1:119" ht="18.75" customHeight="1" thickBot="1" x14ac:dyDescent="0.2">
      <c r="A3" s="169"/>
      <c r="B3" s="628" t="s">
        <v>78</v>
      </c>
      <c r="C3" s="629"/>
      <c r="D3" s="629"/>
      <c r="E3" s="630"/>
      <c r="F3" s="630"/>
      <c r="G3" s="630"/>
      <c r="H3" s="630"/>
      <c r="I3" s="630"/>
      <c r="J3" s="630"/>
      <c r="K3" s="630"/>
      <c r="L3" s="630" t="s">
        <v>79</v>
      </c>
      <c r="M3" s="630"/>
      <c r="N3" s="630"/>
      <c r="O3" s="630"/>
      <c r="P3" s="630"/>
      <c r="Q3" s="630"/>
      <c r="R3" s="633"/>
      <c r="S3" s="633"/>
      <c r="T3" s="633"/>
      <c r="U3" s="633"/>
      <c r="V3" s="634"/>
      <c r="W3" s="524" t="s">
        <v>80</v>
      </c>
      <c r="X3" s="525"/>
      <c r="Y3" s="525"/>
      <c r="Z3" s="525"/>
      <c r="AA3" s="525"/>
      <c r="AB3" s="629"/>
      <c r="AC3" s="633" t="s">
        <v>81</v>
      </c>
      <c r="AD3" s="525"/>
      <c r="AE3" s="525"/>
      <c r="AF3" s="525"/>
      <c r="AG3" s="525"/>
      <c r="AH3" s="525"/>
      <c r="AI3" s="525"/>
      <c r="AJ3" s="525"/>
      <c r="AK3" s="525"/>
      <c r="AL3" s="595"/>
      <c r="AM3" s="524" t="s">
        <v>82</v>
      </c>
      <c r="AN3" s="525"/>
      <c r="AO3" s="525"/>
      <c r="AP3" s="525"/>
      <c r="AQ3" s="525"/>
      <c r="AR3" s="525"/>
      <c r="AS3" s="525"/>
      <c r="AT3" s="525"/>
      <c r="AU3" s="525"/>
      <c r="AV3" s="525"/>
      <c r="AW3" s="525"/>
      <c r="AX3" s="595"/>
      <c r="AY3" s="587" t="s">
        <v>1</v>
      </c>
      <c r="AZ3" s="588"/>
      <c r="BA3" s="588"/>
      <c r="BB3" s="588"/>
      <c r="BC3" s="588"/>
      <c r="BD3" s="588"/>
      <c r="BE3" s="588"/>
      <c r="BF3" s="588"/>
      <c r="BG3" s="588"/>
      <c r="BH3" s="588"/>
      <c r="BI3" s="588"/>
      <c r="BJ3" s="588"/>
      <c r="BK3" s="588"/>
      <c r="BL3" s="588"/>
      <c r="BM3" s="637"/>
      <c r="BN3" s="524" t="s">
        <v>83</v>
      </c>
      <c r="BO3" s="525"/>
      <c r="BP3" s="525"/>
      <c r="BQ3" s="525"/>
      <c r="BR3" s="525"/>
      <c r="BS3" s="525"/>
      <c r="BT3" s="525"/>
      <c r="BU3" s="595"/>
      <c r="BV3" s="524" t="s">
        <v>84</v>
      </c>
      <c r="BW3" s="525"/>
      <c r="BX3" s="525"/>
      <c r="BY3" s="525"/>
      <c r="BZ3" s="525"/>
      <c r="CA3" s="525"/>
      <c r="CB3" s="525"/>
      <c r="CC3" s="595"/>
      <c r="CD3" s="587" t="s">
        <v>1</v>
      </c>
      <c r="CE3" s="588"/>
      <c r="CF3" s="588"/>
      <c r="CG3" s="588"/>
      <c r="CH3" s="588"/>
      <c r="CI3" s="588"/>
      <c r="CJ3" s="588"/>
      <c r="CK3" s="588"/>
      <c r="CL3" s="588"/>
      <c r="CM3" s="588"/>
      <c r="CN3" s="588"/>
      <c r="CO3" s="588"/>
      <c r="CP3" s="588"/>
      <c r="CQ3" s="588"/>
      <c r="CR3" s="588"/>
      <c r="CS3" s="637"/>
      <c r="CT3" s="524" t="s">
        <v>85</v>
      </c>
      <c r="CU3" s="525"/>
      <c r="CV3" s="525"/>
      <c r="CW3" s="525"/>
      <c r="CX3" s="525"/>
      <c r="CY3" s="525"/>
      <c r="CZ3" s="525"/>
      <c r="DA3" s="595"/>
      <c r="DB3" s="524" t="s">
        <v>86</v>
      </c>
      <c r="DC3" s="525"/>
      <c r="DD3" s="525"/>
      <c r="DE3" s="525"/>
      <c r="DF3" s="525"/>
      <c r="DG3" s="525"/>
      <c r="DH3" s="525"/>
      <c r="DI3" s="595"/>
    </row>
    <row r="4" spans="1:119" ht="18.75" customHeight="1" x14ac:dyDescent="0.15">
      <c r="A4" s="169"/>
      <c r="B4" s="603"/>
      <c r="C4" s="604"/>
      <c r="D4" s="604"/>
      <c r="E4" s="605"/>
      <c r="F4" s="605"/>
      <c r="G4" s="605"/>
      <c r="H4" s="605"/>
      <c r="I4" s="605"/>
      <c r="J4" s="605"/>
      <c r="K4" s="605"/>
      <c r="L4" s="605"/>
      <c r="M4" s="605"/>
      <c r="N4" s="605"/>
      <c r="O4" s="605"/>
      <c r="P4" s="605"/>
      <c r="Q4" s="605"/>
      <c r="R4" s="609"/>
      <c r="S4" s="609"/>
      <c r="T4" s="609"/>
      <c r="U4" s="609"/>
      <c r="V4" s="610"/>
      <c r="W4" s="596"/>
      <c r="X4" s="406"/>
      <c r="Y4" s="406"/>
      <c r="Z4" s="406"/>
      <c r="AA4" s="406"/>
      <c r="AB4" s="604"/>
      <c r="AC4" s="609"/>
      <c r="AD4" s="406"/>
      <c r="AE4" s="406"/>
      <c r="AF4" s="406"/>
      <c r="AG4" s="406"/>
      <c r="AH4" s="406"/>
      <c r="AI4" s="406"/>
      <c r="AJ4" s="406"/>
      <c r="AK4" s="406"/>
      <c r="AL4" s="597"/>
      <c r="AM4" s="546"/>
      <c r="AN4" s="444"/>
      <c r="AO4" s="444"/>
      <c r="AP4" s="444"/>
      <c r="AQ4" s="444"/>
      <c r="AR4" s="444"/>
      <c r="AS4" s="444"/>
      <c r="AT4" s="444"/>
      <c r="AU4" s="444"/>
      <c r="AV4" s="444"/>
      <c r="AW4" s="444"/>
      <c r="AX4" s="636"/>
      <c r="AY4" s="481" t="s">
        <v>87</v>
      </c>
      <c r="AZ4" s="482"/>
      <c r="BA4" s="482"/>
      <c r="BB4" s="482"/>
      <c r="BC4" s="482"/>
      <c r="BD4" s="482"/>
      <c r="BE4" s="482"/>
      <c r="BF4" s="482"/>
      <c r="BG4" s="482"/>
      <c r="BH4" s="482"/>
      <c r="BI4" s="482"/>
      <c r="BJ4" s="482"/>
      <c r="BK4" s="482"/>
      <c r="BL4" s="482"/>
      <c r="BM4" s="483"/>
      <c r="BN4" s="484">
        <v>9614590</v>
      </c>
      <c r="BO4" s="485"/>
      <c r="BP4" s="485"/>
      <c r="BQ4" s="485"/>
      <c r="BR4" s="485"/>
      <c r="BS4" s="485"/>
      <c r="BT4" s="485"/>
      <c r="BU4" s="486"/>
      <c r="BV4" s="484">
        <v>8333269</v>
      </c>
      <c r="BW4" s="485"/>
      <c r="BX4" s="485"/>
      <c r="BY4" s="485"/>
      <c r="BZ4" s="485"/>
      <c r="CA4" s="485"/>
      <c r="CB4" s="485"/>
      <c r="CC4" s="486"/>
      <c r="CD4" s="621" t="s">
        <v>88</v>
      </c>
      <c r="CE4" s="622"/>
      <c r="CF4" s="622"/>
      <c r="CG4" s="622"/>
      <c r="CH4" s="622"/>
      <c r="CI4" s="622"/>
      <c r="CJ4" s="622"/>
      <c r="CK4" s="622"/>
      <c r="CL4" s="622"/>
      <c r="CM4" s="622"/>
      <c r="CN4" s="622"/>
      <c r="CO4" s="622"/>
      <c r="CP4" s="622"/>
      <c r="CQ4" s="622"/>
      <c r="CR4" s="622"/>
      <c r="CS4" s="623"/>
      <c r="CT4" s="624">
        <v>11.7</v>
      </c>
      <c r="CU4" s="625"/>
      <c r="CV4" s="625"/>
      <c r="CW4" s="625"/>
      <c r="CX4" s="625"/>
      <c r="CY4" s="625"/>
      <c r="CZ4" s="625"/>
      <c r="DA4" s="626"/>
      <c r="DB4" s="624">
        <v>4.8</v>
      </c>
      <c r="DC4" s="625"/>
      <c r="DD4" s="625"/>
      <c r="DE4" s="625"/>
      <c r="DF4" s="625"/>
      <c r="DG4" s="625"/>
      <c r="DH4" s="625"/>
      <c r="DI4" s="626"/>
    </row>
    <row r="5" spans="1:119" ht="18.75" customHeight="1" x14ac:dyDescent="0.15">
      <c r="A5" s="169"/>
      <c r="B5" s="631"/>
      <c r="C5" s="445"/>
      <c r="D5" s="445"/>
      <c r="E5" s="632"/>
      <c r="F5" s="632"/>
      <c r="G5" s="632"/>
      <c r="H5" s="632"/>
      <c r="I5" s="632"/>
      <c r="J5" s="632"/>
      <c r="K5" s="632"/>
      <c r="L5" s="632"/>
      <c r="M5" s="632"/>
      <c r="N5" s="632"/>
      <c r="O5" s="632"/>
      <c r="P5" s="632"/>
      <c r="Q5" s="632"/>
      <c r="R5" s="443"/>
      <c r="S5" s="443"/>
      <c r="T5" s="443"/>
      <c r="U5" s="443"/>
      <c r="V5" s="635"/>
      <c r="W5" s="546"/>
      <c r="X5" s="444"/>
      <c r="Y5" s="444"/>
      <c r="Z5" s="444"/>
      <c r="AA5" s="444"/>
      <c r="AB5" s="445"/>
      <c r="AC5" s="443"/>
      <c r="AD5" s="444"/>
      <c r="AE5" s="444"/>
      <c r="AF5" s="444"/>
      <c r="AG5" s="444"/>
      <c r="AH5" s="444"/>
      <c r="AI5" s="444"/>
      <c r="AJ5" s="444"/>
      <c r="AK5" s="444"/>
      <c r="AL5" s="636"/>
      <c r="AM5" s="512" t="s">
        <v>89</v>
      </c>
      <c r="AN5" s="412"/>
      <c r="AO5" s="412"/>
      <c r="AP5" s="412"/>
      <c r="AQ5" s="412"/>
      <c r="AR5" s="412"/>
      <c r="AS5" s="412"/>
      <c r="AT5" s="413"/>
      <c r="AU5" s="513" t="s">
        <v>90</v>
      </c>
      <c r="AV5" s="514"/>
      <c r="AW5" s="514"/>
      <c r="AX5" s="514"/>
      <c r="AY5" s="469" t="s">
        <v>91</v>
      </c>
      <c r="AZ5" s="470"/>
      <c r="BA5" s="470"/>
      <c r="BB5" s="470"/>
      <c r="BC5" s="470"/>
      <c r="BD5" s="470"/>
      <c r="BE5" s="470"/>
      <c r="BF5" s="470"/>
      <c r="BG5" s="470"/>
      <c r="BH5" s="470"/>
      <c r="BI5" s="470"/>
      <c r="BJ5" s="470"/>
      <c r="BK5" s="470"/>
      <c r="BL5" s="470"/>
      <c r="BM5" s="471"/>
      <c r="BN5" s="455">
        <v>9026704</v>
      </c>
      <c r="BO5" s="456"/>
      <c r="BP5" s="456"/>
      <c r="BQ5" s="456"/>
      <c r="BR5" s="456"/>
      <c r="BS5" s="456"/>
      <c r="BT5" s="456"/>
      <c r="BU5" s="457"/>
      <c r="BV5" s="455">
        <v>7955378</v>
      </c>
      <c r="BW5" s="456"/>
      <c r="BX5" s="456"/>
      <c r="BY5" s="456"/>
      <c r="BZ5" s="456"/>
      <c r="CA5" s="456"/>
      <c r="CB5" s="456"/>
      <c r="CC5" s="457"/>
      <c r="CD5" s="495" t="s">
        <v>92</v>
      </c>
      <c r="CE5" s="415"/>
      <c r="CF5" s="415"/>
      <c r="CG5" s="415"/>
      <c r="CH5" s="415"/>
      <c r="CI5" s="415"/>
      <c r="CJ5" s="415"/>
      <c r="CK5" s="415"/>
      <c r="CL5" s="415"/>
      <c r="CM5" s="415"/>
      <c r="CN5" s="415"/>
      <c r="CO5" s="415"/>
      <c r="CP5" s="415"/>
      <c r="CQ5" s="415"/>
      <c r="CR5" s="415"/>
      <c r="CS5" s="496"/>
      <c r="CT5" s="452">
        <v>92.5</v>
      </c>
      <c r="CU5" s="453"/>
      <c r="CV5" s="453"/>
      <c r="CW5" s="453"/>
      <c r="CX5" s="453"/>
      <c r="CY5" s="453"/>
      <c r="CZ5" s="453"/>
      <c r="DA5" s="454"/>
      <c r="DB5" s="452">
        <v>92.1</v>
      </c>
      <c r="DC5" s="453"/>
      <c r="DD5" s="453"/>
      <c r="DE5" s="453"/>
      <c r="DF5" s="453"/>
      <c r="DG5" s="453"/>
      <c r="DH5" s="453"/>
      <c r="DI5" s="454"/>
    </row>
    <row r="6" spans="1:119" ht="18.75" customHeight="1" x14ac:dyDescent="0.15">
      <c r="A6" s="169"/>
      <c r="B6" s="601" t="s">
        <v>93</v>
      </c>
      <c r="C6" s="442"/>
      <c r="D6" s="442"/>
      <c r="E6" s="602"/>
      <c r="F6" s="602"/>
      <c r="G6" s="602"/>
      <c r="H6" s="602"/>
      <c r="I6" s="602"/>
      <c r="J6" s="602"/>
      <c r="K6" s="602"/>
      <c r="L6" s="602" t="s">
        <v>94</v>
      </c>
      <c r="M6" s="602"/>
      <c r="N6" s="602"/>
      <c r="O6" s="602"/>
      <c r="P6" s="602"/>
      <c r="Q6" s="602"/>
      <c r="R6" s="440"/>
      <c r="S6" s="440"/>
      <c r="T6" s="440"/>
      <c r="U6" s="440"/>
      <c r="V6" s="608"/>
      <c r="W6" s="545" t="s">
        <v>95</v>
      </c>
      <c r="X6" s="441"/>
      <c r="Y6" s="441"/>
      <c r="Z6" s="441"/>
      <c r="AA6" s="441"/>
      <c r="AB6" s="442"/>
      <c r="AC6" s="613" t="s">
        <v>96</v>
      </c>
      <c r="AD6" s="614"/>
      <c r="AE6" s="614"/>
      <c r="AF6" s="614"/>
      <c r="AG6" s="614"/>
      <c r="AH6" s="614"/>
      <c r="AI6" s="614"/>
      <c r="AJ6" s="614"/>
      <c r="AK6" s="614"/>
      <c r="AL6" s="615"/>
      <c r="AM6" s="512" t="s">
        <v>97</v>
      </c>
      <c r="AN6" s="412"/>
      <c r="AO6" s="412"/>
      <c r="AP6" s="412"/>
      <c r="AQ6" s="412"/>
      <c r="AR6" s="412"/>
      <c r="AS6" s="412"/>
      <c r="AT6" s="413"/>
      <c r="AU6" s="513" t="s">
        <v>90</v>
      </c>
      <c r="AV6" s="514"/>
      <c r="AW6" s="514"/>
      <c r="AX6" s="514"/>
      <c r="AY6" s="469" t="s">
        <v>98</v>
      </c>
      <c r="AZ6" s="470"/>
      <c r="BA6" s="470"/>
      <c r="BB6" s="470"/>
      <c r="BC6" s="470"/>
      <c r="BD6" s="470"/>
      <c r="BE6" s="470"/>
      <c r="BF6" s="470"/>
      <c r="BG6" s="470"/>
      <c r="BH6" s="470"/>
      <c r="BI6" s="470"/>
      <c r="BJ6" s="470"/>
      <c r="BK6" s="470"/>
      <c r="BL6" s="470"/>
      <c r="BM6" s="471"/>
      <c r="BN6" s="455">
        <v>587886</v>
      </c>
      <c r="BO6" s="456"/>
      <c r="BP6" s="456"/>
      <c r="BQ6" s="456"/>
      <c r="BR6" s="456"/>
      <c r="BS6" s="456"/>
      <c r="BT6" s="456"/>
      <c r="BU6" s="457"/>
      <c r="BV6" s="455">
        <v>377891</v>
      </c>
      <c r="BW6" s="456"/>
      <c r="BX6" s="456"/>
      <c r="BY6" s="456"/>
      <c r="BZ6" s="456"/>
      <c r="CA6" s="456"/>
      <c r="CB6" s="456"/>
      <c r="CC6" s="457"/>
      <c r="CD6" s="495" t="s">
        <v>99</v>
      </c>
      <c r="CE6" s="415"/>
      <c r="CF6" s="415"/>
      <c r="CG6" s="415"/>
      <c r="CH6" s="415"/>
      <c r="CI6" s="415"/>
      <c r="CJ6" s="415"/>
      <c r="CK6" s="415"/>
      <c r="CL6" s="415"/>
      <c r="CM6" s="415"/>
      <c r="CN6" s="415"/>
      <c r="CO6" s="415"/>
      <c r="CP6" s="415"/>
      <c r="CQ6" s="415"/>
      <c r="CR6" s="415"/>
      <c r="CS6" s="496"/>
      <c r="CT6" s="598">
        <v>92.8</v>
      </c>
      <c r="CU6" s="599"/>
      <c r="CV6" s="599"/>
      <c r="CW6" s="599"/>
      <c r="CX6" s="599"/>
      <c r="CY6" s="599"/>
      <c r="CZ6" s="599"/>
      <c r="DA6" s="600"/>
      <c r="DB6" s="598">
        <v>93</v>
      </c>
      <c r="DC6" s="599"/>
      <c r="DD6" s="599"/>
      <c r="DE6" s="599"/>
      <c r="DF6" s="599"/>
      <c r="DG6" s="599"/>
      <c r="DH6" s="599"/>
      <c r="DI6" s="600"/>
    </row>
    <row r="7" spans="1:119" ht="18.75" customHeight="1" x14ac:dyDescent="0.15">
      <c r="A7" s="169"/>
      <c r="B7" s="603"/>
      <c r="C7" s="604"/>
      <c r="D7" s="604"/>
      <c r="E7" s="605"/>
      <c r="F7" s="605"/>
      <c r="G7" s="605"/>
      <c r="H7" s="605"/>
      <c r="I7" s="605"/>
      <c r="J7" s="605"/>
      <c r="K7" s="605"/>
      <c r="L7" s="605"/>
      <c r="M7" s="605"/>
      <c r="N7" s="605"/>
      <c r="O7" s="605"/>
      <c r="P7" s="605"/>
      <c r="Q7" s="605"/>
      <c r="R7" s="609"/>
      <c r="S7" s="609"/>
      <c r="T7" s="609"/>
      <c r="U7" s="609"/>
      <c r="V7" s="610"/>
      <c r="W7" s="596"/>
      <c r="X7" s="406"/>
      <c r="Y7" s="406"/>
      <c r="Z7" s="406"/>
      <c r="AA7" s="406"/>
      <c r="AB7" s="604"/>
      <c r="AC7" s="616"/>
      <c r="AD7" s="407"/>
      <c r="AE7" s="407"/>
      <c r="AF7" s="407"/>
      <c r="AG7" s="407"/>
      <c r="AH7" s="407"/>
      <c r="AI7" s="407"/>
      <c r="AJ7" s="407"/>
      <c r="AK7" s="407"/>
      <c r="AL7" s="617"/>
      <c r="AM7" s="512" t="s">
        <v>100</v>
      </c>
      <c r="AN7" s="412"/>
      <c r="AO7" s="412"/>
      <c r="AP7" s="412"/>
      <c r="AQ7" s="412"/>
      <c r="AR7" s="412"/>
      <c r="AS7" s="412"/>
      <c r="AT7" s="413"/>
      <c r="AU7" s="513" t="s">
        <v>90</v>
      </c>
      <c r="AV7" s="514"/>
      <c r="AW7" s="514"/>
      <c r="AX7" s="514"/>
      <c r="AY7" s="469" t="s">
        <v>101</v>
      </c>
      <c r="AZ7" s="470"/>
      <c r="BA7" s="470"/>
      <c r="BB7" s="470"/>
      <c r="BC7" s="470"/>
      <c r="BD7" s="470"/>
      <c r="BE7" s="470"/>
      <c r="BF7" s="470"/>
      <c r="BG7" s="470"/>
      <c r="BH7" s="470"/>
      <c r="BI7" s="470"/>
      <c r="BJ7" s="470"/>
      <c r="BK7" s="470"/>
      <c r="BL7" s="470"/>
      <c r="BM7" s="471"/>
      <c r="BN7" s="455">
        <v>31546</v>
      </c>
      <c r="BO7" s="456"/>
      <c r="BP7" s="456"/>
      <c r="BQ7" s="456"/>
      <c r="BR7" s="456"/>
      <c r="BS7" s="456"/>
      <c r="BT7" s="456"/>
      <c r="BU7" s="457"/>
      <c r="BV7" s="455">
        <v>158472</v>
      </c>
      <c r="BW7" s="456"/>
      <c r="BX7" s="456"/>
      <c r="BY7" s="456"/>
      <c r="BZ7" s="456"/>
      <c r="CA7" s="456"/>
      <c r="CB7" s="456"/>
      <c r="CC7" s="457"/>
      <c r="CD7" s="495" t="s">
        <v>102</v>
      </c>
      <c r="CE7" s="415"/>
      <c r="CF7" s="415"/>
      <c r="CG7" s="415"/>
      <c r="CH7" s="415"/>
      <c r="CI7" s="415"/>
      <c r="CJ7" s="415"/>
      <c r="CK7" s="415"/>
      <c r="CL7" s="415"/>
      <c r="CM7" s="415"/>
      <c r="CN7" s="415"/>
      <c r="CO7" s="415"/>
      <c r="CP7" s="415"/>
      <c r="CQ7" s="415"/>
      <c r="CR7" s="415"/>
      <c r="CS7" s="496"/>
      <c r="CT7" s="455">
        <v>4774463</v>
      </c>
      <c r="CU7" s="456"/>
      <c r="CV7" s="456"/>
      <c r="CW7" s="456"/>
      <c r="CX7" s="456"/>
      <c r="CY7" s="456"/>
      <c r="CZ7" s="456"/>
      <c r="DA7" s="457"/>
      <c r="DB7" s="455">
        <v>4616515</v>
      </c>
      <c r="DC7" s="456"/>
      <c r="DD7" s="456"/>
      <c r="DE7" s="456"/>
      <c r="DF7" s="456"/>
      <c r="DG7" s="456"/>
      <c r="DH7" s="456"/>
      <c r="DI7" s="457"/>
    </row>
    <row r="8" spans="1:119" ht="18.75" customHeight="1" thickBot="1" x14ac:dyDescent="0.2">
      <c r="A8" s="169"/>
      <c r="B8" s="606"/>
      <c r="C8" s="551"/>
      <c r="D8" s="551"/>
      <c r="E8" s="607"/>
      <c r="F8" s="607"/>
      <c r="G8" s="607"/>
      <c r="H8" s="607"/>
      <c r="I8" s="607"/>
      <c r="J8" s="607"/>
      <c r="K8" s="607"/>
      <c r="L8" s="607"/>
      <c r="M8" s="607"/>
      <c r="N8" s="607"/>
      <c r="O8" s="607"/>
      <c r="P8" s="607"/>
      <c r="Q8" s="607"/>
      <c r="R8" s="611"/>
      <c r="S8" s="611"/>
      <c r="T8" s="611"/>
      <c r="U8" s="611"/>
      <c r="V8" s="612"/>
      <c r="W8" s="526"/>
      <c r="X8" s="527"/>
      <c r="Y8" s="527"/>
      <c r="Z8" s="527"/>
      <c r="AA8" s="527"/>
      <c r="AB8" s="551"/>
      <c r="AC8" s="618"/>
      <c r="AD8" s="619"/>
      <c r="AE8" s="619"/>
      <c r="AF8" s="619"/>
      <c r="AG8" s="619"/>
      <c r="AH8" s="619"/>
      <c r="AI8" s="619"/>
      <c r="AJ8" s="619"/>
      <c r="AK8" s="619"/>
      <c r="AL8" s="620"/>
      <c r="AM8" s="512" t="s">
        <v>103</v>
      </c>
      <c r="AN8" s="412"/>
      <c r="AO8" s="412"/>
      <c r="AP8" s="412"/>
      <c r="AQ8" s="412"/>
      <c r="AR8" s="412"/>
      <c r="AS8" s="412"/>
      <c r="AT8" s="413"/>
      <c r="AU8" s="513" t="s">
        <v>90</v>
      </c>
      <c r="AV8" s="514"/>
      <c r="AW8" s="514"/>
      <c r="AX8" s="514"/>
      <c r="AY8" s="469" t="s">
        <v>104</v>
      </c>
      <c r="AZ8" s="470"/>
      <c r="BA8" s="470"/>
      <c r="BB8" s="470"/>
      <c r="BC8" s="470"/>
      <c r="BD8" s="470"/>
      <c r="BE8" s="470"/>
      <c r="BF8" s="470"/>
      <c r="BG8" s="470"/>
      <c r="BH8" s="470"/>
      <c r="BI8" s="470"/>
      <c r="BJ8" s="470"/>
      <c r="BK8" s="470"/>
      <c r="BL8" s="470"/>
      <c r="BM8" s="471"/>
      <c r="BN8" s="455">
        <v>556340</v>
      </c>
      <c r="BO8" s="456"/>
      <c r="BP8" s="456"/>
      <c r="BQ8" s="456"/>
      <c r="BR8" s="456"/>
      <c r="BS8" s="456"/>
      <c r="BT8" s="456"/>
      <c r="BU8" s="457"/>
      <c r="BV8" s="455">
        <v>219419</v>
      </c>
      <c r="BW8" s="456"/>
      <c r="BX8" s="456"/>
      <c r="BY8" s="456"/>
      <c r="BZ8" s="456"/>
      <c r="CA8" s="456"/>
      <c r="CB8" s="456"/>
      <c r="CC8" s="457"/>
      <c r="CD8" s="495" t="s">
        <v>105</v>
      </c>
      <c r="CE8" s="415"/>
      <c r="CF8" s="415"/>
      <c r="CG8" s="415"/>
      <c r="CH8" s="415"/>
      <c r="CI8" s="415"/>
      <c r="CJ8" s="415"/>
      <c r="CK8" s="415"/>
      <c r="CL8" s="415"/>
      <c r="CM8" s="415"/>
      <c r="CN8" s="415"/>
      <c r="CO8" s="415"/>
      <c r="CP8" s="415"/>
      <c r="CQ8" s="415"/>
      <c r="CR8" s="415"/>
      <c r="CS8" s="496"/>
      <c r="CT8" s="558">
        <v>0.61</v>
      </c>
      <c r="CU8" s="559"/>
      <c r="CV8" s="559"/>
      <c r="CW8" s="559"/>
      <c r="CX8" s="559"/>
      <c r="CY8" s="559"/>
      <c r="CZ8" s="559"/>
      <c r="DA8" s="560"/>
      <c r="DB8" s="558">
        <v>0.61</v>
      </c>
      <c r="DC8" s="559"/>
      <c r="DD8" s="559"/>
      <c r="DE8" s="559"/>
      <c r="DF8" s="559"/>
      <c r="DG8" s="559"/>
      <c r="DH8" s="559"/>
      <c r="DI8" s="560"/>
    </row>
    <row r="9" spans="1:119" ht="18.75" customHeight="1" thickBot="1" x14ac:dyDescent="0.2">
      <c r="A9" s="169"/>
      <c r="B9" s="587" t="s">
        <v>106</v>
      </c>
      <c r="C9" s="588"/>
      <c r="D9" s="588"/>
      <c r="E9" s="588"/>
      <c r="F9" s="588"/>
      <c r="G9" s="588"/>
      <c r="H9" s="588"/>
      <c r="I9" s="588"/>
      <c r="J9" s="588"/>
      <c r="K9" s="506"/>
      <c r="L9" s="589" t="s">
        <v>107</v>
      </c>
      <c r="M9" s="590"/>
      <c r="N9" s="590"/>
      <c r="O9" s="590"/>
      <c r="P9" s="590"/>
      <c r="Q9" s="591"/>
      <c r="R9" s="592">
        <v>14602</v>
      </c>
      <c r="S9" s="593"/>
      <c r="T9" s="593"/>
      <c r="U9" s="593"/>
      <c r="V9" s="594"/>
      <c r="W9" s="524" t="s">
        <v>108</v>
      </c>
      <c r="X9" s="525"/>
      <c r="Y9" s="525"/>
      <c r="Z9" s="525"/>
      <c r="AA9" s="525"/>
      <c r="AB9" s="525"/>
      <c r="AC9" s="525"/>
      <c r="AD9" s="525"/>
      <c r="AE9" s="525"/>
      <c r="AF9" s="525"/>
      <c r="AG9" s="525"/>
      <c r="AH9" s="525"/>
      <c r="AI9" s="525"/>
      <c r="AJ9" s="525"/>
      <c r="AK9" s="525"/>
      <c r="AL9" s="595"/>
      <c r="AM9" s="512" t="s">
        <v>109</v>
      </c>
      <c r="AN9" s="412"/>
      <c r="AO9" s="412"/>
      <c r="AP9" s="412"/>
      <c r="AQ9" s="412"/>
      <c r="AR9" s="412"/>
      <c r="AS9" s="412"/>
      <c r="AT9" s="413"/>
      <c r="AU9" s="513" t="s">
        <v>90</v>
      </c>
      <c r="AV9" s="514"/>
      <c r="AW9" s="514"/>
      <c r="AX9" s="514"/>
      <c r="AY9" s="469" t="s">
        <v>110</v>
      </c>
      <c r="AZ9" s="470"/>
      <c r="BA9" s="470"/>
      <c r="BB9" s="470"/>
      <c r="BC9" s="470"/>
      <c r="BD9" s="470"/>
      <c r="BE9" s="470"/>
      <c r="BF9" s="470"/>
      <c r="BG9" s="470"/>
      <c r="BH9" s="470"/>
      <c r="BI9" s="470"/>
      <c r="BJ9" s="470"/>
      <c r="BK9" s="470"/>
      <c r="BL9" s="470"/>
      <c r="BM9" s="471"/>
      <c r="BN9" s="455">
        <v>336921</v>
      </c>
      <c r="BO9" s="456"/>
      <c r="BP9" s="456"/>
      <c r="BQ9" s="456"/>
      <c r="BR9" s="456"/>
      <c r="BS9" s="456"/>
      <c r="BT9" s="456"/>
      <c r="BU9" s="457"/>
      <c r="BV9" s="455">
        <v>-107843</v>
      </c>
      <c r="BW9" s="456"/>
      <c r="BX9" s="456"/>
      <c r="BY9" s="456"/>
      <c r="BZ9" s="456"/>
      <c r="CA9" s="456"/>
      <c r="CB9" s="456"/>
      <c r="CC9" s="457"/>
      <c r="CD9" s="495" t="s">
        <v>111</v>
      </c>
      <c r="CE9" s="415"/>
      <c r="CF9" s="415"/>
      <c r="CG9" s="415"/>
      <c r="CH9" s="415"/>
      <c r="CI9" s="415"/>
      <c r="CJ9" s="415"/>
      <c r="CK9" s="415"/>
      <c r="CL9" s="415"/>
      <c r="CM9" s="415"/>
      <c r="CN9" s="415"/>
      <c r="CO9" s="415"/>
      <c r="CP9" s="415"/>
      <c r="CQ9" s="415"/>
      <c r="CR9" s="415"/>
      <c r="CS9" s="496"/>
      <c r="CT9" s="452">
        <v>10.7</v>
      </c>
      <c r="CU9" s="453"/>
      <c r="CV9" s="453"/>
      <c r="CW9" s="453"/>
      <c r="CX9" s="453"/>
      <c r="CY9" s="453"/>
      <c r="CZ9" s="453"/>
      <c r="DA9" s="454"/>
      <c r="DB9" s="452">
        <v>12.1</v>
      </c>
      <c r="DC9" s="453"/>
      <c r="DD9" s="453"/>
      <c r="DE9" s="453"/>
      <c r="DF9" s="453"/>
      <c r="DG9" s="453"/>
      <c r="DH9" s="453"/>
      <c r="DI9" s="454"/>
    </row>
    <row r="10" spans="1:119" ht="18.75" customHeight="1" thickBot="1" x14ac:dyDescent="0.2">
      <c r="A10" s="169"/>
      <c r="B10" s="587"/>
      <c r="C10" s="588"/>
      <c r="D10" s="588"/>
      <c r="E10" s="588"/>
      <c r="F10" s="588"/>
      <c r="G10" s="588"/>
      <c r="H10" s="588"/>
      <c r="I10" s="588"/>
      <c r="J10" s="588"/>
      <c r="K10" s="506"/>
      <c r="L10" s="411" t="s">
        <v>112</v>
      </c>
      <c r="M10" s="412"/>
      <c r="N10" s="412"/>
      <c r="O10" s="412"/>
      <c r="P10" s="412"/>
      <c r="Q10" s="413"/>
      <c r="R10" s="408">
        <v>15842</v>
      </c>
      <c r="S10" s="409"/>
      <c r="T10" s="409"/>
      <c r="U10" s="409"/>
      <c r="V10" s="468"/>
      <c r="W10" s="596"/>
      <c r="X10" s="406"/>
      <c r="Y10" s="406"/>
      <c r="Z10" s="406"/>
      <c r="AA10" s="406"/>
      <c r="AB10" s="406"/>
      <c r="AC10" s="406"/>
      <c r="AD10" s="406"/>
      <c r="AE10" s="406"/>
      <c r="AF10" s="406"/>
      <c r="AG10" s="406"/>
      <c r="AH10" s="406"/>
      <c r="AI10" s="406"/>
      <c r="AJ10" s="406"/>
      <c r="AK10" s="406"/>
      <c r="AL10" s="597"/>
      <c r="AM10" s="512" t="s">
        <v>113</v>
      </c>
      <c r="AN10" s="412"/>
      <c r="AO10" s="412"/>
      <c r="AP10" s="412"/>
      <c r="AQ10" s="412"/>
      <c r="AR10" s="412"/>
      <c r="AS10" s="412"/>
      <c r="AT10" s="413"/>
      <c r="AU10" s="513" t="s">
        <v>90</v>
      </c>
      <c r="AV10" s="514"/>
      <c r="AW10" s="514"/>
      <c r="AX10" s="514"/>
      <c r="AY10" s="469" t="s">
        <v>114</v>
      </c>
      <c r="AZ10" s="470"/>
      <c r="BA10" s="470"/>
      <c r="BB10" s="470"/>
      <c r="BC10" s="470"/>
      <c r="BD10" s="470"/>
      <c r="BE10" s="470"/>
      <c r="BF10" s="470"/>
      <c r="BG10" s="470"/>
      <c r="BH10" s="470"/>
      <c r="BI10" s="470"/>
      <c r="BJ10" s="470"/>
      <c r="BK10" s="470"/>
      <c r="BL10" s="470"/>
      <c r="BM10" s="471"/>
      <c r="BN10" s="455">
        <v>0</v>
      </c>
      <c r="BO10" s="456"/>
      <c r="BP10" s="456"/>
      <c r="BQ10" s="456"/>
      <c r="BR10" s="456"/>
      <c r="BS10" s="456"/>
      <c r="BT10" s="456"/>
      <c r="BU10" s="457"/>
      <c r="BV10" s="455">
        <v>0</v>
      </c>
      <c r="BW10" s="456"/>
      <c r="BX10" s="456"/>
      <c r="BY10" s="456"/>
      <c r="BZ10" s="456"/>
      <c r="CA10" s="456"/>
      <c r="CB10" s="456"/>
      <c r="CC10" s="457"/>
      <c r="CD10" s="172" t="s">
        <v>115</v>
      </c>
      <c r="CE10" s="173"/>
      <c r="CF10" s="173"/>
      <c r="CG10" s="173"/>
      <c r="CH10" s="173"/>
      <c r="CI10" s="173"/>
      <c r="CJ10" s="173"/>
      <c r="CK10" s="173"/>
      <c r="CL10" s="173"/>
      <c r="CM10" s="173"/>
      <c r="CN10" s="173"/>
      <c r="CO10" s="173"/>
      <c r="CP10" s="173"/>
      <c r="CQ10" s="173"/>
      <c r="CR10" s="173"/>
      <c r="CS10" s="174"/>
      <c r="CT10" s="175"/>
      <c r="CU10" s="176"/>
      <c r="CV10" s="176"/>
      <c r="CW10" s="176"/>
      <c r="CX10" s="176"/>
      <c r="CY10" s="176"/>
      <c r="CZ10" s="176"/>
      <c r="DA10" s="177"/>
      <c r="DB10" s="175"/>
      <c r="DC10" s="176"/>
      <c r="DD10" s="176"/>
      <c r="DE10" s="176"/>
      <c r="DF10" s="176"/>
      <c r="DG10" s="176"/>
      <c r="DH10" s="176"/>
      <c r="DI10" s="177"/>
    </row>
    <row r="11" spans="1:119" ht="18.75" customHeight="1" thickBot="1" x14ac:dyDescent="0.2">
      <c r="A11" s="169"/>
      <c r="B11" s="587"/>
      <c r="C11" s="588"/>
      <c r="D11" s="588"/>
      <c r="E11" s="588"/>
      <c r="F11" s="588"/>
      <c r="G11" s="588"/>
      <c r="H11" s="588"/>
      <c r="I11" s="588"/>
      <c r="J11" s="588"/>
      <c r="K11" s="506"/>
      <c r="L11" s="416" t="s">
        <v>116</v>
      </c>
      <c r="M11" s="417"/>
      <c r="N11" s="417"/>
      <c r="O11" s="417"/>
      <c r="P11" s="417"/>
      <c r="Q11" s="418"/>
      <c r="R11" s="584" t="s">
        <v>117</v>
      </c>
      <c r="S11" s="585"/>
      <c r="T11" s="585"/>
      <c r="U11" s="585"/>
      <c r="V11" s="586"/>
      <c r="W11" s="596"/>
      <c r="X11" s="406"/>
      <c r="Y11" s="406"/>
      <c r="Z11" s="406"/>
      <c r="AA11" s="406"/>
      <c r="AB11" s="406"/>
      <c r="AC11" s="406"/>
      <c r="AD11" s="406"/>
      <c r="AE11" s="406"/>
      <c r="AF11" s="406"/>
      <c r="AG11" s="406"/>
      <c r="AH11" s="406"/>
      <c r="AI11" s="406"/>
      <c r="AJ11" s="406"/>
      <c r="AK11" s="406"/>
      <c r="AL11" s="597"/>
      <c r="AM11" s="512" t="s">
        <v>118</v>
      </c>
      <c r="AN11" s="412"/>
      <c r="AO11" s="412"/>
      <c r="AP11" s="412"/>
      <c r="AQ11" s="412"/>
      <c r="AR11" s="412"/>
      <c r="AS11" s="412"/>
      <c r="AT11" s="413"/>
      <c r="AU11" s="513" t="s">
        <v>90</v>
      </c>
      <c r="AV11" s="514"/>
      <c r="AW11" s="514"/>
      <c r="AX11" s="514"/>
      <c r="AY11" s="469" t="s">
        <v>119</v>
      </c>
      <c r="AZ11" s="470"/>
      <c r="BA11" s="470"/>
      <c r="BB11" s="470"/>
      <c r="BC11" s="470"/>
      <c r="BD11" s="470"/>
      <c r="BE11" s="470"/>
      <c r="BF11" s="470"/>
      <c r="BG11" s="470"/>
      <c r="BH11" s="470"/>
      <c r="BI11" s="470"/>
      <c r="BJ11" s="470"/>
      <c r="BK11" s="470"/>
      <c r="BL11" s="470"/>
      <c r="BM11" s="471"/>
      <c r="BN11" s="455">
        <v>0</v>
      </c>
      <c r="BO11" s="456"/>
      <c r="BP11" s="456"/>
      <c r="BQ11" s="456"/>
      <c r="BR11" s="456"/>
      <c r="BS11" s="456"/>
      <c r="BT11" s="456"/>
      <c r="BU11" s="457"/>
      <c r="BV11" s="455">
        <v>0</v>
      </c>
      <c r="BW11" s="456"/>
      <c r="BX11" s="456"/>
      <c r="BY11" s="456"/>
      <c r="BZ11" s="456"/>
      <c r="CA11" s="456"/>
      <c r="CB11" s="456"/>
      <c r="CC11" s="457"/>
      <c r="CD11" s="495" t="s">
        <v>120</v>
      </c>
      <c r="CE11" s="415"/>
      <c r="CF11" s="415"/>
      <c r="CG11" s="415"/>
      <c r="CH11" s="415"/>
      <c r="CI11" s="415"/>
      <c r="CJ11" s="415"/>
      <c r="CK11" s="415"/>
      <c r="CL11" s="415"/>
      <c r="CM11" s="415"/>
      <c r="CN11" s="415"/>
      <c r="CO11" s="415"/>
      <c r="CP11" s="415"/>
      <c r="CQ11" s="415"/>
      <c r="CR11" s="415"/>
      <c r="CS11" s="496"/>
      <c r="CT11" s="558" t="s">
        <v>121</v>
      </c>
      <c r="CU11" s="559"/>
      <c r="CV11" s="559"/>
      <c r="CW11" s="559"/>
      <c r="CX11" s="559"/>
      <c r="CY11" s="559"/>
      <c r="CZ11" s="559"/>
      <c r="DA11" s="560"/>
      <c r="DB11" s="558" t="s">
        <v>121</v>
      </c>
      <c r="DC11" s="559"/>
      <c r="DD11" s="559"/>
      <c r="DE11" s="559"/>
      <c r="DF11" s="559"/>
      <c r="DG11" s="559"/>
      <c r="DH11" s="559"/>
      <c r="DI11" s="560"/>
    </row>
    <row r="12" spans="1:119" ht="18.75" customHeight="1" x14ac:dyDescent="0.15">
      <c r="A12" s="169"/>
      <c r="B12" s="561" t="s">
        <v>122</v>
      </c>
      <c r="C12" s="562"/>
      <c r="D12" s="562"/>
      <c r="E12" s="562"/>
      <c r="F12" s="562"/>
      <c r="G12" s="562"/>
      <c r="H12" s="562"/>
      <c r="I12" s="562"/>
      <c r="J12" s="562"/>
      <c r="K12" s="563"/>
      <c r="L12" s="570" t="s">
        <v>123</v>
      </c>
      <c r="M12" s="571"/>
      <c r="N12" s="571"/>
      <c r="O12" s="571"/>
      <c r="P12" s="571"/>
      <c r="Q12" s="572"/>
      <c r="R12" s="573">
        <v>14156</v>
      </c>
      <c r="S12" s="574"/>
      <c r="T12" s="574"/>
      <c r="U12" s="574"/>
      <c r="V12" s="575"/>
      <c r="W12" s="576" t="s">
        <v>1</v>
      </c>
      <c r="X12" s="514"/>
      <c r="Y12" s="514"/>
      <c r="Z12" s="514"/>
      <c r="AA12" s="514"/>
      <c r="AB12" s="577"/>
      <c r="AC12" s="578" t="s">
        <v>124</v>
      </c>
      <c r="AD12" s="579"/>
      <c r="AE12" s="579"/>
      <c r="AF12" s="579"/>
      <c r="AG12" s="580"/>
      <c r="AH12" s="578" t="s">
        <v>125</v>
      </c>
      <c r="AI12" s="579"/>
      <c r="AJ12" s="579"/>
      <c r="AK12" s="579"/>
      <c r="AL12" s="581"/>
      <c r="AM12" s="512" t="s">
        <v>126</v>
      </c>
      <c r="AN12" s="412"/>
      <c r="AO12" s="412"/>
      <c r="AP12" s="412"/>
      <c r="AQ12" s="412"/>
      <c r="AR12" s="412"/>
      <c r="AS12" s="412"/>
      <c r="AT12" s="413"/>
      <c r="AU12" s="513" t="s">
        <v>90</v>
      </c>
      <c r="AV12" s="514"/>
      <c r="AW12" s="514"/>
      <c r="AX12" s="514"/>
      <c r="AY12" s="469" t="s">
        <v>127</v>
      </c>
      <c r="AZ12" s="470"/>
      <c r="BA12" s="470"/>
      <c r="BB12" s="470"/>
      <c r="BC12" s="470"/>
      <c r="BD12" s="470"/>
      <c r="BE12" s="470"/>
      <c r="BF12" s="470"/>
      <c r="BG12" s="470"/>
      <c r="BH12" s="470"/>
      <c r="BI12" s="470"/>
      <c r="BJ12" s="470"/>
      <c r="BK12" s="470"/>
      <c r="BL12" s="470"/>
      <c r="BM12" s="471"/>
      <c r="BN12" s="455">
        <v>638469</v>
      </c>
      <c r="BO12" s="456"/>
      <c r="BP12" s="456"/>
      <c r="BQ12" s="456"/>
      <c r="BR12" s="456"/>
      <c r="BS12" s="456"/>
      <c r="BT12" s="456"/>
      <c r="BU12" s="457"/>
      <c r="BV12" s="455">
        <v>159742</v>
      </c>
      <c r="BW12" s="456"/>
      <c r="BX12" s="456"/>
      <c r="BY12" s="456"/>
      <c r="BZ12" s="456"/>
      <c r="CA12" s="456"/>
      <c r="CB12" s="456"/>
      <c r="CC12" s="457"/>
      <c r="CD12" s="495" t="s">
        <v>128</v>
      </c>
      <c r="CE12" s="415"/>
      <c r="CF12" s="415"/>
      <c r="CG12" s="415"/>
      <c r="CH12" s="415"/>
      <c r="CI12" s="415"/>
      <c r="CJ12" s="415"/>
      <c r="CK12" s="415"/>
      <c r="CL12" s="415"/>
      <c r="CM12" s="415"/>
      <c r="CN12" s="415"/>
      <c r="CO12" s="415"/>
      <c r="CP12" s="415"/>
      <c r="CQ12" s="415"/>
      <c r="CR12" s="415"/>
      <c r="CS12" s="496"/>
      <c r="CT12" s="558" t="s">
        <v>121</v>
      </c>
      <c r="CU12" s="559"/>
      <c r="CV12" s="559"/>
      <c r="CW12" s="559"/>
      <c r="CX12" s="559"/>
      <c r="CY12" s="559"/>
      <c r="CZ12" s="559"/>
      <c r="DA12" s="560"/>
      <c r="DB12" s="558" t="s">
        <v>121</v>
      </c>
      <c r="DC12" s="559"/>
      <c r="DD12" s="559"/>
      <c r="DE12" s="559"/>
      <c r="DF12" s="559"/>
      <c r="DG12" s="559"/>
      <c r="DH12" s="559"/>
      <c r="DI12" s="560"/>
    </row>
    <row r="13" spans="1:119" ht="18.75" customHeight="1" x14ac:dyDescent="0.15">
      <c r="A13" s="169"/>
      <c r="B13" s="564"/>
      <c r="C13" s="565"/>
      <c r="D13" s="565"/>
      <c r="E13" s="565"/>
      <c r="F13" s="565"/>
      <c r="G13" s="565"/>
      <c r="H13" s="565"/>
      <c r="I13" s="565"/>
      <c r="J13" s="565"/>
      <c r="K13" s="566"/>
      <c r="L13" s="178"/>
      <c r="M13" s="539" t="s">
        <v>129</v>
      </c>
      <c r="N13" s="540"/>
      <c r="O13" s="540"/>
      <c r="P13" s="540"/>
      <c r="Q13" s="541"/>
      <c r="R13" s="542">
        <v>13576</v>
      </c>
      <c r="S13" s="543"/>
      <c r="T13" s="543"/>
      <c r="U13" s="543"/>
      <c r="V13" s="544"/>
      <c r="W13" s="545" t="s">
        <v>130</v>
      </c>
      <c r="X13" s="441"/>
      <c r="Y13" s="441"/>
      <c r="Z13" s="441"/>
      <c r="AA13" s="441"/>
      <c r="AB13" s="442"/>
      <c r="AC13" s="408">
        <v>410</v>
      </c>
      <c r="AD13" s="409"/>
      <c r="AE13" s="409"/>
      <c r="AF13" s="409"/>
      <c r="AG13" s="410"/>
      <c r="AH13" s="408">
        <v>396</v>
      </c>
      <c r="AI13" s="409"/>
      <c r="AJ13" s="409"/>
      <c r="AK13" s="409"/>
      <c r="AL13" s="468"/>
      <c r="AM13" s="512" t="s">
        <v>131</v>
      </c>
      <c r="AN13" s="412"/>
      <c r="AO13" s="412"/>
      <c r="AP13" s="412"/>
      <c r="AQ13" s="412"/>
      <c r="AR13" s="412"/>
      <c r="AS13" s="412"/>
      <c r="AT13" s="413"/>
      <c r="AU13" s="513" t="s">
        <v>132</v>
      </c>
      <c r="AV13" s="514"/>
      <c r="AW13" s="514"/>
      <c r="AX13" s="514"/>
      <c r="AY13" s="469" t="s">
        <v>133</v>
      </c>
      <c r="AZ13" s="470"/>
      <c r="BA13" s="470"/>
      <c r="BB13" s="470"/>
      <c r="BC13" s="470"/>
      <c r="BD13" s="470"/>
      <c r="BE13" s="470"/>
      <c r="BF13" s="470"/>
      <c r="BG13" s="470"/>
      <c r="BH13" s="470"/>
      <c r="BI13" s="470"/>
      <c r="BJ13" s="470"/>
      <c r="BK13" s="470"/>
      <c r="BL13" s="470"/>
      <c r="BM13" s="471"/>
      <c r="BN13" s="455">
        <v>-301548</v>
      </c>
      <c r="BO13" s="456"/>
      <c r="BP13" s="456"/>
      <c r="BQ13" s="456"/>
      <c r="BR13" s="456"/>
      <c r="BS13" s="456"/>
      <c r="BT13" s="456"/>
      <c r="BU13" s="457"/>
      <c r="BV13" s="455">
        <v>-267585</v>
      </c>
      <c r="BW13" s="456"/>
      <c r="BX13" s="456"/>
      <c r="BY13" s="456"/>
      <c r="BZ13" s="456"/>
      <c r="CA13" s="456"/>
      <c r="CB13" s="456"/>
      <c r="CC13" s="457"/>
      <c r="CD13" s="495" t="s">
        <v>134</v>
      </c>
      <c r="CE13" s="415"/>
      <c r="CF13" s="415"/>
      <c r="CG13" s="415"/>
      <c r="CH13" s="415"/>
      <c r="CI13" s="415"/>
      <c r="CJ13" s="415"/>
      <c r="CK13" s="415"/>
      <c r="CL13" s="415"/>
      <c r="CM13" s="415"/>
      <c r="CN13" s="415"/>
      <c r="CO13" s="415"/>
      <c r="CP13" s="415"/>
      <c r="CQ13" s="415"/>
      <c r="CR13" s="415"/>
      <c r="CS13" s="496"/>
      <c r="CT13" s="452">
        <v>7.8</v>
      </c>
      <c r="CU13" s="453"/>
      <c r="CV13" s="453"/>
      <c r="CW13" s="453"/>
      <c r="CX13" s="453"/>
      <c r="CY13" s="453"/>
      <c r="CZ13" s="453"/>
      <c r="DA13" s="454"/>
      <c r="DB13" s="452">
        <v>8.3000000000000007</v>
      </c>
      <c r="DC13" s="453"/>
      <c r="DD13" s="453"/>
      <c r="DE13" s="453"/>
      <c r="DF13" s="453"/>
      <c r="DG13" s="453"/>
      <c r="DH13" s="453"/>
      <c r="DI13" s="454"/>
    </row>
    <row r="14" spans="1:119" ht="18.75" customHeight="1" thickBot="1" x14ac:dyDescent="0.2">
      <c r="A14" s="169"/>
      <c r="B14" s="564"/>
      <c r="C14" s="565"/>
      <c r="D14" s="565"/>
      <c r="E14" s="565"/>
      <c r="F14" s="565"/>
      <c r="G14" s="565"/>
      <c r="H14" s="565"/>
      <c r="I14" s="565"/>
      <c r="J14" s="565"/>
      <c r="K14" s="566"/>
      <c r="L14" s="529" t="s">
        <v>135</v>
      </c>
      <c r="M14" s="582"/>
      <c r="N14" s="582"/>
      <c r="O14" s="582"/>
      <c r="P14" s="582"/>
      <c r="Q14" s="583"/>
      <c r="R14" s="542">
        <v>14365</v>
      </c>
      <c r="S14" s="543"/>
      <c r="T14" s="543"/>
      <c r="U14" s="543"/>
      <c r="V14" s="544"/>
      <c r="W14" s="546"/>
      <c r="X14" s="444"/>
      <c r="Y14" s="444"/>
      <c r="Z14" s="444"/>
      <c r="AA14" s="444"/>
      <c r="AB14" s="445"/>
      <c r="AC14" s="535">
        <v>6</v>
      </c>
      <c r="AD14" s="536"/>
      <c r="AE14" s="536"/>
      <c r="AF14" s="536"/>
      <c r="AG14" s="537"/>
      <c r="AH14" s="535">
        <v>5.0999999999999996</v>
      </c>
      <c r="AI14" s="536"/>
      <c r="AJ14" s="536"/>
      <c r="AK14" s="536"/>
      <c r="AL14" s="538"/>
      <c r="AM14" s="512"/>
      <c r="AN14" s="412"/>
      <c r="AO14" s="412"/>
      <c r="AP14" s="412"/>
      <c r="AQ14" s="412"/>
      <c r="AR14" s="412"/>
      <c r="AS14" s="412"/>
      <c r="AT14" s="413"/>
      <c r="AU14" s="513"/>
      <c r="AV14" s="514"/>
      <c r="AW14" s="514"/>
      <c r="AX14" s="514"/>
      <c r="AY14" s="469"/>
      <c r="AZ14" s="470"/>
      <c r="BA14" s="470"/>
      <c r="BB14" s="470"/>
      <c r="BC14" s="470"/>
      <c r="BD14" s="470"/>
      <c r="BE14" s="470"/>
      <c r="BF14" s="470"/>
      <c r="BG14" s="470"/>
      <c r="BH14" s="470"/>
      <c r="BI14" s="470"/>
      <c r="BJ14" s="470"/>
      <c r="BK14" s="470"/>
      <c r="BL14" s="470"/>
      <c r="BM14" s="471"/>
      <c r="BN14" s="455"/>
      <c r="BO14" s="456"/>
      <c r="BP14" s="456"/>
      <c r="BQ14" s="456"/>
      <c r="BR14" s="456"/>
      <c r="BS14" s="456"/>
      <c r="BT14" s="456"/>
      <c r="BU14" s="457"/>
      <c r="BV14" s="455"/>
      <c r="BW14" s="456"/>
      <c r="BX14" s="456"/>
      <c r="BY14" s="456"/>
      <c r="BZ14" s="456"/>
      <c r="CA14" s="456"/>
      <c r="CB14" s="456"/>
      <c r="CC14" s="457"/>
      <c r="CD14" s="492" t="s">
        <v>136</v>
      </c>
      <c r="CE14" s="493"/>
      <c r="CF14" s="493"/>
      <c r="CG14" s="493"/>
      <c r="CH14" s="493"/>
      <c r="CI14" s="493"/>
      <c r="CJ14" s="493"/>
      <c r="CK14" s="493"/>
      <c r="CL14" s="493"/>
      <c r="CM14" s="493"/>
      <c r="CN14" s="493"/>
      <c r="CO14" s="493"/>
      <c r="CP14" s="493"/>
      <c r="CQ14" s="493"/>
      <c r="CR14" s="493"/>
      <c r="CS14" s="494"/>
      <c r="CT14" s="552">
        <v>73.2</v>
      </c>
      <c r="CU14" s="553"/>
      <c r="CV14" s="553"/>
      <c r="CW14" s="553"/>
      <c r="CX14" s="553"/>
      <c r="CY14" s="553"/>
      <c r="CZ14" s="553"/>
      <c r="DA14" s="554"/>
      <c r="DB14" s="552">
        <v>58.1</v>
      </c>
      <c r="DC14" s="553"/>
      <c r="DD14" s="553"/>
      <c r="DE14" s="553"/>
      <c r="DF14" s="553"/>
      <c r="DG14" s="553"/>
      <c r="DH14" s="553"/>
      <c r="DI14" s="554"/>
    </row>
    <row r="15" spans="1:119" ht="18.75" customHeight="1" x14ac:dyDescent="0.15">
      <c r="A15" s="169"/>
      <c r="B15" s="564"/>
      <c r="C15" s="565"/>
      <c r="D15" s="565"/>
      <c r="E15" s="565"/>
      <c r="F15" s="565"/>
      <c r="G15" s="565"/>
      <c r="H15" s="565"/>
      <c r="I15" s="565"/>
      <c r="J15" s="565"/>
      <c r="K15" s="566"/>
      <c r="L15" s="178"/>
      <c r="M15" s="539" t="s">
        <v>129</v>
      </c>
      <c r="N15" s="540"/>
      <c r="O15" s="540"/>
      <c r="P15" s="540"/>
      <c r="Q15" s="541"/>
      <c r="R15" s="542">
        <v>13876</v>
      </c>
      <c r="S15" s="543"/>
      <c r="T15" s="543"/>
      <c r="U15" s="543"/>
      <c r="V15" s="544"/>
      <c r="W15" s="545" t="s">
        <v>137</v>
      </c>
      <c r="X15" s="441"/>
      <c r="Y15" s="441"/>
      <c r="Z15" s="441"/>
      <c r="AA15" s="441"/>
      <c r="AB15" s="442"/>
      <c r="AC15" s="408">
        <v>1885</v>
      </c>
      <c r="AD15" s="409"/>
      <c r="AE15" s="409"/>
      <c r="AF15" s="409"/>
      <c r="AG15" s="410"/>
      <c r="AH15" s="408">
        <v>2072</v>
      </c>
      <c r="AI15" s="409"/>
      <c r="AJ15" s="409"/>
      <c r="AK15" s="409"/>
      <c r="AL15" s="468"/>
      <c r="AM15" s="512"/>
      <c r="AN15" s="412"/>
      <c r="AO15" s="412"/>
      <c r="AP15" s="412"/>
      <c r="AQ15" s="412"/>
      <c r="AR15" s="412"/>
      <c r="AS15" s="412"/>
      <c r="AT15" s="413"/>
      <c r="AU15" s="513"/>
      <c r="AV15" s="514"/>
      <c r="AW15" s="514"/>
      <c r="AX15" s="514"/>
      <c r="AY15" s="481" t="s">
        <v>138</v>
      </c>
      <c r="AZ15" s="482"/>
      <c r="BA15" s="482"/>
      <c r="BB15" s="482"/>
      <c r="BC15" s="482"/>
      <c r="BD15" s="482"/>
      <c r="BE15" s="482"/>
      <c r="BF15" s="482"/>
      <c r="BG15" s="482"/>
      <c r="BH15" s="482"/>
      <c r="BI15" s="482"/>
      <c r="BJ15" s="482"/>
      <c r="BK15" s="482"/>
      <c r="BL15" s="482"/>
      <c r="BM15" s="483"/>
      <c r="BN15" s="484">
        <v>2477053</v>
      </c>
      <c r="BO15" s="485"/>
      <c r="BP15" s="485"/>
      <c r="BQ15" s="485"/>
      <c r="BR15" s="485"/>
      <c r="BS15" s="485"/>
      <c r="BT15" s="485"/>
      <c r="BU15" s="486"/>
      <c r="BV15" s="484">
        <v>2358096</v>
      </c>
      <c r="BW15" s="485"/>
      <c r="BX15" s="485"/>
      <c r="BY15" s="485"/>
      <c r="BZ15" s="485"/>
      <c r="CA15" s="485"/>
      <c r="CB15" s="485"/>
      <c r="CC15" s="486"/>
      <c r="CD15" s="555" t="s">
        <v>139</v>
      </c>
      <c r="CE15" s="556"/>
      <c r="CF15" s="556"/>
      <c r="CG15" s="556"/>
      <c r="CH15" s="556"/>
      <c r="CI15" s="556"/>
      <c r="CJ15" s="556"/>
      <c r="CK15" s="556"/>
      <c r="CL15" s="556"/>
      <c r="CM15" s="556"/>
      <c r="CN15" s="556"/>
      <c r="CO15" s="556"/>
      <c r="CP15" s="556"/>
      <c r="CQ15" s="556"/>
      <c r="CR15" s="556"/>
      <c r="CS15" s="557"/>
      <c r="CT15" s="179"/>
      <c r="CU15" s="180"/>
      <c r="CV15" s="180"/>
      <c r="CW15" s="180"/>
      <c r="CX15" s="180"/>
      <c r="CY15" s="180"/>
      <c r="CZ15" s="180"/>
      <c r="DA15" s="181"/>
      <c r="DB15" s="179"/>
      <c r="DC15" s="180"/>
      <c r="DD15" s="180"/>
      <c r="DE15" s="180"/>
      <c r="DF15" s="180"/>
      <c r="DG15" s="180"/>
      <c r="DH15" s="180"/>
      <c r="DI15" s="181"/>
    </row>
    <row r="16" spans="1:119" ht="18.75" customHeight="1" x14ac:dyDescent="0.15">
      <c r="A16" s="169"/>
      <c r="B16" s="564"/>
      <c r="C16" s="565"/>
      <c r="D16" s="565"/>
      <c r="E16" s="565"/>
      <c r="F16" s="565"/>
      <c r="G16" s="565"/>
      <c r="H16" s="565"/>
      <c r="I16" s="565"/>
      <c r="J16" s="565"/>
      <c r="K16" s="566"/>
      <c r="L16" s="529" t="s">
        <v>140</v>
      </c>
      <c r="M16" s="530"/>
      <c r="N16" s="530"/>
      <c r="O16" s="530"/>
      <c r="P16" s="530"/>
      <c r="Q16" s="531"/>
      <c r="R16" s="532" t="s">
        <v>141</v>
      </c>
      <c r="S16" s="533"/>
      <c r="T16" s="533"/>
      <c r="U16" s="533"/>
      <c r="V16" s="534"/>
      <c r="W16" s="546"/>
      <c r="X16" s="444"/>
      <c r="Y16" s="444"/>
      <c r="Z16" s="444"/>
      <c r="AA16" s="444"/>
      <c r="AB16" s="445"/>
      <c r="AC16" s="535">
        <v>27.7</v>
      </c>
      <c r="AD16" s="536"/>
      <c r="AE16" s="536"/>
      <c r="AF16" s="536"/>
      <c r="AG16" s="537"/>
      <c r="AH16" s="535">
        <v>26.7</v>
      </c>
      <c r="AI16" s="536"/>
      <c r="AJ16" s="536"/>
      <c r="AK16" s="536"/>
      <c r="AL16" s="538"/>
      <c r="AM16" s="512"/>
      <c r="AN16" s="412"/>
      <c r="AO16" s="412"/>
      <c r="AP16" s="412"/>
      <c r="AQ16" s="412"/>
      <c r="AR16" s="412"/>
      <c r="AS16" s="412"/>
      <c r="AT16" s="413"/>
      <c r="AU16" s="513"/>
      <c r="AV16" s="514"/>
      <c r="AW16" s="514"/>
      <c r="AX16" s="514"/>
      <c r="AY16" s="469" t="s">
        <v>142</v>
      </c>
      <c r="AZ16" s="470"/>
      <c r="BA16" s="470"/>
      <c r="BB16" s="470"/>
      <c r="BC16" s="470"/>
      <c r="BD16" s="470"/>
      <c r="BE16" s="470"/>
      <c r="BF16" s="470"/>
      <c r="BG16" s="470"/>
      <c r="BH16" s="470"/>
      <c r="BI16" s="470"/>
      <c r="BJ16" s="470"/>
      <c r="BK16" s="470"/>
      <c r="BL16" s="470"/>
      <c r="BM16" s="471"/>
      <c r="BN16" s="455">
        <v>4075599</v>
      </c>
      <c r="BO16" s="456"/>
      <c r="BP16" s="456"/>
      <c r="BQ16" s="456"/>
      <c r="BR16" s="456"/>
      <c r="BS16" s="456"/>
      <c r="BT16" s="456"/>
      <c r="BU16" s="457"/>
      <c r="BV16" s="455">
        <v>3927401</v>
      </c>
      <c r="BW16" s="456"/>
      <c r="BX16" s="456"/>
      <c r="BY16" s="456"/>
      <c r="BZ16" s="456"/>
      <c r="CA16" s="456"/>
      <c r="CB16" s="456"/>
      <c r="CC16" s="457"/>
      <c r="CD16" s="182"/>
      <c r="CE16" s="487"/>
      <c r="CF16" s="487"/>
      <c r="CG16" s="487"/>
      <c r="CH16" s="487"/>
      <c r="CI16" s="487"/>
      <c r="CJ16" s="487"/>
      <c r="CK16" s="487"/>
      <c r="CL16" s="487"/>
      <c r="CM16" s="487"/>
      <c r="CN16" s="487"/>
      <c r="CO16" s="487"/>
      <c r="CP16" s="487"/>
      <c r="CQ16" s="487"/>
      <c r="CR16" s="487"/>
      <c r="CS16" s="488"/>
      <c r="CT16" s="452"/>
      <c r="CU16" s="453"/>
      <c r="CV16" s="453"/>
      <c r="CW16" s="453"/>
      <c r="CX16" s="453"/>
      <c r="CY16" s="453"/>
      <c r="CZ16" s="453"/>
      <c r="DA16" s="454"/>
      <c r="DB16" s="452"/>
      <c r="DC16" s="453"/>
      <c r="DD16" s="453"/>
      <c r="DE16" s="453"/>
      <c r="DF16" s="453"/>
      <c r="DG16" s="453"/>
      <c r="DH16" s="453"/>
      <c r="DI16" s="454"/>
    </row>
    <row r="17" spans="1:113" ht="18.75" customHeight="1" thickBot="1" x14ac:dyDescent="0.2">
      <c r="A17" s="169"/>
      <c r="B17" s="567"/>
      <c r="C17" s="568"/>
      <c r="D17" s="568"/>
      <c r="E17" s="568"/>
      <c r="F17" s="568"/>
      <c r="G17" s="568"/>
      <c r="H17" s="568"/>
      <c r="I17" s="568"/>
      <c r="J17" s="568"/>
      <c r="K17" s="569"/>
      <c r="L17" s="183"/>
      <c r="M17" s="548" t="s">
        <v>143</v>
      </c>
      <c r="N17" s="549"/>
      <c r="O17" s="549"/>
      <c r="P17" s="549"/>
      <c r="Q17" s="550"/>
      <c r="R17" s="532" t="s">
        <v>144</v>
      </c>
      <c r="S17" s="533"/>
      <c r="T17" s="533"/>
      <c r="U17" s="533"/>
      <c r="V17" s="534"/>
      <c r="W17" s="545" t="s">
        <v>145</v>
      </c>
      <c r="X17" s="441"/>
      <c r="Y17" s="441"/>
      <c r="Z17" s="441"/>
      <c r="AA17" s="441"/>
      <c r="AB17" s="442"/>
      <c r="AC17" s="408">
        <v>4518</v>
      </c>
      <c r="AD17" s="409"/>
      <c r="AE17" s="409"/>
      <c r="AF17" s="409"/>
      <c r="AG17" s="410"/>
      <c r="AH17" s="408">
        <v>5287</v>
      </c>
      <c r="AI17" s="409"/>
      <c r="AJ17" s="409"/>
      <c r="AK17" s="409"/>
      <c r="AL17" s="468"/>
      <c r="AM17" s="512"/>
      <c r="AN17" s="412"/>
      <c r="AO17" s="412"/>
      <c r="AP17" s="412"/>
      <c r="AQ17" s="412"/>
      <c r="AR17" s="412"/>
      <c r="AS17" s="412"/>
      <c r="AT17" s="413"/>
      <c r="AU17" s="513"/>
      <c r="AV17" s="514"/>
      <c r="AW17" s="514"/>
      <c r="AX17" s="514"/>
      <c r="AY17" s="469" t="s">
        <v>146</v>
      </c>
      <c r="AZ17" s="470"/>
      <c r="BA17" s="470"/>
      <c r="BB17" s="470"/>
      <c r="BC17" s="470"/>
      <c r="BD17" s="470"/>
      <c r="BE17" s="470"/>
      <c r="BF17" s="470"/>
      <c r="BG17" s="470"/>
      <c r="BH17" s="470"/>
      <c r="BI17" s="470"/>
      <c r="BJ17" s="470"/>
      <c r="BK17" s="470"/>
      <c r="BL17" s="470"/>
      <c r="BM17" s="471"/>
      <c r="BN17" s="455">
        <v>3162994</v>
      </c>
      <c r="BO17" s="456"/>
      <c r="BP17" s="456"/>
      <c r="BQ17" s="456"/>
      <c r="BR17" s="456"/>
      <c r="BS17" s="456"/>
      <c r="BT17" s="456"/>
      <c r="BU17" s="457"/>
      <c r="BV17" s="455">
        <v>3002402</v>
      </c>
      <c r="BW17" s="456"/>
      <c r="BX17" s="456"/>
      <c r="BY17" s="456"/>
      <c r="BZ17" s="456"/>
      <c r="CA17" s="456"/>
      <c r="CB17" s="456"/>
      <c r="CC17" s="457"/>
      <c r="CD17" s="182"/>
      <c r="CE17" s="487"/>
      <c r="CF17" s="487"/>
      <c r="CG17" s="487"/>
      <c r="CH17" s="487"/>
      <c r="CI17" s="487"/>
      <c r="CJ17" s="487"/>
      <c r="CK17" s="487"/>
      <c r="CL17" s="487"/>
      <c r="CM17" s="487"/>
      <c r="CN17" s="487"/>
      <c r="CO17" s="487"/>
      <c r="CP17" s="487"/>
      <c r="CQ17" s="487"/>
      <c r="CR17" s="487"/>
      <c r="CS17" s="488"/>
      <c r="CT17" s="452"/>
      <c r="CU17" s="453"/>
      <c r="CV17" s="453"/>
      <c r="CW17" s="453"/>
      <c r="CX17" s="453"/>
      <c r="CY17" s="453"/>
      <c r="CZ17" s="453"/>
      <c r="DA17" s="454"/>
      <c r="DB17" s="452"/>
      <c r="DC17" s="453"/>
      <c r="DD17" s="453"/>
      <c r="DE17" s="453"/>
      <c r="DF17" s="453"/>
      <c r="DG17" s="453"/>
      <c r="DH17" s="453"/>
      <c r="DI17" s="454"/>
    </row>
    <row r="18" spans="1:113" ht="18.75" customHeight="1" thickBot="1" x14ac:dyDescent="0.2">
      <c r="A18" s="169"/>
      <c r="B18" s="505" t="s">
        <v>147</v>
      </c>
      <c r="C18" s="506"/>
      <c r="D18" s="506"/>
      <c r="E18" s="507"/>
      <c r="F18" s="507"/>
      <c r="G18" s="507"/>
      <c r="H18" s="507"/>
      <c r="I18" s="507"/>
      <c r="J18" s="507"/>
      <c r="K18" s="507"/>
      <c r="L18" s="508">
        <v>66.61</v>
      </c>
      <c r="M18" s="508"/>
      <c r="N18" s="508"/>
      <c r="O18" s="508"/>
      <c r="P18" s="508"/>
      <c r="Q18" s="508"/>
      <c r="R18" s="509"/>
      <c r="S18" s="509"/>
      <c r="T18" s="509"/>
      <c r="U18" s="509"/>
      <c r="V18" s="510"/>
      <c r="W18" s="526"/>
      <c r="X18" s="527"/>
      <c r="Y18" s="527"/>
      <c r="Z18" s="527"/>
      <c r="AA18" s="527"/>
      <c r="AB18" s="551"/>
      <c r="AC18" s="425">
        <v>66.3</v>
      </c>
      <c r="AD18" s="426"/>
      <c r="AE18" s="426"/>
      <c r="AF18" s="426"/>
      <c r="AG18" s="511"/>
      <c r="AH18" s="425">
        <v>68.2</v>
      </c>
      <c r="AI18" s="426"/>
      <c r="AJ18" s="426"/>
      <c r="AK18" s="426"/>
      <c r="AL18" s="427"/>
      <c r="AM18" s="512"/>
      <c r="AN18" s="412"/>
      <c r="AO18" s="412"/>
      <c r="AP18" s="412"/>
      <c r="AQ18" s="412"/>
      <c r="AR18" s="412"/>
      <c r="AS18" s="412"/>
      <c r="AT18" s="413"/>
      <c r="AU18" s="513"/>
      <c r="AV18" s="514"/>
      <c r="AW18" s="514"/>
      <c r="AX18" s="514"/>
      <c r="AY18" s="469" t="s">
        <v>148</v>
      </c>
      <c r="AZ18" s="470"/>
      <c r="BA18" s="470"/>
      <c r="BB18" s="470"/>
      <c r="BC18" s="470"/>
      <c r="BD18" s="470"/>
      <c r="BE18" s="470"/>
      <c r="BF18" s="470"/>
      <c r="BG18" s="470"/>
      <c r="BH18" s="470"/>
      <c r="BI18" s="470"/>
      <c r="BJ18" s="470"/>
      <c r="BK18" s="470"/>
      <c r="BL18" s="470"/>
      <c r="BM18" s="471"/>
      <c r="BN18" s="455">
        <v>4415599</v>
      </c>
      <c r="BO18" s="456"/>
      <c r="BP18" s="456"/>
      <c r="BQ18" s="456"/>
      <c r="BR18" s="456"/>
      <c r="BS18" s="456"/>
      <c r="BT18" s="456"/>
      <c r="BU18" s="457"/>
      <c r="BV18" s="455">
        <v>4296897</v>
      </c>
      <c r="BW18" s="456"/>
      <c r="BX18" s="456"/>
      <c r="BY18" s="456"/>
      <c r="BZ18" s="456"/>
      <c r="CA18" s="456"/>
      <c r="CB18" s="456"/>
      <c r="CC18" s="457"/>
      <c r="CD18" s="182"/>
      <c r="CE18" s="487"/>
      <c r="CF18" s="487"/>
      <c r="CG18" s="487"/>
      <c r="CH18" s="487"/>
      <c r="CI18" s="487"/>
      <c r="CJ18" s="487"/>
      <c r="CK18" s="487"/>
      <c r="CL18" s="487"/>
      <c r="CM18" s="487"/>
      <c r="CN18" s="487"/>
      <c r="CO18" s="487"/>
      <c r="CP18" s="487"/>
      <c r="CQ18" s="487"/>
      <c r="CR18" s="487"/>
      <c r="CS18" s="488"/>
      <c r="CT18" s="452"/>
      <c r="CU18" s="453"/>
      <c r="CV18" s="453"/>
      <c r="CW18" s="453"/>
      <c r="CX18" s="453"/>
      <c r="CY18" s="453"/>
      <c r="CZ18" s="453"/>
      <c r="DA18" s="454"/>
      <c r="DB18" s="452"/>
      <c r="DC18" s="453"/>
      <c r="DD18" s="453"/>
      <c r="DE18" s="453"/>
      <c r="DF18" s="453"/>
      <c r="DG18" s="453"/>
      <c r="DH18" s="453"/>
      <c r="DI18" s="454"/>
    </row>
    <row r="19" spans="1:113" ht="18.75" customHeight="1" thickBot="1" x14ac:dyDescent="0.2">
      <c r="A19" s="169"/>
      <c r="B19" s="505" t="s">
        <v>149</v>
      </c>
      <c r="C19" s="506"/>
      <c r="D19" s="506"/>
      <c r="E19" s="507"/>
      <c r="F19" s="507"/>
      <c r="G19" s="507"/>
      <c r="H19" s="507"/>
      <c r="I19" s="507"/>
      <c r="J19" s="507"/>
      <c r="K19" s="507"/>
      <c r="L19" s="515">
        <v>219</v>
      </c>
      <c r="M19" s="515"/>
      <c r="N19" s="515"/>
      <c r="O19" s="515"/>
      <c r="P19" s="515"/>
      <c r="Q19" s="515"/>
      <c r="R19" s="516"/>
      <c r="S19" s="516"/>
      <c r="T19" s="516"/>
      <c r="U19" s="516"/>
      <c r="V19" s="517"/>
      <c r="W19" s="524"/>
      <c r="X19" s="525"/>
      <c r="Y19" s="525"/>
      <c r="Z19" s="525"/>
      <c r="AA19" s="525"/>
      <c r="AB19" s="525"/>
      <c r="AC19" s="528"/>
      <c r="AD19" s="528"/>
      <c r="AE19" s="528"/>
      <c r="AF19" s="528"/>
      <c r="AG19" s="528"/>
      <c r="AH19" s="528"/>
      <c r="AI19" s="528"/>
      <c r="AJ19" s="528"/>
      <c r="AK19" s="528"/>
      <c r="AL19" s="547"/>
      <c r="AM19" s="512"/>
      <c r="AN19" s="412"/>
      <c r="AO19" s="412"/>
      <c r="AP19" s="412"/>
      <c r="AQ19" s="412"/>
      <c r="AR19" s="412"/>
      <c r="AS19" s="412"/>
      <c r="AT19" s="413"/>
      <c r="AU19" s="513"/>
      <c r="AV19" s="514"/>
      <c r="AW19" s="514"/>
      <c r="AX19" s="514"/>
      <c r="AY19" s="469" t="s">
        <v>150</v>
      </c>
      <c r="AZ19" s="470"/>
      <c r="BA19" s="470"/>
      <c r="BB19" s="470"/>
      <c r="BC19" s="470"/>
      <c r="BD19" s="470"/>
      <c r="BE19" s="470"/>
      <c r="BF19" s="470"/>
      <c r="BG19" s="470"/>
      <c r="BH19" s="470"/>
      <c r="BI19" s="470"/>
      <c r="BJ19" s="470"/>
      <c r="BK19" s="470"/>
      <c r="BL19" s="470"/>
      <c r="BM19" s="471"/>
      <c r="BN19" s="455">
        <v>6048809</v>
      </c>
      <c r="BO19" s="456"/>
      <c r="BP19" s="456"/>
      <c r="BQ19" s="456"/>
      <c r="BR19" s="456"/>
      <c r="BS19" s="456"/>
      <c r="BT19" s="456"/>
      <c r="BU19" s="457"/>
      <c r="BV19" s="455">
        <v>5571146</v>
      </c>
      <c r="BW19" s="456"/>
      <c r="BX19" s="456"/>
      <c r="BY19" s="456"/>
      <c r="BZ19" s="456"/>
      <c r="CA19" s="456"/>
      <c r="CB19" s="456"/>
      <c r="CC19" s="457"/>
      <c r="CD19" s="182"/>
      <c r="CE19" s="487"/>
      <c r="CF19" s="487"/>
      <c r="CG19" s="487"/>
      <c r="CH19" s="487"/>
      <c r="CI19" s="487"/>
      <c r="CJ19" s="487"/>
      <c r="CK19" s="487"/>
      <c r="CL19" s="487"/>
      <c r="CM19" s="487"/>
      <c r="CN19" s="487"/>
      <c r="CO19" s="487"/>
      <c r="CP19" s="487"/>
      <c r="CQ19" s="487"/>
      <c r="CR19" s="487"/>
      <c r="CS19" s="488"/>
      <c r="CT19" s="452"/>
      <c r="CU19" s="453"/>
      <c r="CV19" s="453"/>
      <c r="CW19" s="453"/>
      <c r="CX19" s="453"/>
      <c r="CY19" s="453"/>
      <c r="CZ19" s="453"/>
      <c r="DA19" s="454"/>
      <c r="DB19" s="452"/>
      <c r="DC19" s="453"/>
      <c r="DD19" s="453"/>
      <c r="DE19" s="453"/>
      <c r="DF19" s="453"/>
      <c r="DG19" s="453"/>
      <c r="DH19" s="453"/>
      <c r="DI19" s="454"/>
    </row>
    <row r="20" spans="1:113" ht="18.75" customHeight="1" thickBot="1" x14ac:dyDescent="0.2">
      <c r="A20" s="169"/>
      <c r="B20" s="505" t="s">
        <v>151</v>
      </c>
      <c r="C20" s="506"/>
      <c r="D20" s="506"/>
      <c r="E20" s="507"/>
      <c r="F20" s="507"/>
      <c r="G20" s="507"/>
      <c r="H20" s="507"/>
      <c r="I20" s="507"/>
      <c r="J20" s="507"/>
      <c r="K20" s="507"/>
      <c r="L20" s="515">
        <v>5864</v>
      </c>
      <c r="M20" s="515"/>
      <c r="N20" s="515"/>
      <c r="O20" s="515"/>
      <c r="P20" s="515"/>
      <c r="Q20" s="515"/>
      <c r="R20" s="516"/>
      <c r="S20" s="516"/>
      <c r="T20" s="516"/>
      <c r="U20" s="516"/>
      <c r="V20" s="517"/>
      <c r="W20" s="526"/>
      <c r="X20" s="527"/>
      <c r="Y20" s="527"/>
      <c r="Z20" s="527"/>
      <c r="AA20" s="527"/>
      <c r="AB20" s="527"/>
      <c r="AC20" s="518"/>
      <c r="AD20" s="518"/>
      <c r="AE20" s="518"/>
      <c r="AF20" s="518"/>
      <c r="AG20" s="518"/>
      <c r="AH20" s="518"/>
      <c r="AI20" s="518"/>
      <c r="AJ20" s="518"/>
      <c r="AK20" s="518"/>
      <c r="AL20" s="519"/>
      <c r="AM20" s="520"/>
      <c r="AN20" s="417"/>
      <c r="AO20" s="417"/>
      <c r="AP20" s="417"/>
      <c r="AQ20" s="417"/>
      <c r="AR20" s="417"/>
      <c r="AS20" s="417"/>
      <c r="AT20" s="418"/>
      <c r="AU20" s="521"/>
      <c r="AV20" s="522"/>
      <c r="AW20" s="522"/>
      <c r="AX20" s="523"/>
      <c r="AY20" s="469"/>
      <c r="AZ20" s="470"/>
      <c r="BA20" s="470"/>
      <c r="BB20" s="470"/>
      <c r="BC20" s="470"/>
      <c r="BD20" s="470"/>
      <c r="BE20" s="470"/>
      <c r="BF20" s="470"/>
      <c r="BG20" s="470"/>
      <c r="BH20" s="470"/>
      <c r="BI20" s="470"/>
      <c r="BJ20" s="470"/>
      <c r="BK20" s="470"/>
      <c r="BL20" s="470"/>
      <c r="BM20" s="471"/>
      <c r="BN20" s="455"/>
      <c r="BO20" s="456"/>
      <c r="BP20" s="456"/>
      <c r="BQ20" s="456"/>
      <c r="BR20" s="456"/>
      <c r="BS20" s="456"/>
      <c r="BT20" s="456"/>
      <c r="BU20" s="457"/>
      <c r="BV20" s="455"/>
      <c r="BW20" s="456"/>
      <c r="BX20" s="456"/>
      <c r="BY20" s="456"/>
      <c r="BZ20" s="456"/>
      <c r="CA20" s="456"/>
      <c r="CB20" s="456"/>
      <c r="CC20" s="457"/>
      <c r="CD20" s="182"/>
      <c r="CE20" s="487"/>
      <c r="CF20" s="487"/>
      <c r="CG20" s="487"/>
      <c r="CH20" s="487"/>
      <c r="CI20" s="487"/>
      <c r="CJ20" s="487"/>
      <c r="CK20" s="487"/>
      <c r="CL20" s="487"/>
      <c r="CM20" s="487"/>
      <c r="CN20" s="487"/>
      <c r="CO20" s="487"/>
      <c r="CP20" s="487"/>
      <c r="CQ20" s="487"/>
      <c r="CR20" s="487"/>
      <c r="CS20" s="488"/>
      <c r="CT20" s="452"/>
      <c r="CU20" s="453"/>
      <c r="CV20" s="453"/>
      <c r="CW20" s="453"/>
      <c r="CX20" s="453"/>
      <c r="CY20" s="453"/>
      <c r="CZ20" s="453"/>
      <c r="DA20" s="454"/>
      <c r="DB20" s="452"/>
      <c r="DC20" s="453"/>
      <c r="DD20" s="453"/>
      <c r="DE20" s="453"/>
      <c r="DF20" s="453"/>
      <c r="DG20" s="453"/>
      <c r="DH20" s="453"/>
      <c r="DI20" s="454"/>
    </row>
    <row r="21" spans="1:113" ht="18.75" customHeight="1" thickBot="1" x14ac:dyDescent="0.2">
      <c r="A21" s="169"/>
      <c r="B21" s="502" t="s">
        <v>152</v>
      </c>
      <c r="C21" s="503"/>
      <c r="D21" s="503"/>
      <c r="E21" s="503"/>
      <c r="F21" s="503"/>
      <c r="G21" s="503"/>
      <c r="H21" s="503"/>
      <c r="I21" s="503"/>
      <c r="J21" s="503"/>
      <c r="K21" s="503"/>
      <c r="L21" s="503"/>
      <c r="M21" s="503"/>
      <c r="N21" s="503"/>
      <c r="O21" s="503"/>
      <c r="P21" s="503"/>
      <c r="Q21" s="503"/>
      <c r="R21" s="503"/>
      <c r="S21" s="503"/>
      <c r="T21" s="503"/>
      <c r="U21" s="503"/>
      <c r="V21" s="503"/>
      <c r="W21" s="503"/>
      <c r="X21" s="503"/>
      <c r="Y21" s="503"/>
      <c r="Z21" s="503"/>
      <c r="AA21" s="503"/>
      <c r="AB21" s="503"/>
      <c r="AC21" s="503"/>
      <c r="AD21" s="503"/>
      <c r="AE21" s="503"/>
      <c r="AF21" s="503"/>
      <c r="AG21" s="503"/>
      <c r="AH21" s="503"/>
      <c r="AI21" s="503"/>
      <c r="AJ21" s="503"/>
      <c r="AK21" s="503"/>
      <c r="AL21" s="503"/>
      <c r="AM21" s="503"/>
      <c r="AN21" s="503"/>
      <c r="AO21" s="503"/>
      <c r="AP21" s="503"/>
      <c r="AQ21" s="503"/>
      <c r="AR21" s="503"/>
      <c r="AS21" s="503"/>
      <c r="AT21" s="503"/>
      <c r="AU21" s="503"/>
      <c r="AV21" s="503"/>
      <c r="AW21" s="503"/>
      <c r="AX21" s="504"/>
      <c r="AY21" s="428"/>
      <c r="AZ21" s="429"/>
      <c r="BA21" s="429"/>
      <c r="BB21" s="429"/>
      <c r="BC21" s="429"/>
      <c r="BD21" s="429"/>
      <c r="BE21" s="429"/>
      <c r="BF21" s="429"/>
      <c r="BG21" s="429"/>
      <c r="BH21" s="429"/>
      <c r="BI21" s="429"/>
      <c r="BJ21" s="429"/>
      <c r="BK21" s="429"/>
      <c r="BL21" s="429"/>
      <c r="BM21" s="430"/>
      <c r="BN21" s="489"/>
      <c r="BO21" s="490"/>
      <c r="BP21" s="490"/>
      <c r="BQ21" s="490"/>
      <c r="BR21" s="490"/>
      <c r="BS21" s="490"/>
      <c r="BT21" s="490"/>
      <c r="BU21" s="491"/>
      <c r="BV21" s="489"/>
      <c r="BW21" s="490"/>
      <c r="BX21" s="490"/>
      <c r="BY21" s="490"/>
      <c r="BZ21" s="490"/>
      <c r="CA21" s="490"/>
      <c r="CB21" s="490"/>
      <c r="CC21" s="491"/>
      <c r="CD21" s="182"/>
      <c r="CE21" s="487"/>
      <c r="CF21" s="487"/>
      <c r="CG21" s="487"/>
      <c r="CH21" s="487"/>
      <c r="CI21" s="487"/>
      <c r="CJ21" s="487"/>
      <c r="CK21" s="487"/>
      <c r="CL21" s="487"/>
      <c r="CM21" s="487"/>
      <c r="CN21" s="487"/>
      <c r="CO21" s="487"/>
      <c r="CP21" s="487"/>
      <c r="CQ21" s="487"/>
      <c r="CR21" s="487"/>
      <c r="CS21" s="488"/>
      <c r="CT21" s="452"/>
      <c r="CU21" s="453"/>
      <c r="CV21" s="453"/>
      <c r="CW21" s="453"/>
      <c r="CX21" s="453"/>
      <c r="CY21" s="453"/>
      <c r="CZ21" s="453"/>
      <c r="DA21" s="454"/>
      <c r="DB21" s="452"/>
      <c r="DC21" s="453"/>
      <c r="DD21" s="453"/>
      <c r="DE21" s="453"/>
      <c r="DF21" s="453"/>
      <c r="DG21" s="453"/>
      <c r="DH21" s="453"/>
      <c r="DI21" s="454"/>
    </row>
    <row r="22" spans="1:113" ht="18.75" customHeight="1" x14ac:dyDescent="0.15">
      <c r="A22" s="169"/>
      <c r="B22" s="431" t="s">
        <v>153</v>
      </c>
      <c r="C22" s="432"/>
      <c r="D22" s="433"/>
      <c r="E22" s="440" t="s">
        <v>1</v>
      </c>
      <c r="F22" s="441"/>
      <c r="G22" s="441"/>
      <c r="H22" s="441"/>
      <c r="I22" s="441"/>
      <c r="J22" s="441"/>
      <c r="K22" s="442"/>
      <c r="L22" s="440" t="s">
        <v>154</v>
      </c>
      <c r="M22" s="441"/>
      <c r="N22" s="441"/>
      <c r="O22" s="441"/>
      <c r="P22" s="442"/>
      <c r="Q22" s="446" t="s">
        <v>155</v>
      </c>
      <c r="R22" s="447"/>
      <c r="S22" s="447"/>
      <c r="T22" s="447"/>
      <c r="U22" s="447"/>
      <c r="V22" s="448"/>
      <c r="W22" s="497" t="s">
        <v>156</v>
      </c>
      <c r="X22" s="432"/>
      <c r="Y22" s="433"/>
      <c r="Z22" s="440" t="s">
        <v>1</v>
      </c>
      <c r="AA22" s="441"/>
      <c r="AB22" s="441"/>
      <c r="AC22" s="441"/>
      <c r="AD22" s="441"/>
      <c r="AE22" s="441"/>
      <c r="AF22" s="441"/>
      <c r="AG22" s="442"/>
      <c r="AH22" s="458" t="s">
        <v>157</v>
      </c>
      <c r="AI22" s="441"/>
      <c r="AJ22" s="441"/>
      <c r="AK22" s="441"/>
      <c r="AL22" s="442"/>
      <c r="AM22" s="458" t="s">
        <v>158</v>
      </c>
      <c r="AN22" s="459"/>
      <c r="AO22" s="459"/>
      <c r="AP22" s="459"/>
      <c r="AQ22" s="459"/>
      <c r="AR22" s="460"/>
      <c r="AS22" s="446" t="s">
        <v>155</v>
      </c>
      <c r="AT22" s="447"/>
      <c r="AU22" s="447"/>
      <c r="AV22" s="447"/>
      <c r="AW22" s="447"/>
      <c r="AX22" s="464"/>
      <c r="AY22" s="481" t="s">
        <v>159</v>
      </c>
      <c r="AZ22" s="482"/>
      <c r="BA22" s="482"/>
      <c r="BB22" s="482"/>
      <c r="BC22" s="482"/>
      <c r="BD22" s="482"/>
      <c r="BE22" s="482"/>
      <c r="BF22" s="482"/>
      <c r="BG22" s="482"/>
      <c r="BH22" s="482"/>
      <c r="BI22" s="482"/>
      <c r="BJ22" s="482"/>
      <c r="BK22" s="482"/>
      <c r="BL22" s="482"/>
      <c r="BM22" s="483"/>
      <c r="BN22" s="484">
        <v>8457671</v>
      </c>
      <c r="BO22" s="485"/>
      <c r="BP22" s="485"/>
      <c r="BQ22" s="485"/>
      <c r="BR22" s="485"/>
      <c r="BS22" s="485"/>
      <c r="BT22" s="485"/>
      <c r="BU22" s="486"/>
      <c r="BV22" s="484">
        <v>7928948</v>
      </c>
      <c r="BW22" s="485"/>
      <c r="BX22" s="485"/>
      <c r="BY22" s="485"/>
      <c r="BZ22" s="485"/>
      <c r="CA22" s="485"/>
      <c r="CB22" s="485"/>
      <c r="CC22" s="486"/>
      <c r="CD22" s="182"/>
      <c r="CE22" s="487"/>
      <c r="CF22" s="487"/>
      <c r="CG22" s="487"/>
      <c r="CH22" s="487"/>
      <c r="CI22" s="487"/>
      <c r="CJ22" s="487"/>
      <c r="CK22" s="487"/>
      <c r="CL22" s="487"/>
      <c r="CM22" s="487"/>
      <c r="CN22" s="487"/>
      <c r="CO22" s="487"/>
      <c r="CP22" s="487"/>
      <c r="CQ22" s="487"/>
      <c r="CR22" s="487"/>
      <c r="CS22" s="488"/>
      <c r="CT22" s="452"/>
      <c r="CU22" s="453"/>
      <c r="CV22" s="453"/>
      <c r="CW22" s="453"/>
      <c r="CX22" s="453"/>
      <c r="CY22" s="453"/>
      <c r="CZ22" s="453"/>
      <c r="DA22" s="454"/>
      <c r="DB22" s="452"/>
      <c r="DC22" s="453"/>
      <c r="DD22" s="453"/>
      <c r="DE22" s="453"/>
      <c r="DF22" s="453"/>
      <c r="DG22" s="453"/>
      <c r="DH22" s="453"/>
      <c r="DI22" s="454"/>
    </row>
    <row r="23" spans="1:113" ht="18.75" customHeight="1" x14ac:dyDescent="0.15">
      <c r="A23" s="169"/>
      <c r="B23" s="434"/>
      <c r="C23" s="435"/>
      <c r="D23" s="436"/>
      <c r="E23" s="443"/>
      <c r="F23" s="444"/>
      <c r="G23" s="444"/>
      <c r="H23" s="444"/>
      <c r="I23" s="444"/>
      <c r="J23" s="444"/>
      <c r="K23" s="445"/>
      <c r="L23" s="443"/>
      <c r="M23" s="444"/>
      <c r="N23" s="444"/>
      <c r="O23" s="444"/>
      <c r="P23" s="445"/>
      <c r="Q23" s="449"/>
      <c r="R23" s="450"/>
      <c r="S23" s="450"/>
      <c r="T23" s="450"/>
      <c r="U23" s="450"/>
      <c r="V23" s="451"/>
      <c r="W23" s="498"/>
      <c r="X23" s="435"/>
      <c r="Y23" s="436"/>
      <c r="Z23" s="443"/>
      <c r="AA23" s="444"/>
      <c r="AB23" s="444"/>
      <c r="AC23" s="444"/>
      <c r="AD23" s="444"/>
      <c r="AE23" s="444"/>
      <c r="AF23" s="444"/>
      <c r="AG23" s="445"/>
      <c r="AH23" s="443"/>
      <c r="AI23" s="444"/>
      <c r="AJ23" s="444"/>
      <c r="AK23" s="444"/>
      <c r="AL23" s="445"/>
      <c r="AM23" s="461"/>
      <c r="AN23" s="462"/>
      <c r="AO23" s="462"/>
      <c r="AP23" s="462"/>
      <c r="AQ23" s="462"/>
      <c r="AR23" s="463"/>
      <c r="AS23" s="449"/>
      <c r="AT23" s="450"/>
      <c r="AU23" s="450"/>
      <c r="AV23" s="450"/>
      <c r="AW23" s="450"/>
      <c r="AX23" s="465"/>
      <c r="AY23" s="469" t="s">
        <v>160</v>
      </c>
      <c r="AZ23" s="470"/>
      <c r="BA23" s="470"/>
      <c r="BB23" s="470"/>
      <c r="BC23" s="470"/>
      <c r="BD23" s="470"/>
      <c r="BE23" s="470"/>
      <c r="BF23" s="470"/>
      <c r="BG23" s="470"/>
      <c r="BH23" s="470"/>
      <c r="BI23" s="470"/>
      <c r="BJ23" s="470"/>
      <c r="BK23" s="470"/>
      <c r="BL23" s="470"/>
      <c r="BM23" s="471"/>
      <c r="BN23" s="455">
        <v>7570381</v>
      </c>
      <c r="BO23" s="456"/>
      <c r="BP23" s="456"/>
      <c r="BQ23" s="456"/>
      <c r="BR23" s="456"/>
      <c r="BS23" s="456"/>
      <c r="BT23" s="456"/>
      <c r="BU23" s="457"/>
      <c r="BV23" s="455">
        <v>6921796</v>
      </c>
      <c r="BW23" s="456"/>
      <c r="BX23" s="456"/>
      <c r="BY23" s="456"/>
      <c r="BZ23" s="456"/>
      <c r="CA23" s="456"/>
      <c r="CB23" s="456"/>
      <c r="CC23" s="457"/>
      <c r="CD23" s="182"/>
      <c r="CE23" s="487"/>
      <c r="CF23" s="487"/>
      <c r="CG23" s="487"/>
      <c r="CH23" s="487"/>
      <c r="CI23" s="487"/>
      <c r="CJ23" s="487"/>
      <c r="CK23" s="487"/>
      <c r="CL23" s="487"/>
      <c r="CM23" s="487"/>
      <c r="CN23" s="487"/>
      <c r="CO23" s="487"/>
      <c r="CP23" s="487"/>
      <c r="CQ23" s="487"/>
      <c r="CR23" s="487"/>
      <c r="CS23" s="488"/>
      <c r="CT23" s="452"/>
      <c r="CU23" s="453"/>
      <c r="CV23" s="453"/>
      <c r="CW23" s="453"/>
      <c r="CX23" s="453"/>
      <c r="CY23" s="453"/>
      <c r="CZ23" s="453"/>
      <c r="DA23" s="454"/>
      <c r="DB23" s="452"/>
      <c r="DC23" s="453"/>
      <c r="DD23" s="453"/>
      <c r="DE23" s="453"/>
      <c r="DF23" s="453"/>
      <c r="DG23" s="453"/>
      <c r="DH23" s="453"/>
      <c r="DI23" s="454"/>
    </row>
    <row r="24" spans="1:113" ht="18.75" customHeight="1" thickBot="1" x14ac:dyDescent="0.2">
      <c r="A24" s="169"/>
      <c r="B24" s="434"/>
      <c r="C24" s="435"/>
      <c r="D24" s="436"/>
      <c r="E24" s="411" t="s">
        <v>161</v>
      </c>
      <c r="F24" s="412"/>
      <c r="G24" s="412"/>
      <c r="H24" s="412"/>
      <c r="I24" s="412"/>
      <c r="J24" s="412"/>
      <c r="K24" s="413"/>
      <c r="L24" s="408">
        <v>1</v>
      </c>
      <c r="M24" s="409"/>
      <c r="N24" s="409"/>
      <c r="O24" s="409"/>
      <c r="P24" s="410"/>
      <c r="Q24" s="408">
        <v>6660</v>
      </c>
      <c r="R24" s="409"/>
      <c r="S24" s="409"/>
      <c r="T24" s="409"/>
      <c r="U24" s="409"/>
      <c r="V24" s="410"/>
      <c r="W24" s="498"/>
      <c r="X24" s="435"/>
      <c r="Y24" s="436"/>
      <c r="Z24" s="411" t="s">
        <v>162</v>
      </c>
      <c r="AA24" s="412"/>
      <c r="AB24" s="412"/>
      <c r="AC24" s="412"/>
      <c r="AD24" s="412"/>
      <c r="AE24" s="412"/>
      <c r="AF24" s="412"/>
      <c r="AG24" s="413"/>
      <c r="AH24" s="408">
        <v>118</v>
      </c>
      <c r="AI24" s="409"/>
      <c r="AJ24" s="409"/>
      <c r="AK24" s="409"/>
      <c r="AL24" s="410"/>
      <c r="AM24" s="408">
        <v>377128</v>
      </c>
      <c r="AN24" s="409"/>
      <c r="AO24" s="409"/>
      <c r="AP24" s="409"/>
      <c r="AQ24" s="409"/>
      <c r="AR24" s="410"/>
      <c r="AS24" s="408">
        <v>3196</v>
      </c>
      <c r="AT24" s="409"/>
      <c r="AU24" s="409"/>
      <c r="AV24" s="409"/>
      <c r="AW24" s="409"/>
      <c r="AX24" s="468"/>
      <c r="AY24" s="428" t="s">
        <v>163</v>
      </c>
      <c r="AZ24" s="429"/>
      <c r="BA24" s="429"/>
      <c r="BB24" s="429"/>
      <c r="BC24" s="429"/>
      <c r="BD24" s="429"/>
      <c r="BE24" s="429"/>
      <c r="BF24" s="429"/>
      <c r="BG24" s="429"/>
      <c r="BH24" s="429"/>
      <c r="BI24" s="429"/>
      <c r="BJ24" s="429"/>
      <c r="BK24" s="429"/>
      <c r="BL24" s="429"/>
      <c r="BM24" s="430"/>
      <c r="BN24" s="455">
        <v>4973793</v>
      </c>
      <c r="BO24" s="456"/>
      <c r="BP24" s="456"/>
      <c r="BQ24" s="456"/>
      <c r="BR24" s="456"/>
      <c r="BS24" s="456"/>
      <c r="BT24" s="456"/>
      <c r="BU24" s="457"/>
      <c r="BV24" s="455">
        <v>4113196</v>
      </c>
      <c r="BW24" s="456"/>
      <c r="BX24" s="456"/>
      <c r="BY24" s="456"/>
      <c r="BZ24" s="456"/>
      <c r="CA24" s="456"/>
      <c r="CB24" s="456"/>
      <c r="CC24" s="457"/>
      <c r="CD24" s="182"/>
      <c r="CE24" s="487"/>
      <c r="CF24" s="487"/>
      <c r="CG24" s="487"/>
      <c r="CH24" s="487"/>
      <c r="CI24" s="487"/>
      <c r="CJ24" s="487"/>
      <c r="CK24" s="487"/>
      <c r="CL24" s="487"/>
      <c r="CM24" s="487"/>
      <c r="CN24" s="487"/>
      <c r="CO24" s="487"/>
      <c r="CP24" s="487"/>
      <c r="CQ24" s="487"/>
      <c r="CR24" s="487"/>
      <c r="CS24" s="488"/>
      <c r="CT24" s="452"/>
      <c r="CU24" s="453"/>
      <c r="CV24" s="453"/>
      <c r="CW24" s="453"/>
      <c r="CX24" s="453"/>
      <c r="CY24" s="453"/>
      <c r="CZ24" s="453"/>
      <c r="DA24" s="454"/>
      <c r="DB24" s="452"/>
      <c r="DC24" s="453"/>
      <c r="DD24" s="453"/>
      <c r="DE24" s="453"/>
      <c r="DF24" s="453"/>
      <c r="DG24" s="453"/>
      <c r="DH24" s="453"/>
      <c r="DI24" s="454"/>
    </row>
    <row r="25" spans="1:113" ht="18.75" customHeight="1" x14ac:dyDescent="0.15">
      <c r="A25" s="169"/>
      <c r="B25" s="434"/>
      <c r="C25" s="435"/>
      <c r="D25" s="436"/>
      <c r="E25" s="411" t="s">
        <v>164</v>
      </c>
      <c r="F25" s="412"/>
      <c r="G25" s="412"/>
      <c r="H25" s="412"/>
      <c r="I25" s="412"/>
      <c r="J25" s="412"/>
      <c r="K25" s="413"/>
      <c r="L25" s="408">
        <v>1</v>
      </c>
      <c r="M25" s="409"/>
      <c r="N25" s="409"/>
      <c r="O25" s="409"/>
      <c r="P25" s="410"/>
      <c r="Q25" s="408">
        <v>5460</v>
      </c>
      <c r="R25" s="409"/>
      <c r="S25" s="409"/>
      <c r="T25" s="409"/>
      <c r="U25" s="409"/>
      <c r="V25" s="410"/>
      <c r="W25" s="498"/>
      <c r="X25" s="435"/>
      <c r="Y25" s="436"/>
      <c r="Z25" s="411" t="s">
        <v>165</v>
      </c>
      <c r="AA25" s="412"/>
      <c r="AB25" s="412"/>
      <c r="AC25" s="412"/>
      <c r="AD25" s="412"/>
      <c r="AE25" s="412"/>
      <c r="AF25" s="412"/>
      <c r="AG25" s="413"/>
      <c r="AH25" s="408" t="s">
        <v>121</v>
      </c>
      <c r="AI25" s="409"/>
      <c r="AJ25" s="409"/>
      <c r="AK25" s="409"/>
      <c r="AL25" s="410"/>
      <c r="AM25" s="408" t="s">
        <v>121</v>
      </c>
      <c r="AN25" s="409"/>
      <c r="AO25" s="409"/>
      <c r="AP25" s="409"/>
      <c r="AQ25" s="409"/>
      <c r="AR25" s="410"/>
      <c r="AS25" s="408" t="s">
        <v>121</v>
      </c>
      <c r="AT25" s="409"/>
      <c r="AU25" s="409"/>
      <c r="AV25" s="409"/>
      <c r="AW25" s="409"/>
      <c r="AX25" s="468"/>
      <c r="AY25" s="481" t="s">
        <v>166</v>
      </c>
      <c r="AZ25" s="482"/>
      <c r="BA25" s="482"/>
      <c r="BB25" s="482"/>
      <c r="BC25" s="482"/>
      <c r="BD25" s="482"/>
      <c r="BE25" s="482"/>
      <c r="BF25" s="482"/>
      <c r="BG25" s="482"/>
      <c r="BH25" s="482"/>
      <c r="BI25" s="482"/>
      <c r="BJ25" s="482"/>
      <c r="BK25" s="482"/>
      <c r="BL25" s="482"/>
      <c r="BM25" s="483"/>
      <c r="BN25" s="484">
        <v>1820620</v>
      </c>
      <c r="BO25" s="485"/>
      <c r="BP25" s="485"/>
      <c r="BQ25" s="485"/>
      <c r="BR25" s="485"/>
      <c r="BS25" s="485"/>
      <c r="BT25" s="485"/>
      <c r="BU25" s="486"/>
      <c r="BV25" s="484">
        <v>538974</v>
      </c>
      <c r="BW25" s="485"/>
      <c r="BX25" s="485"/>
      <c r="BY25" s="485"/>
      <c r="BZ25" s="485"/>
      <c r="CA25" s="485"/>
      <c r="CB25" s="485"/>
      <c r="CC25" s="486"/>
      <c r="CD25" s="182"/>
      <c r="CE25" s="487"/>
      <c r="CF25" s="487"/>
      <c r="CG25" s="487"/>
      <c r="CH25" s="487"/>
      <c r="CI25" s="487"/>
      <c r="CJ25" s="487"/>
      <c r="CK25" s="487"/>
      <c r="CL25" s="487"/>
      <c r="CM25" s="487"/>
      <c r="CN25" s="487"/>
      <c r="CO25" s="487"/>
      <c r="CP25" s="487"/>
      <c r="CQ25" s="487"/>
      <c r="CR25" s="487"/>
      <c r="CS25" s="488"/>
      <c r="CT25" s="452"/>
      <c r="CU25" s="453"/>
      <c r="CV25" s="453"/>
      <c r="CW25" s="453"/>
      <c r="CX25" s="453"/>
      <c r="CY25" s="453"/>
      <c r="CZ25" s="453"/>
      <c r="DA25" s="454"/>
      <c r="DB25" s="452"/>
      <c r="DC25" s="453"/>
      <c r="DD25" s="453"/>
      <c r="DE25" s="453"/>
      <c r="DF25" s="453"/>
      <c r="DG25" s="453"/>
      <c r="DH25" s="453"/>
      <c r="DI25" s="454"/>
    </row>
    <row r="26" spans="1:113" ht="18.75" customHeight="1" x14ac:dyDescent="0.15">
      <c r="A26" s="169"/>
      <c r="B26" s="434"/>
      <c r="C26" s="435"/>
      <c r="D26" s="436"/>
      <c r="E26" s="411" t="s">
        <v>167</v>
      </c>
      <c r="F26" s="412"/>
      <c r="G26" s="412"/>
      <c r="H26" s="412"/>
      <c r="I26" s="412"/>
      <c r="J26" s="412"/>
      <c r="K26" s="413"/>
      <c r="L26" s="408">
        <v>1</v>
      </c>
      <c r="M26" s="409"/>
      <c r="N26" s="409"/>
      <c r="O26" s="409"/>
      <c r="P26" s="410"/>
      <c r="Q26" s="408">
        <v>4940</v>
      </c>
      <c r="R26" s="409"/>
      <c r="S26" s="409"/>
      <c r="T26" s="409"/>
      <c r="U26" s="409"/>
      <c r="V26" s="410"/>
      <c r="W26" s="498"/>
      <c r="X26" s="435"/>
      <c r="Y26" s="436"/>
      <c r="Z26" s="411" t="s">
        <v>168</v>
      </c>
      <c r="AA26" s="466"/>
      <c r="AB26" s="466"/>
      <c r="AC26" s="466"/>
      <c r="AD26" s="466"/>
      <c r="AE26" s="466"/>
      <c r="AF26" s="466"/>
      <c r="AG26" s="467"/>
      <c r="AH26" s="408">
        <v>3</v>
      </c>
      <c r="AI26" s="409"/>
      <c r="AJ26" s="409"/>
      <c r="AK26" s="409"/>
      <c r="AL26" s="410"/>
      <c r="AM26" s="408">
        <v>9567</v>
      </c>
      <c r="AN26" s="409"/>
      <c r="AO26" s="409"/>
      <c r="AP26" s="409"/>
      <c r="AQ26" s="409"/>
      <c r="AR26" s="410"/>
      <c r="AS26" s="408">
        <v>3189</v>
      </c>
      <c r="AT26" s="409"/>
      <c r="AU26" s="409"/>
      <c r="AV26" s="409"/>
      <c r="AW26" s="409"/>
      <c r="AX26" s="468"/>
      <c r="AY26" s="495" t="s">
        <v>169</v>
      </c>
      <c r="AZ26" s="415"/>
      <c r="BA26" s="415"/>
      <c r="BB26" s="415"/>
      <c r="BC26" s="415"/>
      <c r="BD26" s="415"/>
      <c r="BE26" s="415"/>
      <c r="BF26" s="415"/>
      <c r="BG26" s="415"/>
      <c r="BH26" s="415"/>
      <c r="BI26" s="415"/>
      <c r="BJ26" s="415"/>
      <c r="BK26" s="415"/>
      <c r="BL26" s="415"/>
      <c r="BM26" s="496"/>
      <c r="BN26" s="455" t="s">
        <v>121</v>
      </c>
      <c r="BO26" s="456"/>
      <c r="BP26" s="456"/>
      <c r="BQ26" s="456"/>
      <c r="BR26" s="456"/>
      <c r="BS26" s="456"/>
      <c r="BT26" s="456"/>
      <c r="BU26" s="457"/>
      <c r="BV26" s="455" t="s">
        <v>121</v>
      </c>
      <c r="BW26" s="456"/>
      <c r="BX26" s="456"/>
      <c r="BY26" s="456"/>
      <c r="BZ26" s="456"/>
      <c r="CA26" s="456"/>
      <c r="CB26" s="456"/>
      <c r="CC26" s="457"/>
      <c r="CD26" s="182"/>
      <c r="CE26" s="487"/>
      <c r="CF26" s="487"/>
      <c r="CG26" s="487"/>
      <c r="CH26" s="487"/>
      <c r="CI26" s="487"/>
      <c r="CJ26" s="487"/>
      <c r="CK26" s="487"/>
      <c r="CL26" s="487"/>
      <c r="CM26" s="487"/>
      <c r="CN26" s="487"/>
      <c r="CO26" s="487"/>
      <c r="CP26" s="487"/>
      <c r="CQ26" s="487"/>
      <c r="CR26" s="487"/>
      <c r="CS26" s="488"/>
      <c r="CT26" s="452"/>
      <c r="CU26" s="453"/>
      <c r="CV26" s="453"/>
      <c r="CW26" s="453"/>
      <c r="CX26" s="453"/>
      <c r="CY26" s="453"/>
      <c r="CZ26" s="453"/>
      <c r="DA26" s="454"/>
      <c r="DB26" s="452"/>
      <c r="DC26" s="453"/>
      <c r="DD26" s="453"/>
      <c r="DE26" s="453"/>
      <c r="DF26" s="453"/>
      <c r="DG26" s="453"/>
      <c r="DH26" s="453"/>
      <c r="DI26" s="454"/>
    </row>
    <row r="27" spans="1:113" ht="18.75" customHeight="1" thickBot="1" x14ac:dyDescent="0.2">
      <c r="A27" s="169"/>
      <c r="B27" s="434"/>
      <c r="C27" s="435"/>
      <c r="D27" s="436"/>
      <c r="E27" s="411" t="s">
        <v>170</v>
      </c>
      <c r="F27" s="412"/>
      <c r="G27" s="412"/>
      <c r="H27" s="412"/>
      <c r="I27" s="412"/>
      <c r="J27" s="412"/>
      <c r="K27" s="413"/>
      <c r="L27" s="408">
        <v>1</v>
      </c>
      <c r="M27" s="409"/>
      <c r="N27" s="409"/>
      <c r="O27" s="409"/>
      <c r="P27" s="410"/>
      <c r="Q27" s="408">
        <v>3260</v>
      </c>
      <c r="R27" s="409"/>
      <c r="S27" s="409"/>
      <c r="T27" s="409"/>
      <c r="U27" s="409"/>
      <c r="V27" s="410"/>
      <c r="W27" s="498"/>
      <c r="X27" s="435"/>
      <c r="Y27" s="436"/>
      <c r="Z27" s="411" t="s">
        <v>171</v>
      </c>
      <c r="AA27" s="412"/>
      <c r="AB27" s="412"/>
      <c r="AC27" s="412"/>
      <c r="AD27" s="412"/>
      <c r="AE27" s="412"/>
      <c r="AF27" s="412"/>
      <c r="AG27" s="413"/>
      <c r="AH27" s="408">
        <v>6</v>
      </c>
      <c r="AI27" s="409"/>
      <c r="AJ27" s="409"/>
      <c r="AK27" s="409"/>
      <c r="AL27" s="410"/>
      <c r="AM27" s="408">
        <v>19980</v>
      </c>
      <c r="AN27" s="409"/>
      <c r="AO27" s="409"/>
      <c r="AP27" s="409"/>
      <c r="AQ27" s="409"/>
      <c r="AR27" s="410"/>
      <c r="AS27" s="408">
        <v>3330</v>
      </c>
      <c r="AT27" s="409"/>
      <c r="AU27" s="409"/>
      <c r="AV27" s="409"/>
      <c r="AW27" s="409"/>
      <c r="AX27" s="468"/>
      <c r="AY27" s="492" t="s">
        <v>172</v>
      </c>
      <c r="AZ27" s="493"/>
      <c r="BA27" s="493"/>
      <c r="BB27" s="493"/>
      <c r="BC27" s="493"/>
      <c r="BD27" s="493"/>
      <c r="BE27" s="493"/>
      <c r="BF27" s="493"/>
      <c r="BG27" s="493"/>
      <c r="BH27" s="493"/>
      <c r="BI27" s="493"/>
      <c r="BJ27" s="493"/>
      <c r="BK27" s="493"/>
      <c r="BL27" s="493"/>
      <c r="BM27" s="494"/>
      <c r="BN27" s="489">
        <v>113032</v>
      </c>
      <c r="BO27" s="490"/>
      <c r="BP27" s="490"/>
      <c r="BQ27" s="490"/>
      <c r="BR27" s="490"/>
      <c r="BS27" s="490"/>
      <c r="BT27" s="490"/>
      <c r="BU27" s="491"/>
      <c r="BV27" s="489">
        <v>113023</v>
      </c>
      <c r="BW27" s="490"/>
      <c r="BX27" s="490"/>
      <c r="BY27" s="490"/>
      <c r="BZ27" s="490"/>
      <c r="CA27" s="490"/>
      <c r="CB27" s="490"/>
      <c r="CC27" s="491"/>
      <c r="CD27" s="184"/>
      <c r="CE27" s="487"/>
      <c r="CF27" s="487"/>
      <c r="CG27" s="487"/>
      <c r="CH27" s="487"/>
      <c r="CI27" s="487"/>
      <c r="CJ27" s="487"/>
      <c r="CK27" s="487"/>
      <c r="CL27" s="487"/>
      <c r="CM27" s="487"/>
      <c r="CN27" s="487"/>
      <c r="CO27" s="487"/>
      <c r="CP27" s="487"/>
      <c r="CQ27" s="487"/>
      <c r="CR27" s="487"/>
      <c r="CS27" s="488"/>
      <c r="CT27" s="452"/>
      <c r="CU27" s="453"/>
      <c r="CV27" s="453"/>
      <c r="CW27" s="453"/>
      <c r="CX27" s="453"/>
      <c r="CY27" s="453"/>
      <c r="CZ27" s="453"/>
      <c r="DA27" s="454"/>
      <c r="DB27" s="452"/>
      <c r="DC27" s="453"/>
      <c r="DD27" s="453"/>
      <c r="DE27" s="453"/>
      <c r="DF27" s="453"/>
      <c r="DG27" s="453"/>
      <c r="DH27" s="453"/>
      <c r="DI27" s="454"/>
    </row>
    <row r="28" spans="1:113" ht="18.75" customHeight="1" x14ac:dyDescent="0.15">
      <c r="A28" s="169"/>
      <c r="B28" s="434"/>
      <c r="C28" s="435"/>
      <c r="D28" s="436"/>
      <c r="E28" s="411" t="s">
        <v>173</v>
      </c>
      <c r="F28" s="412"/>
      <c r="G28" s="412"/>
      <c r="H28" s="412"/>
      <c r="I28" s="412"/>
      <c r="J28" s="412"/>
      <c r="K28" s="413"/>
      <c r="L28" s="408">
        <v>1</v>
      </c>
      <c r="M28" s="409"/>
      <c r="N28" s="409"/>
      <c r="O28" s="409"/>
      <c r="P28" s="410"/>
      <c r="Q28" s="408">
        <v>2960</v>
      </c>
      <c r="R28" s="409"/>
      <c r="S28" s="409"/>
      <c r="T28" s="409"/>
      <c r="U28" s="409"/>
      <c r="V28" s="410"/>
      <c r="W28" s="498"/>
      <c r="X28" s="435"/>
      <c r="Y28" s="436"/>
      <c r="Z28" s="411" t="s">
        <v>174</v>
      </c>
      <c r="AA28" s="412"/>
      <c r="AB28" s="412"/>
      <c r="AC28" s="412"/>
      <c r="AD28" s="412"/>
      <c r="AE28" s="412"/>
      <c r="AF28" s="412"/>
      <c r="AG28" s="413"/>
      <c r="AH28" s="408" t="s">
        <v>121</v>
      </c>
      <c r="AI28" s="409"/>
      <c r="AJ28" s="409"/>
      <c r="AK28" s="409"/>
      <c r="AL28" s="410"/>
      <c r="AM28" s="408" t="s">
        <v>121</v>
      </c>
      <c r="AN28" s="409"/>
      <c r="AO28" s="409"/>
      <c r="AP28" s="409"/>
      <c r="AQ28" s="409"/>
      <c r="AR28" s="410"/>
      <c r="AS28" s="408" t="s">
        <v>121</v>
      </c>
      <c r="AT28" s="409"/>
      <c r="AU28" s="409"/>
      <c r="AV28" s="409"/>
      <c r="AW28" s="409"/>
      <c r="AX28" s="468"/>
      <c r="AY28" s="472" t="s">
        <v>175</v>
      </c>
      <c r="AZ28" s="473"/>
      <c r="BA28" s="473"/>
      <c r="BB28" s="474"/>
      <c r="BC28" s="481" t="s">
        <v>46</v>
      </c>
      <c r="BD28" s="482"/>
      <c r="BE28" s="482"/>
      <c r="BF28" s="482"/>
      <c r="BG28" s="482"/>
      <c r="BH28" s="482"/>
      <c r="BI28" s="482"/>
      <c r="BJ28" s="482"/>
      <c r="BK28" s="482"/>
      <c r="BL28" s="482"/>
      <c r="BM28" s="483"/>
      <c r="BN28" s="484">
        <v>233984</v>
      </c>
      <c r="BO28" s="485"/>
      <c r="BP28" s="485"/>
      <c r="BQ28" s="485"/>
      <c r="BR28" s="485"/>
      <c r="BS28" s="485"/>
      <c r="BT28" s="485"/>
      <c r="BU28" s="486"/>
      <c r="BV28" s="484">
        <v>872453</v>
      </c>
      <c r="BW28" s="485"/>
      <c r="BX28" s="485"/>
      <c r="BY28" s="485"/>
      <c r="BZ28" s="485"/>
      <c r="CA28" s="485"/>
      <c r="CB28" s="485"/>
      <c r="CC28" s="486"/>
      <c r="CD28" s="182"/>
      <c r="CE28" s="487"/>
      <c r="CF28" s="487"/>
      <c r="CG28" s="487"/>
      <c r="CH28" s="487"/>
      <c r="CI28" s="487"/>
      <c r="CJ28" s="487"/>
      <c r="CK28" s="487"/>
      <c r="CL28" s="487"/>
      <c r="CM28" s="487"/>
      <c r="CN28" s="487"/>
      <c r="CO28" s="487"/>
      <c r="CP28" s="487"/>
      <c r="CQ28" s="487"/>
      <c r="CR28" s="487"/>
      <c r="CS28" s="488"/>
      <c r="CT28" s="452"/>
      <c r="CU28" s="453"/>
      <c r="CV28" s="453"/>
      <c r="CW28" s="453"/>
      <c r="CX28" s="453"/>
      <c r="CY28" s="453"/>
      <c r="CZ28" s="453"/>
      <c r="DA28" s="454"/>
      <c r="DB28" s="452"/>
      <c r="DC28" s="453"/>
      <c r="DD28" s="453"/>
      <c r="DE28" s="453"/>
      <c r="DF28" s="453"/>
      <c r="DG28" s="453"/>
      <c r="DH28" s="453"/>
      <c r="DI28" s="454"/>
    </row>
    <row r="29" spans="1:113" ht="18.75" customHeight="1" x14ac:dyDescent="0.15">
      <c r="A29" s="169"/>
      <c r="B29" s="434"/>
      <c r="C29" s="435"/>
      <c r="D29" s="436"/>
      <c r="E29" s="411" t="s">
        <v>176</v>
      </c>
      <c r="F29" s="412"/>
      <c r="G29" s="412"/>
      <c r="H29" s="412"/>
      <c r="I29" s="412"/>
      <c r="J29" s="412"/>
      <c r="K29" s="413"/>
      <c r="L29" s="408">
        <v>10</v>
      </c>
      <c r="M29" s="409"/>
      <c r="N29" s="409"/>
      <c r="O29" s="409"/>
      <c r="P29" s="410"/>
      <c r="Q29" s="408">
        <v>2860</v>
      </c>
      <c r="R29" s="409"/>
      <c r="S29" s="409"/>
      <c r="T29" s="409"/>
      <c r="U29" s="409"/>
      <c r="V29" s="410"/>
      <c r="W29" s="499"/>
      <c r="X29" s="500"/>
      <c r="Y29" s="501"/>
      <c r="Z29" s="411" t="s">
        <v>177</v>
      </c>
      <c r="AA29" s="412"/>
      <c r="AB29" s="412"/>
      <c r="AC29" s="412"/>
      <c r="AD29" s="412"/>
      <c r="AE29" s="412"/>
      <c r="AF29" s="412"/>
      <c r="AG29" s="413"/>
      <c r="AH29" s="408">
        <v>124</v>
      </c>
      <c r="AI29" s="409"/>
      <c r="AJ29" s="409"/>
      <c r="AK29" s="409"/>
      <c r="AL29" s="410"/>
      <c r="AM29" s="408">
        <v>397108</v>
      </c>
      <c r="AN29" s="409"/>
      <c r="AO29" s="409"/>
      <c r="AP29" s="409"/>
      <c r="AQ29" s="409"/>
      <c r="AR29" s="410"/>
      <c r="AS29" s="408">
        <v>3202</v>
      </c>
      <c r="AT29" s="409"/>
      <c r="AU29" s="409"/>
      <c r="AV29" s="409"/>
      <c r="AW29" s="409"/>
      <c r="AX29" s="468"/>
      <c r="AY29" s="475"/>
      <c r="AZ29" s="476"/>
      <c r="BA29" s="476"/>
      <c r="BB29" s="477"/>
      <c r="BC29" s="469" t="s">
        <v>178</v>
      </c>
      <c r="BD29" s="470"/>
      <c r="BE29" s="470"/>
      <c r="BF29" s="470"/>
      <c r="BG29" s="470"/>
      <c r="BH29" s="470"/>
      <c r="BI29" s="470"/>
      <c r="BJ29" s="470"/>
      <c r="BK29" s="470"/>
      <c r="BL29" s="470"/>
      <c r="BM29" s="471"/>
      <c r="BN29" s="455">
        <v>799680</v>
      </c>
      <c r="BO29" s="456"/>
      <c r="BP29" s="456"/>
      <c r="BQ29" s="456"/>
      <c r="BR29" s="456"/>
      <c r="BS29" s="456"/>
      <c r="BT29" s="456"/>
      <c r="BU29" s="457"/>
      <c r="BV29" s="455">
        <v>799973</v>
      </c>
      <c r="BW29" s="456"/>
      <c r="BX29" s="456"/>
      <c r="BY29" s="456"/>
      <c r="BZ29" s="456"/>
      <c r="CA29" s="456"/>
      <c r="CB29" s="456"/>
      <c r="CC29" s="457"/>
      <c r="CD29" s="184"/>
      <c r="CE29" s="487"/>
      <c r="CF29" s="487"/>
      <c r="CG29" s="487"/>
      <c r="CH29" s="487"/>
      <c r="CI29" s="487"/>
      <c r="CJ29" s="487"/>
      <c r="CK29" s="487"/>
      <c r="CL29" s="487"/>
      <c r="CM29" s="487"/>
      <c r="CN29" s="487"/>
      <c r="CO29" s="487"/>
      <c r="CP29" s="487"/>
      <c r="CQ29" s="487"/>
      <c r="CR29" s="487"/>
      <c r="CS29" s="488"/>
      <c r="CT29" s="452"/>
      <c r="CU29" s="453"/>
      <c r="CV29" s="453"/>
      <c r="CW29" s="453"/>
      <c r="CX29" s="453"/>
      <c r="CY29" s="453"/>
      <c r="CZ29" s="453"/>
      <c r="DA29" s="454"/>
      <c r="DB29" s="452"/>
      <c r="DC29" s="453"/>
      <c r="DD29" s="453"/>
      <c r="DE29" s="453"/>
      <c r="DF29" s="453"/>
      <c r="DG29" s="453"/>
      <c r="DH29" s="453"/>
      <c r="DI29" s="454"/>
    </row>
    <row r="30" spans="1:113" ht="18.75" customHeight="1" thickBot="1" x14ac:dyDescent="0.2">
      <c r="A30" s="169"/>
      <c r="B30" s="437"/>
      <c r="C30" s="438"/>
      <c r="D30" s="439"/>
      <c r="E30" s="416"/>
      <c r="F30" s="417"/>
      <c r="G30" s="417"/>
      <c r="H30" s="417"/>
      <c r="I30" s="417"/>
      <c r="J30" s="417"/>
      <c r="K30" s="418"/>
      <c r="L30" s="419"/>
      <c r="M30" s="420"/>
      <c r="N30" s="420"/>
      <c r="O30" s="420"/>
      <c r="P30" s="421"/>
      <c r="Q30" s="419"/>
      <c r="R30" s="420"/>
      <c r="S30" s="420"/>
      <c r="T30" s="420"/>
      <c r="U30" s="420"/>
      <c r="V30" s="421"/>
      <c r="W30" s="422" t="s">
        <v>179</v>
      </c>
      <c r="X30" s="423"/>
      <c r="Y30" s="423"/>
      <c r="Z30" s="423"/>
      <c r="AA30" s="423"/>
      <c r="AB30" s="423"/>
      <c r="AC30" s="423"/>
      <c r="AD30" s="423"/>
      <c r="AE30" s="423"/>
      <c r="AF30" s="423"/>
      <c r="AG30" s="424"/>
      <c r="AH30" s="425">
        <v>100.6</v>
      </c>
      <c r="AI30" s="426"/>
      <c r="AJ30" s="426"/>
      <c r="AK30" s="426"/>
      <c r="AL30" s="426"/>
      <c r="AM30" s="426"/>
      <c r="AN30" s="426"/>
      <c r="AO30" s="426"/>
      <c r="AP30" s="426"/>
      <c r="AQ30" s="426"/>
      <c r="AR30" s="426"/>
      <c r="AS30" s="426"/>
      <c r="AT30" s="426"/>
      <c r="AU30" s="426"/>
      <c r="AV30" s="426"/>
      <c r="AW30" s="426"/>
      <c r="AX30" s="427"/>
      <c r="AY30" s="478"/>
      <c r="AZ30" s="479"/>
      <c r="BA30" s="479"/>
      <c r="BB30" s="480"/>
      <c r="BC30" s="428" t="s">
        <v>48</v>
      </c>
      <c r="BD30" s="429"/>
      <c r="BE30" s="429"/>
      <c r="BF30" s="429"/>
      <c r="BG30" s="429"/>
      <c r="BH30" s="429"/>
      <c r="BI30" s="429"/>
      <c r="BJ30" s="429"/>
      <c r="BK30" s="429"/>
      <c r="BL30" s="429"/>
      <c r="BM30" s="430"/>
      <c r="BN30" s="489">
        <v>859830</v>
      </c>
      <c r="BO30" s="490"/>
      <c r="BP30" s="490"/>
      <c r="BQ30" s="490"/>
      <c r="BR30" s="490"/>
      <c r="BS30" s="490"/>
      <c r="BT30" s="490"/>
      <c r="BU30" s="491"/>
      <c r="BV30" s="489">
        <v>773261</v>
      </c>
      <c r="BW30" s="490"/>
      <c r="BX30" s="490"/>
      <c r="BY30" s="490"/>
      <c r="BZ30" s="490"/>
      <c r="CA30" s="490"/>
      <c r="CB30" s="490"/>
      <c r="CC30" s="491"/>
      <c r="CD30" s="185"/>
      <c r="CE30" s="186"/>
      <c r="CF30" s="186"/>
      <c r="CG30" s="186"/>
      <c r="CH30" s="186"/>
      <c r="CI30" s="186"/>
      <c r="CJ30" s="186"/>
      <c r="CK30" s="186"/>
      <c r="CL30" s="186"/>
      <c r="CM30" s="186"/>
      <c r="CN30" s="186"/>
      <c r="CO30" s="186"/>
      <c r="CP30" s="186"/>
      <c r="CQ30" s="186"/>
      <c r="CR30" s="186"/>
      <c r="CS30" s="187"/>
      <c r="CT30" s="188"/>
      <c r="CU30" s="189"/>
      <c r="CV30" s="189"/>
      <c r="CW30" s="189"/>
      <c r="CX30" s="189"/>
      <c r="CY30" s="189"/>
      <c r="CZ30" s="189"/>
      <c r="DA30" s="190"/>
      <c r="DB30" s="188"/>
      <c r="DC30" s="189"/>
      <c r="DD30" s="189"/>
      <c r="DE30" s="189"/>
      <c r="DF30" s="189"/>
      <c r="DG30" s="189"/>
      <c r="DH30" s="189"/>
      <c r="DI30" s="190"/>
    </row>
    <row r="31" spans="1:113" ht="13.5" customHeight="1" x14ac:dyDescent="0.15">
      <c r="A31" s="169"/>
      <c r="B31" s="191"/>
      <c r="DI31" s="192"/>
    </row>
    <row r="32" spans="1:113" ht="13.5" customHeight="1" x14ac:dyDescent="0.15">
      <c r="A32" s="169"/>
      <c r="B32" s="193"/>
      <c r="C32" s="414" t="s">
        <v>180</v>
      </c>
      <c r="D32" s="414"/>
      <c r="E32" s="414"/>
      <c r="F32" s="414"/>
      <c r="G32" s="414"/>
      <c r="H32" s="414"/>
      <c r="I32" s="414"/>
      <c r="J32" s="414"/>
      <c r="K32" s="414"/>
      <c r="L32" s="414"/>
      <c r="M32" s="414"/>
      <c r="N32" s="414"/>
      <c r="O32" s="414"/>
      <c r="P32" s="414"/>
      <c r="Q32" s="414"/>
      <c r="R32" s="414"/>
      <c r="S32" s="414"/>
      <c r="U32" s="415" t="s">
        <v>181</v>
      </c>
      <c r="V32" s="415"/>
      <c r="W32" s="415"/>
      <c r="X32" s="415"/>
      <c r="Y32" s="415"/>
      <c r="Z32" s="415"/>
      <c r="AA32" s="415"/>
      <c r="AB32" s="415"/>
      <c r="AC32" s="415"/>
      <c r="AD32" s="415"/>
      <c r="AE32" s="415"/>
      <c r="AF32" s="415"/>
      <c r="AG32" s="415"/>
      <c r="AH32" s="415"/>
      <c r="AI32" s="415"/>
      <c r="AJ32" s="415"/>
      <c r="AK32" s="415"/>
      <c r="AM32" s="415" t="s">
        <v>182</v>
      </c>
      <c r="AN32" s="415"/>
      <c r="AO32" s="415"/>
      <c r="AP32" s="415"/>
      <c r="AQ32" s="415"/>
      <c r="AR32" s="415"/>
      <c r="AS32" s="415"/>
      <c r="AT32" s="415"/>
      <c r="AU32" s="415"/>
      <c r="AV32" s="415"/>
      <c r="AW32" s="415"/>
      <c r="AX32" s="415"/>
      <c r="AY32" s="415"/>
      <c r="AZ32" s="415"/>
      <c r="BA32" s="415"/>
      <c r="BB32" s="415"/>
      <c r="BC32" s="415"/>
      <c r="BE32" s="415" t="s">
        <v>183</v>
      </c>
      <c r="BF32" s="415"/>
      <c r="BG32" s="415"/>
      <c r="BH32" s="415"/>
      <c r="BI32" s="415"/>
      <c r="BJ32" s="415"/>
      <c r="BK32" s="415"/>
      <c r="BL32" s="415"/>
      <c r="BM32" s="415"/>
      <c r="BN32" s="415"/>
      <c r="BO32" s="415"/>
      <c r="BP32" s="415"/>
      <c r="BQ32" s="415"/>
      <c r="BR32" s="415"/>
      <c r="BS32" s="415"/>
      <c r="BT32" s="415"/>
      <c r="BU32" s="415"/>
      <c r="BW32" s="415" t="s">
        <v>184</v>
      </c>
      <c r="BX32" s="415"/>
      <c r="BY32" s="415"/>
      <c r="BZ32" s="415"/>
      <c r="CA32" s="415"/>
      <c r="CB32" s="415"/>
      <c r="CC32" s="415"/>
      <c r="CD32" s="415"/>
      <c r="CE32" s="415"/>
      <c r="CF32" s="415"/>
      <c r="CG32" s="415"/>
      <c r="CH32" s="415"/>
      <c r="CI32" s="415"/>
      <c r="CJ32" s="415"/>
      <c r="CK32" s="415"/>
      <c r="CL32" s="415"/>
      <c r="CM32" s="415"/>
      <c r="CO32" s="415" t="s">
        <v>185</v>
      </c>
      <c r="CP32" s="415"/>
      <c r="CQ32" s="415"/>
      <c r="CR32" s="415"/>
      <c r="CS32" s="415"/>
      <c r="CT32" s="415"/>
      <c r="CU32" s="415"/>
      <c r="CV32" s="415"/>
      <c r="CW32" s="415"/>
      <c r="CX32" s="415"/>
      <c r="CY32" s="415"/>
      <c r="CZ32" s="415"/>
      <c r="DA32" s="415"/>
      <c r="DB32" s="415"/>
      <c r="DC32" s="415"/>
      <c r="DD32" s="415"/>
      <c r="DE32" s="415"/>
      <c r="DI32" s="192"/>
    </row>
    <row r="33" spans="1:113" ht="13.5" customHeight="1" x14ac:dyDescent="0.15">
      <c r="A33" s="169"/>
      <c r="B33" s="193"/>
      <c r="C33" s="407" t="s">
        <v>186</v>
      </c>
      <c r="D33" s="407"/>
      <c r="E33" s="406" t="s">
        <v>187</v>
      </c>
      <c r="F33" s="406"/>
      <c r="G33" s="406"/>
      <c r="H33" s="406"/>
      <c r="I33" s="406"/>
      <c r="J33" s="406"/>
      <c r="K33" s="406"/>
      <c r="L33" s="406"/>
      <c r="M33" s="406"/>
      <c r="N33" s="406"/>
      <c r="O33" s="406"/>
      <c r="P33" s="406"/>
      <c r="Q33" s="406"/>
      <c r="R33" s="406"/>
      <c r="S33" s="406"/>
      <c r="T33" s="194"/>
      <c r="U33" s="407" t="s">
        <v>186</v>
      </c>
      <c r="V33" s="407"/>
      <c r="W33" s="406" t="s">
        <v>187</v>
      </c>
      <c r="X33" s="406"/>
      <c r="Y33" s="406"/>
      <c r="Z33" s="406"/>
      <c r="AA33" s="406"/>
      <c r="AB33" s="406"/>
      <c r="AC33" s="406"/>
      <c r="AD33" s="406"/>
      <c r="AE33" s="406"/>
      <c r="AF33" s="406"/>
      <c r="AG33" s="406"/>
      <c r="AH33" s="406"/>
      <c r="AI33" s="406"/>
      <c r="AJ33" s="406"/>
      <c r="AK33" s="406"/>
      <c r="AL33" s="194"/>
      <c r="AM33" s="407" t="s">
        <v>186</v>
      </c>
      <c r="AN33" s="407"/>
      <c r="AO33" s="406" t="s">
        <v>187</v>
      </c>
      <c r="AP33" s="406"/>
      <c r="AQ33" s="406"/>
      <c r="AR33" s="406"/>
      <c r="AS33" s="406"/>
      <c r="AT33" s="406"/>
      <c r="AU33" s="406"/>
      <c r="AV33" s="406"/>
      <c r="AW33" s="406"/>
      <c r="AX33" s="406"/>
      <c r="AY33" s="406"/>
      <c r="AZ33" s="406"/>
      <c r="BA33" s="406"/>
      <c r="BB33" s="406"/>
      <c r="BC33" s="406"/>
      <c r="BD33" s="195"/>
      <c r="BE33" s="406" t="s">
        <v>188</v>
      </c>
      <c r="BF33" s="406"/>
      <c r="BG33" s="406" t="s">
        <v>189</v>
      </c>
      <c r="BH33" s="406"/>
      <c r="BI33" s="406"/>
      <c r="BJ33" s="406"/>
      <c r="BK33" s="406"/>
      <c r="BL33" s="406"/>
      <c r="BM33" s="406"/>
      <c r="BN33" s="406"/>
      <c r="BO33" s="406"/>
      <c r="BP33" s="406"/>
      <c r="BQ33" s="406"/>
      <c r="BR33" s="406"/>
      <c r="BS33" s="406"/>
      <c r="BT33" s="406"/>
      <c r="BU33" s="406"/>
      <c r="BV33" s="195"/>
      <c r="BW33" s="407" t="s">
        <v>188</v>
      </c>
      <c r="BX33" s="407"/>
      <c r="BY33" s="406" t="s">
        <v>190</v>
      </c>
      <c r="BZ33" s="406"/>
      <c r="CA33" s="406"/>
      <c r="CB33" s="406"/>
      <c r="CC33" s="406"/>
      <c r="CD33" s="406"/>
      <c r="CE33" s="406"/>
      <c r="CF33" s="406"/>
      <c r="CG33" s="406"/>
      <c r="CH33" s="406"/>
      <c r="CI33" s="406"/>
      <c r="CJ33" s="406"/>
      <c r="CK33" s="406"/>
      <c r="CL33" s="406"/>
      <c r="CM33" s="406"/>
      <c r="CN33" s="194"/>
      <c r="CO33" s="407" t="s">
        <v>186</v>
      </c>
      <c r="CP33" s="407"/>
      <c r="CQ33" s="406" t="s">
        <v>191</v>
      </c>
      <c r="CR33" s="406"/>
      <c r="CS33" s="406"/>
      <c r="CT33" s="406"/>
      <c r="CU33" s="406"/>
      <c r="CV33" s="406"/>
      <c r="CW33" s="406"/>
      <c r="CX33" s="406"/>
      <c r="CY33" s="406"/>
      <c r="CZ33" s="406"/>
      <c r="DA33" s="406"/>
      <c r="DB33" s="406"/>
      <c r="DC33" s="406"/>
      <c r="DD33" s="406"/>
      <c r="DE33" s="406"/>
      <c r="DF33" s="194"/>
      <c r="DG33" s="405" t="s">
        <v>192</v>
      </c>
      <c r="DH33" s="405"/>
      <c r="DI33" s="196"/>
    </row>
    <row r="34" spans="1:113" ht="32.25" customHeight="1" x14ac:dyDescent="0.15">
      <c r="A34" s="169"/>
      <c r="B34" s="193"/>
      <c r="C34" s="403">
        <f>IF(E34="","",1)</f>
        <v>1</v>
      </c>
      <c r="D34" s="403"/>
      <c r="E34" s="404" t="str">
        <f>IF('各会計、関係団体の財政状況及び健全化判断比率'!B7="","",'各会計、関係団体の財政状況及び健全化判断比率'!B7)</f>
        <v>一般会計</v>
      </c>
      <c r="F34" s="404"/>
      <c r="G34" s="404"/>
      <c r="H34" s="404"/>
      <c r="I34" s="404"/>
      <c r="J34" s="404"/>
      <c r="K34" s="404"/>
      <c r="L34" s="404"/>
      <c r="M34" s="404"/>
      <c r="N34" s="404"/>
      <c r="O34" s="404"/>
      <c r="P34" s="404"/>
      <c r="Q34" s="404"/>
      <c r="R34" s="404"/>
      <c r="S34" s="404"/>
      <c r="T34" s="169"/>
      <c r="U34" s="403">
        <f>IF(W34="","",MAX(C34:D43)+1)</f>
        <v>2</v>
      </c>
      <c r="V34" s="403"/>
      <c r="W34" s="404" t="str">
        <f>IF('各会計、関係団体の財政状況及び健全化判断比率'!B28="","",'各会計、関係団体の財政状況及び健全化判断比率'!B28)</f>
        <v>国民健康保険特別会計</v>
      </c>
      <c r="X34" s="404"/>
      <c r="Y34" s="404"/>
      <c r="Z34" s="404"/>
      <c r="AA34" s="404"/>
      <c r="AB34" s="404"/>
      <c r="AC34" s="404"/>
      <c r="AD34" s="404"/>
      <c r="AE34" s="404"/>
      <c r="AF34" s="404"/>
      <c r="AG34" s="404"/>
      <c r="AH34" s="404"/>
      <c r="AI34" s="404"/>
      <c r="AJ34" s="404"/>
      <c r="AK34" s="404"/>
      <c r="AL34" s="169"/>
      <c r="AM34" s="403">
        <f>IF(AO34="","",MAX(C34:D43,U34:V43)+1)</f>
        <v>5</v>
      </c>
      <c r="AN34" s="403"/>
      <c r="AO34" s="404" t="str">
        <f>IF('各会計、関係団体の財政状況及び健全化判断比率'!B31="","",'各会計、関係団体の財政状況及び健全化判断比率'!B31)</f>
        <v>水道事業会計</v>
      </c>
      <c r="AP34" s="404"/>
      <c r="AQ34" s="404"/>
      <c r="AR34" s="404"/>
      <c r="AS34" s="404"/>
      <c r="AT34" s="404"/>
      <c r="AU34" s="404"/>
      <c r="AV34" s="404"/>
      <c r="AW34" s="404"/>
      <c r="AX34" s="404"/>
      <c r="AY34" s="404"/>
      <c r="AZ34" s="404"/>
      <c r="BA34" s="404"/>
      <c r="BB34" s="404"/>
      <c r="BC34" s="404"/>
      <c r="BD34" s="169"/>
      <c r="BE34" s="403" t="str">
        <f>IF(BG34="","",MAX(C34:D43,U34:V43,AM34:AN43)+1)</f>
        <v/>
      </c>
      <c r="BF34" s="403"/>
      <c r="BG34" s="404"/>
      <c r="BH34" s="404"/>
      <c r="BI34" s="404"/>
      <c r="BJ34" s="404"/>
      <c r="BK34" s="404"/>
      <c r="BL34" s="404"/>
      <c r="BM34" s="404"/>
      <c r="BN34" s="404"/>
      <c r="BO34" s="404"/>
      <c r="BP34" s="404"/>
      <c r="BQ34" s="404"/>
      <c r="BR34" s="404"/>
      <c r="BS34" s="404"/>
      <c r="BT34" s="404"/>
      <c r="BU34" s="404"/>
      <c r="BV34" s="169"/>
      <c r="BW34" s="403">
        <f>IF(BY34="","",MAX(C34:D43,U34:V43,AM34:AN43,BE34:BF43)+1)</f>
        <v>8</v>
      </c>
      <c r="BX34" s="403"/>
      <c r="BY34" s="404" t="str">
        <f>IF('各会計、関係団体の財政状況及び健全化判断比率'!B68="","",'各会計、関係団体の財政状況及び健全化判断比率'!B68)</f>
        <v>稲敷地方広域市町村圏事務組合（一般会計）</v>
      </c>
      <c r="BZ34" s="404"/>
      <c r="CA34" s="404"/>
      <c r="CB34" s="404"/>
      <c r="CC34" s="404"/>
      <c r="CD34" s="404"/>
      <c r="CE34" s="404"/>
      <c r="CF34" s="404"/>
      <c r="CG34" s="404"/>
      <c r="CH34" s="404"/>
      <c r="CI34" s="404"/>
      <c r="CJ34" s="404"/>
      <c r="CK34" s="404"/>
      <c r="CL34" s="404"/>
      <c r="CM34" s="404"/>
      <c r="CN34" s="169"/>
      <c r="CO34" s="403" t="str">
        <f>IF(CQ34="","",MAX(C34:D43,U34:V43,AM34:AN43,BE34:BF43,BW34:BX43)+1)</f>
        <v/>
      </c>
      <c r="CP34" s="403"/>
      <c r="CQ34" s="404" t="str">
        <f>IF('各会計、関係団体の財政状況及び健全化判断比率'!BS7="","",'各会計、関係団体の財政状況及び健全化判断比率'!BS7)</f>
        <v/>
      </c>
      <c r="CR34" s="404"/>
      <c r="CS34" s="404"/>
      <c r="CT34" s="404"/>
      <c r="CU34" s="404"/>
      <c r="CV34" s="404"/>
      <c r="CW34" s="404"/>
      <c r="CX34" s="404"/>
      <c r="CY34" s="404"/>
      <c r="CZ34" s="404"/>
      <c r="DA34" s="404"/>
      <c r="DB34" s="404"/>
      <c r="DC34" s="404"/>
      <c r="DD34" s="404"/>
      <c r="DE34" s="404"/>
      <c r="DG34" s="401" t="str">
        <f>IF('各会計、関係団体の財政状況及び健全化判断比率'!BR7="","",'各会計、関係団体の財政状況及び健全化判断比率'!BR7)</f>
        <v/>
      </c>
      <c r="DH34" s="401"/>
      <c r="DI34" s="196"/>
    </row>
    <row r="35" spans="1:113" ht="32.25" customHeight="1" x14ac:dyDescent="0.15">
      <c r="A35" s="169"/>
      <c r="B35" s="193"/>
      <c r="C35" s="403" t="str">
        <f>IF(E35="","",C34+1)</f>
        <v/>
      </c>
      <c r="D35" s="403"/>
      <c r="E35" s="404" t="str">
        <f>IF('各会計、関係団体の財政状況及び健全化判断比率'!B8="","",'各会計、関係団体の財政状況及び健全化判断比率'!B8)</f>
        <v/>
      </c>
      <c r="F35" s="404"/>
      <c r="G35" s="404"/>
      <c r="H35" s="404"/>
      <c r="I35" s="404"/>
      <c r="J35" s="404"/>
      <c r="K35" s="404"/>
      <c r="L35" s="404"/>
      <c r="M35" s="404"/>
      <c r="N35" s="404"/>
      <c r="O35" s="404"/>
      <c r="P35" s="404"/>
      <c r="Q35" s="404"/>
      <c r="R35" s="404"/>
      <c r="S35" s="404"/>
      <c r="T35" s="169"/>
      <c r="U35" s="403">
        <f>IF(W35="","",U34+1)</f>
        <v>3</v>
      </c>
      <c r="V35" s="403"/>
      <c r="W35" s="404" t="str">
        <f>IF('各会計、関係団体の財政状況及び健全化判断比率'!B29="","",'各会計、関係団体の財政状況及び健全化判断比率'!B29)</f>
        <v>介護保険特別会計</v>
      </c>
      <c r="X35" s="404"/>
      <c r="Y35" s="404"/>
      <c r="Z35" s="404"/>
      <c r="AA35" s="404"/>
      <c r="AB35" s="404"/>
      <c r="AC35" s="404"/>
      <c r="AD35" s="404"/>
      <c r="AE35" s="404"/>
      <c r="AF35" s="404"/>
      <c r="AG35" s="404"/>
      <c r="AH35" s="404"/>
      <c r="AI35" s="404"/>
      <c r="AJ35" s="404"/>
      <c r="AK35" s="404"/>
      <c r="AL35" s="169"/>
      <c r="AM35" s="403">
        <f t="shared" ref="AM35:AM43" si="0">IF(AO35="","",AM34+1)</f>
        <v>6</v>
      </c>
      <c r="AN35" s="403"/>
      <c r="AO35" s="404" t="str">
        <f>IF('各会計、関係団体の財政状況及び健全化判断比率'!B32="","",'各会計、関係団体の財政状況及び健全化判断比率'!B32)</f>
        <v>電気事業会計</v>
      </c>
      <c r="AP35" s="404"/>
      <c r="AQ35" s="404"/>
      <c r="AR35" s="404"/>
      <c r="AS35" s="404"/>
      <c r="AT35" s="404"/>
      <c r="AU35" s="404"/>
      <c r="AV35" s="404"/>
      <c r="AW35" s="404"/>
      <c r="AX35" s="404"/>
      <c r="AY35" s="404"/>
      <c r="AZ35" s="404"/>
      <c r="BA35" s="404"/>
      <c r="BB35" s="404"/>
      <c r="BC35" s="404"/>
      <c r="BD35" s="169"/>
      <c r="BE35" s="403" t="str">
        <f t="shared" ref="BE35:BE43" si="1">IF(BG35="","",BE34+1)</f>
        <v/>
      </c>
      <c r="BF35" s="403"/>
      <c r="BG35" s="404"/>
      <c r="BH35" s="404"/>
      <c r="BI35" s="404"/>
      <c r="BJ35" s="404"/>
      <c r="BK35" s="404"/>
      <c r="BL35" s="404"/>
      <c r="BM35" s="404"/>
      <c r="BN35" s="404"/>
      <c r="BO35" s="404"/>
      <c r="BP35" s="404"/>
      <c r="BQ35" s="404"/>
      <c r="BR35" s="404"/>
      <c r="BS35" s="404"/>
      <c r="BT35" s="404"/>
      <c r="BU35" s="404"/>
      <c r="BV35" s="169"/>
      <c r="BW35" s="403">
        <f t="shared" ref="BW35:BW43" si="2">IF(BY35="","",BW34+1)</f>
        <v>9</v>
      </c>
      <c r="BX35" s="403"/>
      <c r="BY35" s="404" t="str">
        <f>IF('各会計、関係団体の財政状況及び健全化判断比率'!B69="","",'各会計、関係団体の財政状況及び健全化判断比率'!B69)</f>
        <v>龍ケ崎地方衛生組合</v>
      </c>
      <c r="BZ35" s="404"/>
      <c r="CA35" s="404"/>
      <c r="CB35" s="404"/>
      <c r="CC35" s="404"/>
      <c r="CD35" s="404"/>
      <c r="CE35" s="404"/>
      <c r="CF35" s="404"/>
      <c r="CG35" s="404"/>
      <c r="CH35" s="404"/>
      <c r="CI35" s="404"/>
      <c r="CJ35" s="404"/>
      <c r="CK35" s="404"/>
      <c r="CL35" s="404"/>
      <c r="CM35" s="404"/>
      <c r="CN35" s="169"/>
      <c r="CO35" s="403" t="str">
        <f t="shared" ref="CO35:CO43" si="3">IF(CQ35="","",CO34+1)</f>
        <v/>
      </c>
      <c r="CP35" s="403"/>
      <c r="CQ35" s="404" t="str">
        <f>IF('各会計、関係団体の財政状況及び健全化判断比率'!BS8="","",'各会計、関係団体の財政状況及び健全化判断比率'!BS8)</f>
        <v/>
      </c>
      <c r="CR35" s="404"/>
      <c r="CS35" s="404"/>
      <c r="CT35" s="404"/>
      <c r="CU35" s="404"/>
      <c r="CV35" s="404"/>
      <c r="CW35" s="404"/>
      <c r="CX35" s="404"/>
      <c r="CY35" s="404"/>
      <c r="CZ35" s="404"/>
      <c r="DA35" s="404"/>
      <c r="DB35" s="404"/>
      <c r="DC35" s="404"/>
      <c r="DD35" s="404"/>
      <c r="DE35" s="404"/>
      <c r="DG35" s="401" t="str">
        <f>IF('各会計、関係団体の財政状況及び健全化判断比率'!BR8="","",'各会計、関係団体の財政状況及び健全化判断比率'!BR8)</f>
        <v/>
      </c>
      <c r="DH35" s="401"/>
      <c r="DI35" s="196"/>
    </row>
    <row r="36" spans="1:113" ht="32.25" customHeight="1" x14ac:dyDescent="0.15">
      <c r="A36" s="169"/>
      <c r="B36" s="193"/>
      <c r="C36" s="403" t="str">
        <f>IF(E36="","",C35+1)</f>
        <v/>
      </c>
      <c r="D36" s="403"/>
      <c r="E36" s="404" t="str">
        <f>IF('各会計、関係団体の財政状況及び健全化判断比率'!B9="","",'各会計、関係団体の財政状況及び健全化判断比率'!B9)</f>
        <v/>
      </c>
      <c r="F36" s="404"/>
      <c r="G36" s="404"/>
      <c r="H36" s="404"/>
      <c r="I36" s="404"/>
      <c r="J36" s="404"/>
      <c r="K36" s="404"/>
      <c r="L36" s="404"/>
      <c r="M36" s="404"/>
      <c r="N36" s="404"/>
      <c r="O36" s="404"/>
      <c r="P36" s="404"/>
      <c r="Q36" s="404"/>
      <c r="R36" s="404"/>
      <c r="S36" s="404"/>
      <c r="T36" s="169"/>
      <c r="U36" s="403">
        <f t="shared" ref="U36:U43" si="4">IF(W36="","",U35+1)</f>
        <v>4</v>
      </c>
      <c r="V36" s="403"/>
      <c r="W36" s="404" t="str">
        <f>IF('各会計、関係団体の財政状況及び健全化判断比率'!B30="","",'各会計、関係団体の財政状況及び健全化判断比率'!B30)</f>
        <v>後期高齢者医療特別会計</v>
      </c>
      <c r="X36" s="404"/>
      <c r="Y36" s="404"/>
      <c r="Z36" s="404"/>
      <c r="AA36" s="404"/>
      <c r="AB36" s="404"/>
      <c r="AC36" s="404"/>
      <c r="AD36" s="404"/>
      <c r="AE36" s="404"/>
      <c r="AF36" s="404"/>
      <c r="AG36" s="404"/>
      <c r="AH36" s="404"/>
      <c r="AI36" s="404"/>
      <c r="AJ36" s="404"/>
      <c r="AK36" s="404"/>
      <c r="AL36" s="169"/>
      <c r="AM36" s="403">
        <f t="shared" si="0"/>
        <v>7</v>
      </c>
      <c r="AN36" s="403"/>
      <c r="AO36" s="404" t="str">
        <f>IF('各会計、関係団体の財政状況及び健全化判断比率'!B33="","",'各会計、関係団体の財政状況及び健全化判断比率'!B33)</f>
        <v>下水道事業会計</v>
      </c>
      <c r="AP36" s="404"/>
      <c r="AQ36" s="404"/>
      <c r="AR36" s="404"/>
      <c r="AS36" s="404"/>
      <c r="AT36" s="404"/>
      <c r="AU36" s="404"/>
      <c r="AV36" s="404"/>
      <c r="AW36" s="404"/>
      <c r="AX36" s="404"/>
      <c r="AY36" s="404"/>
      <c r="AZ36" s="404"/>
      <c r="BA36" s="404"/>
      <c r="BB36" s="404"/>
      <c r="BC36" s="404"/>
      <c r="BD36" s="169"/>
      <c r="BE36" s="403" t="str">
        <f t="shared" si="1"/>
        <v/>
      </c>
      <c r="BF36" s="403"/>
      <c r="BG36" s="404"/>
      <c r="BH36" s="404"/>
      <c r="BI36" s="404"/>
      <c r="BJ36" s="404"/>
      <c r="BK36" s="404"/>
      <c r="BL36" s="404"/>
      <c r="BM36" s="404"/>
      <c r="BN36" s="404"/>
      <c r="BO36" s="404"/>
      <c r="BP36" s="404"/>
      <c r="BQ36" s="404"/>
      <c r="BR36" s="404"/>
      <c r="BS36" s="404"/>
      <c r="BT36" s="404"/>
      <c r="BU36" s="404"/>
      <c r="BV36" s="169"/>
      <c r="BW36" s="403">
        <f t="shared" si="2"/>
        <v>10</v>
      </c>
      <c r="BX36" s="403"/>
      <c r="BY36" s="404" t="str">
        <f>IF('各会計、関係団体の財政状況及び健全化判断比率'!B70="","",'各会計、関係団体の財政状況及び健全化判断比率'!B70)</f>
        <v>江戸崎地方衛生土木組合</v>
      </c>
      <c r="BZ36" s="404"/>
      <c r="CA36" s="404"/>
      <c r="CB36" s="404"/>
      <c r="CC36" s="404"/>
      <c r="CD36" s="404"/>
      <c r="CE36" s="404"/>
      <c r="CF36" s="404"/>
      <c r="CG36" s="404"/>
      <c r="CH36" s="404"/>
      <c r="CI36" s="404"/>
      <c r="CJ36" s="404"/>
      <c r="CK36" s="404"/>
      <c r="CL36" s="404"/>
      <c r="CM36" s="404"/>
      <c r="CN36" s="169"/>
      <c r="CO36" s="403" t="str">
        <f t="shared" si="3"/>
        <v/>
      </c>
      <c r="CP36" s="403"/>
      <c r="CQ36" s="404" t="str">
        <f>IF('各会計、関係団体の財政状況及び健全化判断比率'!BS9="","",'各会計、関係団体の財政状況及び健全化判断比率'!BS9)</f>
        <v/>
      </c>
      <c r="CR36" s="404"/>
      <c r="CS36" s="404"/>
      <c r="CT36" s="404"/>
      <c r="CU36" s="404"/>
      <c r="CV36" s="404"/>
      <c r="CW36" s="404"/>
      <c r="CX36" s="404"/>
      <c r="CY36" s="404"/>
      <c r="CZ36" s="404"/>
      <c r="DA36" s="404"/>
      <c r="DB36" s="404"/>
      <c r="DC36" s="404"/>
      <c r="DD36" s="404"/>
      <c r="DE36" s="404"/>
      <c r="DG36" s="401" t="str">
        <f>IF('各会計、関係団体の財政状況及び健全化判断比率'!BR9="","",'各会計、関係団体の財政状況及び健全化判断比率'!BR9)</f>
        <v/>
      </c>
      <c r="DH36" s="401"/>
      <c r="DI36" s="196"/>
    </row>
    <row r="37" spans="1:113" ht="32.25" customHeight="1" x14ac:dyDescent="0.15">
      <c r="A37" s="169"/>
      <c r="B37" s="193"/>
      <c r="C37" s="403" t="str">
        <f>IF(E37="","",C36+1)</f>
        <v/>
      </c>
      <c r="D37" s="403"/>
      <c r="E37" s="404" t="str">
        <f>IF('各会計、関係団体の財政状況及び健全化判断比率'!B10="","",'各会計、関係団体の財政状況及び健全化判断比率'!B10)</f>
        <v/>
      </c>
      <c r="F37" s="404"/>
      <c r="G37" s="404"/>
      <c r="H37" s="404"/>
      <c r="I37" s="404"/>
      <c r="J37" s="404"/>
      <c r="K37" s="404"/>
      <c r="L37" s="404"/>
      <c r="M37" s="404"/>
      <c r="N37" s="404"/>
      <c r="O37" s="404"/>
      <c r="P37" s="404"/>
      <c r="Q37" s="404"/>
      <c r="R37" s="404"/>
      <c r="S37" s="404"/>
      <c r="T37" s="169"/>
      <c r="U37" s="403" t="str">
        <f t="shared" si="4"/>
        <v/>
      </c>
      <c r="V37" s="403"/>
      <c r="W37" s="404"/>
      <c r="X37" s="404"/>
      <c r="Y37" s="404"/>
      <c r="Z37" s="404"/>
      <c r="AA37" s="404"/>
      <c r="AB37" s="404"/>
      <c r="AC37" s="404"/>
      <c r="AD37" s="404"/>
      <c r="AE37" s="404"/>
      <c r="AF37" s="404"/>
      <c r="AG37" s="404"/>
      <c r="AH37" s="404"/>
      <c r="AI37" s="404"/>
      <c r="AJ37" s="404"/>
      <c r="AK37" s="404"/>
      <c r="AL37" s="169"/>
      <c r="AM37" s="403" t="str">
        <f t="shared" si="0"/>
        <v/>
      </c>
      <c r="AN37" s="403"/>
      <c r="AO37" s="404"/>
      <c r="AP37" s="404"/>
      <c r="AQ37" s="404"/>
      <c r="AR37" s="404"/>
      <c r="AS37" s="404"/>
      <c r="AT37" s="404"/>
      <c r="AU37" s="404"/>
      <c r="AV37" s="404"/>
      <c r="AW37" s="404"/>
      <c r="AX37" s="404"/>
      <c r="AY37" s="404"/>
      <c r="AZ37" s="404"/>
      <c r="BA37" s="404"/>
      <c r="BB37" s="404"/>
      <c r="BC37" s="404"/>
      <c r="BD37" s="169"/>
      <c r="BE37" s="403" t="str">
        <f t="shared" si="1"/>
        <v/>
      </c>
      <c r="BF37" s="403"/>
      <c r="BG37" s="404"/>
      <c r="BH37" s="404"/>
      <c r="BI37" s="404"/>
      <c r="BJ37" s="404"/>
      <c r="BK37" s="404"/>
      <c r="BL37" s="404"/>
      <c r="BM37" s="404"/>
      <c r="BN37" s="404"/>
      <c r="BO37" s="404"/>
      <c r="BP37" s="404"/>
      <c r="BQ37" s="404"/>
      <c r="BR37" s="404"/>
      <c r="BS37" s="404"/>
      <c r="BT37" s="404"/>
      <c r="BU37" s="404"/>
      <c r="BV37" s="169"/>
      <c r="BW37" s="403">
        <f t="shared" si="2"/>
        <v>11</v>
      </c>
      <c r="BX37" s="403"/>
      <c r="BY37" s="404" t="str">
        <f>IF('各会計、関係団体の財政状況及び健全化判断比率'!B71="","",'各会計、関係団体の財政状況及び健全化判断比率'!B71)</f>
        <v>茨城県市町村総合事務組合（一般会計）</v>
      </c>
      <c r="BZ37" s="404"/>
      <c r="CA37" s="404"/>
      <c r="CB37" s="404"/>
      <c r="CC37" s="404"/>
      <c r="CD37" s="404"/>
      <c r="CE37" s="404"/>
      <c r="CF37" s="404"/>
      <c r="CG37" s="404"/>
      <c r="CH37" s="404"/>
      <c r="CI37" s="404"/>
      <c r="CJ37" s="404"/>
      <c r="CK37" s="404"/>
      <c r="CL37" s="404"/>
      <c r="CM37" s="404"/>
      <c r="CN37" s="169"/>
      <c r="CO37" s="403" t="str">
        <f t="shared" si="3"/>
        <v/>
      </c>
      <c r="CP37" s="403"/>
      <c r="CQ37" s="404" t="str">
        <f>IF('各会計、関係団体の財政状況及び健全化判断比率'!BS10="","",'各会計、関係団体の財政状況及び健全化判断比率'!BS10)</f>
        <v/>
      </c>
      <c r="CR37" s="404"/>
      <c r="CS37" s="404"/>
      <c r="CT37" s="404"/>
      <c r="CU37" s="404"/>
      <c r="CV37" s="404"/>
      <c r="CW37" s="404"/>
      <c r="CX37" s="404"/>
      <c r="CY37" s="404"/>
      <c r="CZ37" s="404"/>
      <c r="DA37" s="404"/>
      <c r="DB37" s="404"/>
      <c r="DC37" s="404"/>
      <c r="DD37" s="404"/>
      <c r="DE37" s="404"/>
      <c r="DG37" s="401" t="str">
        <f>IF('各会計、関係団体の財政状況及び健全化判断比率'!BR10="","",'各会計、関係団体の財政状況及び健全化判断比率'!BR10)</f>
        <v/>
      </c>
      <c r="DH37" s="401"/>
      <c r="DI37" s="196"/>
    </row>
    <row r="38" spans="1:113" ht="32.25" customHeight="1" x14ac:dyDescent="0.15">
      <c r="A38" s="169"/>
      <c r="B38" s="193"/>
      <c r="C38" s="403" t="str">
        <f t="shared" ref="C38:C43" si="5">IF(E38="","",C37+1)</f>
        <v/>
      </c>
      <c r="D38" s="403"/>
      <c r="E38" s="404" t="str">
        <f>IF('各会計、関係団体の財政状況及び健全化判断比率'!B11="","",'各会計、関係団体の財政状況及び健全化判断比率'!B11)</f>
        <v/>
      </c>
      <c r="F38" s="404"/>
      <c r="G38" s="404"/>
      <c r="H38" s="404"/>
      <c r="I38" s="404"/>
      <c r="J38" s="404"/>
      <c r="K38" s="404"/>
      <c r="L38" s="404"/>
      <c r="M38" s="404"/>
      <c r="N38" s="404"/>
      <c r="O38" s="404"/>
      <c r="P38" s="404"/>
      <c r="Q38" s="404"/>
      <c r="R38" s="404"/>
      <c r="S38" s="404"/>
      <c r="T38" s="169"/>
      <c r="U38" s="403" t="str">
        <f t="shared" si="4"/>
        <v/>
      </c>
      <c r="V38" s="403"/>
      <c r="W38" s="404"/>
      <c r="X38" s="404"/>
      <c r="Y38" s="404"/>
      <c r="Z38" s="404"/>
      <c r="AA38" s="404"/>
      <c r="AB38" s="404"/>
      <c r="AC38" s="404"/>
      <c r="AD38" s="404"/>
      <c r="AE38" s="404"/>
      <c r="AF38" s="404"/>
      <c r="AG38" s="404"/>
      <c r="AH38" s="404"/>
      <c r="AI38" s="404"/>
      <c r="AJ38" s="404"/>
      <c r="AK38" s="404"/>
      <c r="AL38" s="169"/>
      <c r="AM38" s="403" t="str">
        <f t="shared" si="0"/>
        <v/>
      </c>
      <c r="AN38" s="403"/>
      <c r="AO38" s="404"/>
      <c r="AP38" s="404"/>
      <c r="AQ38" s="404"/>
      <c r="AR38" s="404"/>
      <c r="AS38" s="404"/>
      <c r="AT38" s="404"/>
      <c r="AU38" s="404"/>
      <c r="AV38" s="404"/>
      <c r="AW38" s="404"/>
      <c r="AX38" s="404"/>
      <c r="AY38" s="404"/>
      <c r="AZ38" s="404"/>
      <c r="BA38" s="404"/>
      <c r="BB38" s="404"/>
      <c r="BC38" s="404"/>
      <c r="BD38" s="169"/>
      <c r="BE38" s="403" t="str">
        <f t="shared" si="1"/>
        <v/>
      </c>
      <c r="BF38" s="403"/>
      <c r="BG38" s="404"/>
      <c r="BH38" s="404"/>
      <c r="BI38" s="404"/>
      <c r="BJ38" s="404"/>
      <c r="BK38" s="404"/>
      <c r="BL38" s="404"/>
      <c r="BM38" s="404"/>
      <c r="BN38" s="404"/>
      <c r="BO38" s="404"/>
      <c r="BP38" s="404"/>
      <c r="BQ38" s="404"/>
      <c r="BR38" s="404"/>
      <c r="BS38" s="404"/>
      <c r="BT38" s="404"/>
      <c r="BU38" s="404"/>
      <c r="BV38" s="169"/>
      <c r="BW38" s="403">
        <f t="shared" si="2"/>
        <v>12</v>
      </c>
      <c r="BX38" s="403"/>
      <c r="BY38" s="404" t="str">
        <f>IF('各会計、関係団体の財政状況及び健全化判断比率'!B72="","",'各会計、関係団体の財政状況及び健全化判断比率'!B72)</f>
        <v>茨城県市町村総合事務組合（県民交通災害共済事業特別会計）</v>
      </c>
      <c r="BZ38" s="404"/>
      <c r="CA38" s="404"/>
      <c r="CB38" s="404"/>
      <c r="CC38" s="404"/>
      <c r="CD38" s="404"/>
      <c r="CE38" s="404"/>
      <c r="CF38" s="404"/>
      <c r="CG38" s="404"/>
      <c r="CH38" s="404"/>
      <c r="CI38" s="404"/>
      <c r="CJ38" s="404"/>
      <c r="CK38" s="404"/>
      <c r="CL38" s="404"/>
      <c r="CM38" s="404"/>
      <c r="CN38" s="169"/>
      <c r="CO38" s="403" t="str">
        <f t="shared" si="3"/>
        <v/>
      </c>
      <c r="CP38" s="403"/>
      <c r="CQ38" s="404" t="str">
        <f>IF('各会計、関係団体の財政状況及び健全化判断比率'!BS11="","",'各会計、関係団体の財政状況及び健全化判断比率'!BS11)</f>
        <v/>
      </c>
      <c r="CR38" s="404"/>
      <c r="CS38" s="404"/>
      <c r="CT38" s="404"/>
      <c r="CU38" s="404"/>
      <c r="CV38" s="404"/>
      <c r="CW38" s="404"/>
      <c r="CX38" s="404"/>
      <c r="CY38" s="404"/>
      <c r="CZ38" s="404"/>
      <c r="DA38" s="404"/>
      <c r="DB38" s="404"/>
      <c r="DC38" s="404"/>
      <c r="DD38" s="404"/>
      <c r="DE38" s="404"/>
      <c r="DG38" s="401" t="str">
        <f>IF('各会計、関係団体の財政状況及び健全化判断比率'!BR11="","",'各会計、関係団体の財政状況及び健全化判断比率'!BR11)</f>
        <v/>
      </c>
      <c r="DH38" s="401"/>
      <c r="DI38" s="196"/>
    </row>
    <row r="39" spans="1:113" ht="32.25" customHeight="1" x14ac:dyDescent="0.15">
      <c r="A39" s="169"/>
      <c r="B39" s="193"/>
      <c r="C39" s="403" t="str">
        <f t="shared" si="5"/>
        <v/>
      </c>
      <c r="D39" s="403"/>
      <c r="E39" s="404" t="str">
        <f>IF('各会計、関係団体の財政状況及び健全化判断比率'!B12="","",'各会計、関係団体の財政状況及び健全化判断比率'!B12)</f>
        <v/>
      </c>
      <c r="F39" s="404"/>
      <c r="G39" s="404"/>
      <c r="H39" s="404"/>
      <c r="I39" s="404"/>
      <c r="J39" s="404"/>
      <c r="K39" s="404"/>
      <c r="L39" s="404"/>
      <c r="M39" s="404"/>
      <c r="N39" s="404"/>
      <c r="O39" s="404"/>
      <c r="P39" s="404"/>
      <c r="Q39" s="404"/>
      <c r="R39" s="404"/>
      <c r="S39" s="404"/>
      <c r="T39" s="169"/>
      <c r="U39" s="403" t="str">
        <f t="shared" si="4"/>
        <v/>
      </c>
      <c r="V39" s="403"/>
      <c r="W39" s="404"/>
      <c r="X39" s="404"/>
      <c r="Y39" s="404"/>
      <c r="Z39" s="404"/>
      <c r="AA39" s="404"/>
      <c r="AB39" s="404"/>
      <c r="AC39" s="404"/>
      <c r="AD39" s="404"/>
      <c r="AE39" s="404"/>
      <c r="AF39" s="404"/>
      <c r="AG39" s="404"/>
      <c r="AH39" s="404"/>
      <c r="AI39" s="404"/>
      <c r="AJ39" s="404"/>
      <c r="AK39" s="404"/>
      <c r="AL39" s="169"/>
      <c r="AM39" s="403" t="str">
        <f t="shared" si="0"/>
        <v/>
      </c>
      <c r="AN39" s="403"/>
      <c r="AO39" s="404"/>
      <c r="AP39" s="404"/>
      <c r="AQ39" s="404"/>
      <c r="AR39" s="404"/>
      <c r="AS39" s="404"/>
      <c r="AT39" s="404"/>
      <c r="AU39" s="404"/>
      <c r="AV39" s="404"/>
      <c r="AW39" s="404"/>
      <c r="AX39" s="404"/>
      <c r="AY39" s="404"/>
      <c r="AZ39" s="404"/>
      <c r="BA39" s="404"/>
      <c r="BB39" s="404"/>
      <c r="BC39" s="404"/>
      <c r="BD39" s="169"/>
      <c r="BE39" s="403" t="str">
        <f t="shared" si="1"/>
        <v/>
      </c>
      <c r="BF39" s="403"/>
      <c r="BG39" s="404"/>
      <c r="BH39" s="404"/>
      <c r="BI39" s="404"/>
      <c r="BJ39" s="404"/>
      <c r="BK39" s="404"/>
      <c r="BL39" s="404"/>
      <c r="BM39" s="404"/>
      <c r="BN39" s="404"/>
      <c r="BO39" s="404"/>
      <c r="BP39" s="404"/>
      <c r="BQ39" s="404"/>
      <c r="BR39" s="404"/>
      <c r="BS39" s="404"/>
      <c r="BT39" s="404"/>
      <c r="BU39" s="404"/>
      <c r="BV39" s="169"/>
      <c r="BW39" s="403">
        <f t="shared" si="2"/>
        <v>13</v>
      </c>
      <c r="BX39" s="403"/>
      <c r="BY39" s="404" t="str">
        <f>IF('各会計、関係団体の財政状況及び健全化判断比率'!B73="","",'各会計、関係団体の財政状況及び健全化判断比率'!B73)</f>
        <v>茨城租税債権管理機構（一般会計）</v>
      </c>
      <c r="BZ39" s="404"/>
      <c r="CA39" s="404"/>
      <c r="CB39" s="404"/>
      <c r="CC39" s="404"/>
      <c r="CD39" s="404"/>
      <c r="CE39" s="404"/>
      <c r="CF39" s="404"/>
      <c r="CG39" s="404"/>
      <c r="CH39" s="404"/>
      <c r="CI39" s="404"/>
      <c r="CJ39" s="404"/>
      <c r="CK39" s="404"/>
      <c r="CL39" s="404"/>
      <c r="CM39" s="404"/>
      <c r="CN39" s="169"/>
      <c r="CO39" s="403" t="str">
        <f t="shared" si="3"/>
        <v/>
      </c>
      <c r="CP39" s="403"/>
      <c r="CQ39" s="404" t="str">
        <f>IF('各会計、関係団体の財政状況及び健全化判断比率'!BS12="","",'各会計、関係団体の財政状況及び健全化判断比率'!BS12)</f>
        <v/>
      </c>
      <c r="CR39" s="404"/>
      <c r="CS39" s="404"/>
      <c r="CT39" s="404"/>
      <c r="CU39" s="404"/>
      <c r="CV39" s="404"/>
      <c r="CW39" s="404"/>
      <c r="CX39" s="404"/>
      <c r="CY39" s="404"/>
      <c r="CZ39" s="404"/>
      <c r="DA39" s="404"/>
      <c r="DB39" s="404"/>
      <c r="DC39" s="404"/>
      <c r="DD39" s="404"/>
      <c r="DE39" s="404"/>
      <c r="DG39" s="401" t="str">
        <f>IF('各会計、関係団体の財政状況及び健全化判断比率'!BR12="","",'各会計、関係団体の財政状況及び健全化判断比率'!BR12)</f>
        <v/>
      </c>
      <c r="DH39" s="401"/>
      <c r="DI39" s="196"/>
    </row>
    <row r="40" spans="1:113" ht="32.25" customHeight="1" x14ac:dyDescent="0.15">
      <c r="A40" s="169"/>
      <c r="B40" s="193"/>
      <c r="C40" s="403" t="str">
        <f t="shared" si="5"/>
        <v/>
      </c>
      <c r="D40" s="403"/>
      <c r="E40" s="404" t="str">
        <f>IF('各会計、関係団体の財政状況及び健全化判断比率'!B13="","",'各会計、関係団体の財政状況及び健全化判断比率'!B13)</f>
        <v/>
      </c>
      <c r="F40" s="404"/>
      <c r="G40" s="404"/>
      <c r="H40" s="404"/>
      <c r="I40" s="404"/>
      <c r="J40" s="404"/>
      <c r="K40" s="404"/>
      <c r="L40" s="404"/>
      <c r="M40" s="404"/>
      <c r="N40" s="404"/>
      <c r="O40" s="404"/>
      <c r="P40" s="404"/>
      <c r="Q40" s="404"/>
      <c r="R40" s="404"/>
      <c r="S40" s="404"/>
      <c r="T40" s="169"/>
      <c r="U40" s="403" t="str">
        <f t="shared" si="4"/>
        <v/>
      </c>
      <c r="V40" s="403"/>
      <c r="W40" s="404"/>
      <c r="X40" s="404"/>
      <c r="Y40" s="404"/>
      <c r="Z40" s="404"/>
      <c r="AA40" s="404"/>
      <c r="AB40" s="404"/>
      <c r="AC40" s="404"/>
      <c r="AD40" s="404"/>
      <c r="AE40" s="404"/>
      <c r="AF40" s="404"/>
      <c r="AG40" s="404"/>
      <c r="AH40" s="404"/>
      <c r="AI40" s="404"/>
      <c r="AJ40" s="404"/>
      <c r="AK40" s="404"/>
      <c r="AL40" s="169"/>
      <c r="AM40" s="403" t="str">
        <f t="shared" si="0"/>
        <v/>
      </c>
      <c r="AN40" s="403"/>
      <c r="AO40" s="404"/>
      <c r="AP40" s="404"/>
      <c r="AQ40" s="404"/>
      <c r="AR40" s="404"/>
      <c r="AS40" s="404"/>
      <c r="AT40" s="404"/>
      <c r="AU40" s="404"/>
      <c r="AV40" s="404"/>
      <c r="AW40" s="404"/>
      <c r="AX40" s="404"/>
      <c r="AY40" s="404"/>
      <c r="AZ40" s="404"/>
      <c r="BA40" s="404"/>
      <c r="BB40" s="404"/>
      <c r="BC40" s="404"/>
      <c r="BD40" s="169"/>
      <c r="BE40" s="403" t="str">
        <f t="shared" si="1"/>
        <v/>
      </c>
      <c r="BF40" s="403"/>
      <c r="BG40" s="404"/>
      <c r="BH40" s="404"/>
      <c r="BI40" s="404"/>
      <c r="BJ40" s="404"/>
      <c r="BK40" s="404"/>
      <c r="BL40" s="404"/>
      <c r="BM40" s="404"/>
      <c r="BN40" s="404"/>
      <c r="BO40" s="404"/>
      <c r="BP40" s="404"/>
      <c r="BQ40" s="404"/>
      <c r="BR40" s="404"/>
      <c r="BS40" s="404"/>
      <c r="BT40" s="404"/>
      <c r="BU40" s="404"/>
      <c r="BV40" s="169"/>
      <c r="BW40" s="403">
        <f t="shared" si="2"/>
        <v>14</v>
      </c>
      <c r="BX40" s="403"/>
      <c r="BY40" s="404" t="str">
        <f>IF('各会計、関係団体の財政状況及び健全化判断比率'!B74="","",'各会計、関係団体の財政状況及び健全化判断比率'!B74)</f>
        <v>茨城県後期高齢者医療広域連合（一般会計）</v>
      </c>
      <c r="BZ40" s="404"/>
      <c r="CA40" s="404"/>
      <c r="CB40" s="404"/>
      <c r="CC40" s="404"/>
      <c r="CD40" s="404"/>
      <c r="CE40" s="404"/>
      <c r="CF40" s="404"/>
      <c r="CG40" s="404"/>
      <c r="CH40" s="404"/>
      <c r="CI40" s="404"/>
      <c r="CJ40" s="404"/>
      <c r="CK40" s="404"/>
      <c r="CL40" s="404"/>
      <c r="CM40" s="404"/>
      <c r="CN40" s="169"/>
      <c r="CO40" s="403" t="str">
        <f t="shared" si="3"/>
        <v/>
      </c>
      <c r="CP40" s="403"/>
      <c r="CQ40" s="404" t="str">
        <f>IF('各会計、関係団体の財政状況及び健全化判断比率'!BS13="","",'各会計、関係団体の財政状況及び健全化判断比率'!BS13)</f>
        <v/>
      </c>
      <c r="CR40" s="404"/>
      <c r="CS40" s="404"/>
      <c r="CT40" s="404"/>
      <c r="CU40" s="404"/>
      <c r="CV40" s="404"/>
      <c r="CW40" s="404"/>
      <c r="CX40" s="404"/>
      <c r="CY40" s="404"/>
      <c r="CZ40" s="404"/>
      <c r="DA40" s="404"/>
      <c r="DB40" s="404"/>
      <c r="DC40" s="404"/>
      <c r="DD40" s="404"/>
      <c r="DE40" s="404"/>
      <c r="DG40" s="401" t="str">
        <f>IF('各会計、関係団体の財政状況及び健全化判断比率'!BR13="","",'各会計、関係団体の財政状況及び健全化判断比率'!BR13)</f>
        <v/>
      </c>
      <c r="DH40" s="401"/>
      <c r="DI40" s="196"/>
    </row>
    <row r="41" spans="1:113" ht="32.25" customHeight="1" x14ac:dyDescent="0.15">
      <c r="A41" s="169"/>
      <c r="B41" s="193"/>
      <c r="C41" s="403" t="str">
        <f t="shared" si="5"/>
        <v/>
      </c>
      <c r="D41" s="403"/>
      <c r="E41" s="404" t="str">
        <f>IF('各会計、関係団体の財政状況及び健全化判断比率'!B14="","",'各会計、関係団体の財政状況及び健全化判断比率'!B14)</f>
        <v/>
      </c>
      <c r="F41" s="404"/>
      <c r="G41" s="404"/>
      <c r="H41" s="404"/>
      <c r="I41" s="404"/>
      <c r="J41" s="404"/>
      <c r="K41" s="404"/>
      <c r="L41" s="404"/>
      <c r="M41" s="404"/>
      <c r="N41" s="404"/>
      <c r="O41" s="404"/>
      <c r="P41" s="404"/>
      <c r="Q41" s="404"/>
      <c r="R41" s="404"/>
      <c r="S41" s="404"/>
      <c r="T41" s="169"/>
      <c r="U41" s="403" t="str">
        <f t="shared" si="4"/>
        <v/>
      </c>
      <c r="V41" s="403"/>
      <c r="W41" s="404"/>
      <c r="X41" s="404"/>
      <c r="Y41" s="404"/>
      <c r="Z41" s="404"/>
      <c r="AA41" s="404"/>
      <c r="AB41" s="404"/>
      <c r="AC41" s="404"/>
      <c r="AD41" s="404"/>
      <c r="AE41" s="404"/>
      <c r="AF41" s="404"/>
      <c r="AG41" s="404"/>
      <c r="AH41" s="404"/>
      <c r="AI41" s="404"/>
      <c r="AJ41" s="404"/>
      <c r="AK41" s="404"/>
      <c r="AL41" s="169"/>
      <c r="AM41" s="403" t="str">
        <f t="shared" si="0"/>
        <v/>
      </c>
      <c r="AN41" s="403"/>
      <c r="AO41" s="404"/>
      <c r="AP41" s="404"/>
      <c r="AQ41" s="404"/>
      <c r="AR41" s="404"/>
      <c r="AS41" s="404"/>
      <c r="AT41" s="404"/>
      <c r="AU41" s="404"/>
      <c r="AV41" s="404"/>
      <c r="AW41" s="404"/>
      <c r="AX41" s="404"/>
      <c r="AY41" s="404"/>
      <c r="AZ41" s="404"/>
      <c r="BA41" s="404"/>
      <c r="BB41" s="404"/>
      <c r="BC41" s="404"/>
      <c r="BD41" s="169"/>
      <c r="BE41" s="403" t="str">
        <f t="shared" si="1"/>
        <v/>
      </c>
      <c r="BF41" s="403"/>
      <c r="BG41" s="404"/>
      <c r="BH41" s="404"/>
      <c r="BI41" s="404"/>
      <c r="BJ41" s="404"/>
      <c r="BK41" s="404"/>
      <c r="BL41" s="404"/>
      <c r="BM41" s="404"/>
      <c r="BN41" s="404"/>
      <c r="BO41" s="404"/>
      <c r="BP41" s="404"/>
      <c r="BQ41" s="404"/>
      <c r="BR41" s="404"/>
      <c r="BS41" s="404"/>
      <c r="BT41" s="404"/>
      <c r="BU41" s="404"/>
      <c r="BV41" s="169"/>
      <c r="BW41" s="403">
        <f t="shared" si="2"/>
        <v>15</v>
      </c>
      <c r="BX41" s="403"/>
      <c r="BY41" s="404" t="str">
        <f>IF('各会計、関係団体の財政状況及び健全化判断比率'!B75="","",'各会計、関係団体の財政状況及び健全化判断比率'!B75)</f>
        <v>茨城県後期高齢者医療広域連合（後期高齢者医療特別会計）</v>
      </c>
      <c r="BZ41" s="404"/>
      <c r="CA41" s="404"/>
      <c r="CB41" s="404"/>
      <c r="CC41" s="404"/>
      <c r="CD41" s="404"/>
      <c r="CE41" s="404"/>
      <c r="CF41" s="404"/>
      <c r="CG41" s="404"/>
      <c r="CH41" s="404"/>
      <c r="CI41" s="404"/>
      <c r="CJ41" s="404"/>
      <c r="CK41" s="404"/>
      <c r="CL41" s="404"/>
      <c r="CM41" s="404"/>
      <c r="CN41" s="169"/>
      <c r="CO41" s="403" t="str">
        <f t="shared" si="3"/>
        <v/>
      </c>
      <c r="CP41" s="403"/>
      <c r="CQ41" s="404" t="str">
        <f>IF('各会計、関係団体の財政状況及び健全化判断比率'!BS14="","",'各会計、関係団体の財政状況及び健全化判断比率'!BS14)</f>
        <v/>
      </c>
      <c r="CR41" s="404"/>
      <c r="CS41" s="404"/>
      <c r="CT41" s="404"/>
      <c r="CU41" s="404"/>
      <c r="CV41" s="404"/>
      <c r="CW41" s="404"/>
      <c r="CX41" s="404"/>
      <c r="CY41" s="404"/>
      <c r="CZ41" s="404"/>
      <c r="DA41" s="404"/>
      <c r="DB41" s="404"/>
      <c r="DC41" s="404"/>
      <c r="DD41" s="404"/>
      <c r="DE41" s="404"/>
      <c r="DG41" s="401" t="str">
        <f>IF('各会計、関係団体の財政状況及び健全化判断比率'!BR14="","",'各会計、関係団体の財政状況及び健全化判断比率'!BR14)</f>
        <v/>
      </c>
      <c r="DH41" s="401"/>
      <c r="DI41" s="196"/>
    </row>
    <row r="42" spans="1:113" ht="32.25" customHeight="1" x14ac:dyDescent="0.15">
      <c r="B42" s="193"/>
      <c r="C42" s="403" t="str">
        <f t="shared" si="5"/>
        <v/>
      </c>
      <c r="D42" s="403"/>
      <c r="E42" s="404" t="str">
        <f>IF('各会計、関係団体の財政状況及び健全化判断比率'!B15="","",'各会計、関係団体の財政状況及び健全化判断比率'!B15)</f>
        <v/>
      </c>
      <c r="F42" s="404"/>
      <c r="G42" s="404"/>
      <c r="H42" s="404"/>
      <c r="I42" s="404"/>
      <c r="J42" s="404"/>
      <c r="K42" s="404"/>
      <c r="L42" s="404"/>
      <c r="M42" s="404"/>
      <c r="N42" s="404"/>
      <c r="O42" s="404"/>
      <c r="P42" s="404"/>
      <c r="Q42" s="404"/>
      <c r="R42" s="404"/>
      <c r="S42" s="404"/>
      <c r="T42" s="169"/>
      <c r="U42" s="403" t="str">
        <f t="shared" si="4"/>
        <v/>
      </c>
      <c r="V42" s="403"/>
      <c r="W42" s="404"/>
      <c r="X42" s="404"/>
      <c r="Y42" s="404"/>
      <c r="Z42" s="404"/>
      <c r="AA42" s="404"/>
      <c r="AB42" s="404"/>
      <c r="AC42" s="404"/>
      <c r="AD42" s="404"/>
      <c r="AE42" s="404"/>
      <c r="AF42" s="404"/>
      <c r="AG42" s="404"/>
      <c r="AH42" s="404"/>
      <c r="AI42" s="404"/>
      <c r="AJ42" s="404"/>
      <c r="AK42" s="404"/>
      <c r="AL42" s="169"/>
      <c r="AM42" s="403" t="str">
        <f t="shared" si="0"/>
        <v/>
      </c>
      <c r="AN42" s="403"/>
      <c r="AO42" s="404"/>
      <c r="AP42" s="404"/>
      <c r="AQ42" s="404"/>
      <c r="AR42" s="404"/>
      <c r="AS42" s="404"/>
      <c r="AT42" s="404"/>
      <c r="AU42" s="404"/>
      <c r="AV42" s="404"/>
      <c r="AW42" s="404"/>
      <c r="AX42" s="404"/>
      <c r="AY42" s="404"/>
      <c r="AZ42" s="404"/>
      <c r="BA42" s="404"/>
      <c r="BB42" s="404"/>
      <c r="BC42" s="404"/>
      <c r="BD42" s="169"/>
      <c r="BE42" s="403" t="str">
        <f t="shared" si="1"/>
        <v/>
      </c>
      <c r="BF42" s="403"/>
      <c r="BG42" s="404"/>
      <c r="BH42" s="404"/>
      <c r="BI42" s="404"/>
      <c r="BJ42" s="404"/>
      <c r="BK42" s="404"/>
      <c r="BL42" s="404"/>
      <c r="BM42" s="404"/>
      <c r="BN42" s="404"/>
      <c r="BO42" s="404"/>
      <c r="BP42" s="404"/>
      <c r="BQ42" s="404"/>
      <c r="BR42" s="404"/>
      <c r="BS42" s="404"/>
      <c r="BT42" s="404"/>
      <c r="BU42" s="404"/>
      <c r="BV42" s="169"/>
      <c r="BW42" s="403" t="str">
        <f t="shared" si="2"/>
        <v/>
      </c>
      <c r="BX42" s="403"/>
      <c r="BY42" s="404" t="str">
        <f>IF('各会計、関係団体の財政状況及び健全化判断比率'!B76="","",'各会計、関係団体の財政状況及び健全化判断比率'!B76)</f>
        <v/>
      </c>
      <c r="BZ42" s="404"/>
      <c r="CA42" s="404"/>
      <c r="CB42" s="404"/>
      <c r="CC42" s="404"/>
      <c r="CD42" s="404"/>
      <c r="CE42" s="404"/>
      <c r="CF42" s="404"/>
      <c r="CG42" s="404"/>
      <c r="CH42" s="404"/>
      <c r="CI42" s="404"/>
      <c r="CJ42" s="404"/>
      <c r="CK42" s="404"/>
      <c r="CL42" s="404"/>
      <c r="CM42" s="404"/>
      <c r="CN42" s="169"/>
      <c r="CO42" s="403" t="str">
        <f t="shared" si="3"/>
        <v/>
      </c>
      <c r="CP42" s="403"/>
      <c r="CQ42" s="404" t="str">
        <f>IF('各会計、関係団体の財政状況及び健全化判断比率'!BS15="","",'各会計、関係団体の財政状況及び健全化判断比率'!BS15)</f>
        <v/>
      </c>
      <c r="CR42" s="404"/>
      <c r="CS42" s="404"/>
      <c r="CT42" s="404"/>
      <c r="CU42" s="404"/>
      <c r="CV42" s="404"/>
      <c r="CW42" s="404"/>
      <c r="CX42" s="404"/>
      <c r="CY42" s="404"/>
      <c r="CZ42" s="404"/>
      <c r="DA42" s="404"/>
      <c r="DB42" s="404"/>
      <c r="DC42" s="404"/>
      <c r="DD42" s="404"/>
      <c r="DE42" s="404"/>
      <c r="DG42" s="401" t="str">
        <f>IF('各会計、関係団体の財政状況及び健全化判断比率'!BR15="","",'各会計、関係団体の財政状況及び健全化判断比率'!BR15)</f>
        <v/>
      </c>
      <c r="DH42" s="401"/>
      <c r="DI42" s="196"/>
    </row>
    <row r="43" spans="1:113" ht="32.25" customHeight="1" x14ac:dyDescent="0.15">
      <c r="B43" s="193"/>
      <c r="C43" s="403" t="str">
        <f t="shared" si="5"/>
        <v/>
      </c>
      <c r="D43" s="403"/>
      <c r="E43" s="404" t="str">
        <f>IF('各会計、関係団体の財政状況及び健全化判断比率'!B16="","",'各会計、関係団体の財政状況及び健全化判断比率'!B16)</f>
        <v/>
      </c>
      <c r="F43" s="404"/>
      <c r="G43" s="404"/>
      <c r="H43" s="404"/>
      <c r="I43" s="404"/>
      <c r="J43" s="404"/>
      <c r="K43" s="404"/>
      <c r="L43" s="404"/>
      <c r="M43" s="404"/>
      <c r="N43" s="404"/>
      <c r="O43" s="404"/>
      <c r="P43" s="404"/>
      <c r="Q43" s="404"/>
      <c r="R43" s="404"/>
      <c r="S43" s="404"/>
      <c r="T43" s="169"/>
      <c r="U43" s="403" t="str">
        <f t="shared" si="4"/>
        <v/>
      </c>
      <c r="V43" s="403"/>
      <c r="W43" s="404"/>
      <c r="X43" s="404"/>
      <c r="Y43" s="404"/>
      <c r="Z43" s="404"/>
      <c r="AA43" s="404"/>
      <c r="AB43" s="404"/>
      <c r="AC43" s="404"/>
      <c r="AD43" s="404"/>
      <c r="AE43" s="404"/>
      <c r="AF43" s="404"/>
      <c r="AG43" s="404"/>
      <c r="AH43" s="404"/>
      <c r="AI43" s="404"/>
      <c r="AJ43" s="404"/>
      <c r="AK43" s="404"/>
      <c r="AL43" s="169"/>
      <c r="AM43" s="403" t="str">
        <f t="shared" si="0"/>
        <v/>
      </c>
      <c r="AN43" s="403"/>
      <c r="AO43" s="404"/>
      <c r="AP43" s="404"/>
      <c r="AQ43" s="404"/>
      <c r="AR43" s="404"/>
      <c r="AS43" s="404"/>
      <c r="AT43" s="404"/>
      <c r="AU43" s="404"/>
      <c r="AV43" s="404"/>
      <c r="AW43" s="404"/>
      <c r="AX43" s="404"/>
      <c r="AY43" s="404"/>
      <c r="AZ43" s="404"/>
      <c r="BA43" s="404"/>
      <c r="BB43" s="404"/>
      <c r="BC43" s="404"/>
      <c r="BD43" s="169"/>
      <c r="BE43" s="403" t="str">
        <f t="shared" si="1"/>
        <v/>
      </c>
      <c r="BF43" s="403"/>
      <c r="BG43" s="404"/>
      <c r="BH43" s="404"/>
      <c r="BI43" s="404"/>
      <c r="BJ43" s="404"/>
      <c r="BK43" s="404"/>
      <c r="BL43" s="404"/>
      <c r="BM43" s="404"/>
      <c r="BN43" s="404"/>
      <c r="BO43" s="404"/>
      <c r="BP43" s="404"/>
      <c r="BQ43" s="404"/>
      <c r="BR43" s="404"/>
      <c r="BS43" s="404"/>
      <c r="BT43" s="404"/>
      <c r="BU43" s="404"/>
      <c r="BV43" s="169"/>
      <c r="BW43" s="403" t="str">
        <f t="shared" si="2"/>
        <v/>
      </c>
      <c r="BX43" s="403"/>
      <c r="BY43" s="404" t="str">
        <f>IF('各会計、関係団体の財政状況及び健全化判断比率'!B77="","",'各会計、関係団体の財政状況及び健全化判断比率'!B77)</f>
        <v/>
      </c>
      <c r="BZ43" s="404"/>
      <c r="CA43" s="404"/>
      <c r="CB43" s="404"/>
      <c r="CC43" s="404"/>
      <c r="CD43" s="404"/>
      <c r="CE43" s="404"/>
      <c r="CF43" s="404"/>
      <c r="CG43" s="404"/>
      <c r="CH43" s="404"/>
      <c r="CI43" s="404"/>
      <c r="CJ43" s="404"/>
      <c r="CK43" s="404"/>
      <c r="CL43" s="404"/>
      <c r="CM43" s="404"/>
      <c r="CN43" s="169"/>
      <c r="CO43" s="403" t="str">
        <f t="shared" si="3"/>
        <v/>
      </c>
      <c r="CP43" s="403"/>
      <c r="CQ43" s="404" t="str">
        <f>IF('各会計、関係団体の財政状況及び健全化判断比率'!BS16="","",'各会計、関係団体の財政状況及び健全化判断比率'!BS16)</f>
        <v/>
      </c>
      <c r="CR43" s="404"/>
      <c r="CS43" s="404"/>
      <c r="CT43" s="404"/>
      <c r="CU43" s="404"/>
      <c r="CV43" s="404"/>
      <c r="CW43" s="404"/>
      <c r="CX43" s="404"/>
      <c r="CY43" s="404"/>
      <c r="CZ43" s="404"/>
      <c r="DA43" s="404"/>
      <c r="DB43" s="404"/>
      <c r="DC43" s="404"/>
      <c r="DD43" s="404"/>
      <c r="DE43" s="404"/>
      <c r="DG43" s="401" t="str">
        <f>IF('各会計、関係団体の財政状況及び健全化判断比率'!BR16="","",'各会計、関係団体の財政状況及び健全化判断比率'!BR16)</f>
        <v/>
      </c>
      <c r="DH43" s="401"/>
      <c r="DI43" s="196"/>
    </row>
    <row r="44" spans="1:113" ht="13.5" customHeight="1" thickBot="1" x14ac:dyDescent="0.2">
      <c r="B44" s="197"/>
      <c r="C44" s="198"/>
      <c r="D44" s="198"/>
      <c r="E44" s="198"/>
      <c r="F44" s="198"/>
      <c r="G44" s="198"/>
      <c r="H44" s="198"/>
      <c r="I44" s="198"/>
      <c r="J44" s="198"/>
      <c r="K44" s="198"/>
      <c r="L44" s="198"/>
      <c r="M44" s="198"/>
      <c r="N44" s="198"/>
      <c r="O44" s="198"/>
      <c r="P44" s="198"/>
      <c r="Q44" s="198"/>
      <c r="R44" s="198"/>
      <c r="S44" s="198"/>
      <c r="T44" s="198"/>
      <c r="U44" s="198"/>
      <c r="V44" s="198"/>
      <c r="W44" s="198"/>
      <c r="X44" s="198"/>
      <c r="Y44" s="198"/>
      <c r="Z44" s="198"/>
      <c r="AA44" s="198"/>
      <c r="AB44" s="198"/>
      <c r="AC44" s="198"/>
      <c r="AD44" s="198"/>
      <c r="AE44" s="198"/>
      <c r="AF44" s="198"/>
      <c r="AG44" s="198"/>
      <c r="AH44" s="198"/>
      <c r="AI44" s="198"/>
      <c r="AJ44" s="198"/>
      <c r="AK44" s="198"/>
      <c r="AL44" s="198"/>
      <c r="AM44" s="198"/>
      <c r="AN44" s="198"/>
      <c r="AO44" s="198"/>
      <c r="AP44" s="198"/>
      <c r="AQ44" s="198"/>
      <c r="AR44" s="198"/>
      <c r="AS44" s="198"/>
      <c r="AT44" s="198"/>
      <c r="AU44" s="198"/>
      <c r="AV44" s="198"/>
      <c r="AW44" s="198"/>
      <c r="AX44" s="198"/>
      <c r="AY44" s="198"/>
      <c r="AZ44" s="198"/>
      <c r="BA44" s="198"/>
      <c r="BB44" s="198"/>
      <c r="BC44" s="198"/>
      <c r="BD44" s="198"/>
      <c r="BE44" s="198"/>
      <c r="BF44" s="198"/>
      <c r="BG44" s="198"/>
      <c r="BH44" s="198"/>
      <c r="BI44" s="198"/>
      <c r="BJ44" s="198"/>
      <c r="BK44" s="198"/>
      <c r="BL44" s="198"/>
      <c r="BM44" s="198"/>
      <c r="BN44" s="198"/>
      <c r="BO44" s="198"/>
      <c r="BP44" s="198"/>
      <c r="BQ44" s="198"/>
      <c r="BR44" s="198"/>
      <c r="BS44" s="198"/>
      <c r="BT44" s="198"/>
      <c r="BU44" s="198"/>
      <c r="BV44" s="198"/>
      <c r="BW44" s="198"/>
      <c r="BX44" s="198"/>
      <c r="BY44" s="198"/>
      <c r="BZ44" s="198"/>
      <c r="CA44" s="198"/>
      <c r="CB44" s="198"/>
      <c r="CC44" s="198"/>
      <c r="CD44" s="198"/>
      <c r="CE44" s="198"/>
      <c r="CF44" s="198"/>
      <c r="CG44" s="198"/>
      <c r="CH44" s="198"/>
      <c r="CI44" s="198"/>
      <c r="CJ44" s="198"/>
      <c r="CK44" s="198"/>
      <c r="CL44" s="198"/>
      <c r="CM44" s="198"/>
      <c r="CN44" s="198"/>
      <c r="CO44" s="198"/>
      <c r="CP44" s="198"/>
      <c r="CQ44" s="198"/>
      <c r="CR44" s="198"/>
      <c r="CS44" s="198"/>
      <c r="CT44" s="198"/>
      <c r="CU44" s="198"/>
      <c r="CV44" s="198"/>
      <c r="CW44" s="198"/>
      <c r="CX44" s="198"/>
      <c r="CY44" s="198"/>
      <c r="CZ44" s="198"/>
      <c r="DA44" s="198"/>
      <c r="DB44" s="198"/>
      <c r="DC44" s="198"/>
      <c r="DD44" s="198"/>
      <c r="DE44" s="198"/>
      <c r="DF44" s="198"/>
      <c r="DG44" s="198"/>
      <c r="DH44" s="198"/>
      <c r="DI44" s="199"/>
    </row>
    <row r="45" spans="1:113" x14ac:dyDescent="0.15"/>
    <row r="46" spans="1:113" x14ac:dyDescent="0.15">
      <c r="B46" s="168" t="s">
        <v>193</v>
      </c>
      <c r="E46" s="400" t="s">
        <v>194</v>
      </c>
      <c r="F46" s="400"/>
      <c r="G46" s="400"/>
      <c r="H46" s="400"/>
      <c r="I46" s="400"/>
      <c r="J46" s="400"/>
      <c r="K46" s="400"/>
      <c r="L46" s="400"/>
      <c r="M46" s="400"/>
      <c r="N46" s="400"/>
      <c r="O46" s="400"/>
      <c r="P46" s="400"/>
      <c r="Q46" s="400"/>
      <c r="R46" s="400"/>
      <c r="S46" s="400"/>
      <c r="T46" s="400"/>
      <c r="U46" s="400"/>
      <c r="V46" s="400"/>
      <c r="W46" s="400"/>
      <c r="X46" s="400"/>
      <c r="Y46" s="400"/>
      <c r="Z46" s="400"/>
      <c r="AA46" s="400"/>
      <c r="AB46" s="400"/>
      <c r="AC46" s="400"/>
      <c r="AD46" s="400"/>
      <c r="AE46" s="400"/>
      <c r="AF46" s="400"/>
      <c r="AG46" s="400"/>
      <c r="AH46" s="400"/>
      <c r="AI46" s="400"/>
      <c r="AJ46" s="400"/>
      <c r="AK46" s="400"/>
      <c r="AL46" s="400"/>
      <c r="AM46" s="400"/>
      <c r="AN46" s="400"/>
      <c r="AO46" s="400"/>
      <c r="AP46" s="400"/>
      <c r="AQ46" s="400"/>
      <c r="AR46" s="400"/>
      <c r="AS46" s="400"/>
      <c r="AT46" s="400"/>
      <c r="AU46" s="400"/>
      <c r="AV46" s="400"/>
      <c r="AW46" s="400"/>
      <c r="AX46" s="400"/>
      <c r="AY46" s="400"/>
      <c r="AZ46" s="400"/>
      <c r="BA46" s="400"/>
      <c r="BB46" s="400"/>
      <c r="BC46" s="400"/>
      <c r="BD46" s="400"/>
      <c r="BE46" s="400"/>
      <c r="BF46" s="400"/>
      <c r="BG46" s="400"/>
      <c r="BH46" s="400"/>
      <c r="BI46" s="400"/>
      <c r="BJ46" s="400"/>
      <c r="BK46" s="400"/>
      <c r="BL46" s="400"/>
      <c r="BM46" s="400"/>
      <c r="BN46" s="400"/>
      <c r="BO46" s="400"/>
      <c r="BP46" s="400"/>
      <c r="BQ46" s="400"/>
      <c r="BR46" s="400"/>
      <c r="BS46" s="400"/>
      <c r="BT46" s="400"/>
      <c r="BU46" s="400"/>
      <c r="BV46" s="400"/>
      <c r="BW46" s="400"/>
      <c r="BX46" s="400"/>
      <c r="BY46" s="400"/>
      <c r="BZ46" s="400"/>
      <c r="CA46" s="400"/>
      <c r="CB46" s="400"/>
      <c r="CC46" s="400"/>
      <c r="CD46" s="400"/>
      <c r="CE46" s="400"/>
      <c r="CF46" s="400"/>
      <c r="CG46" s="400"/>
      <c r="CH46" s="400"/>
      <c r="CI46" s="400"/>
      <c r="CJ46" s="400"/>
      <c r="CK46" s="400"/>
      <c r="CL46" s="400"/>
      <c r="CM46" s="400"/>
      <c r="CN46" s="400"/>
      <c r="CO46" s="400"/>
      <c r="CP46" s="400"/>
      <c r="CQ46" s="400"/>
      <c r="CR46" s="400"/>
      <c r="CS46" s="400"/>
      <c r="CT46" s="400"/>
      <c r="CU46" s="400"/>
      <c r="CV46" s="400"/>
      <c r="CW46" s="400"/>
      <c r="CX46" s="400"/>
      <c r="CY46" s="400"/>
      <c r="CZ46" s="400"/>
      <c r="DA46" s="400"/>
      <c r="DB46" s="400"/>
      <c r="DC46" s="400"/>
      <c r="DD46" s="400"/>
      <c r="DE46" s="400"/>
      <c r="DF46" s="400"/>
      <c r="DG46" s="400"/>
      <c r="DH46" s="400"/>
      <c r="DI46" s="400"/>
    </row>
    <row r="47" spans="1:113" x14ac:dyDescent="0.15">
      <c r="E47" s="400" t="s">
        <v>195</v>
      </c>
      <c r="F47" s="400"/>
      <c r="G47" s="400"/>
      <c r="H47" s="400"/>
      <c r="I47" s="400"/>
      <c r="J47" s="400"/>
      <c r="K47" s="400"/>
      <c r="L47" s="400"/>
      <c r="M47" s="400"/>
      <c r="N47" s="400"/>
      <c r="O47" s="400"/>
      <c r="P47" s="400"/>
      <c r="Q47" s="400"/>
      <c r="R47" s="400"/>
      <c r="S47" s="400"/>
      <c r="T47" s="400"/>
      <c r="U47" s="400"/>
      <c r="V47" s="400"/>
      <c r="W47" s="400"/>
      <c r="X47" s="400"/>
      <c r="Y47" s="400"/>
      <c r="Z47" s="400"/>
      <c r="AA47" s="400"/>
      <c r="AB47" s="400"/>
      <c r="AC47" s="400"/>
      <c r="AD47" s="400"/>
      <c r="AE47" s="400"/>
      <c r="AF47" s="400"/>
      <c r="AG47" s="400"/>
      <c r="AH47" s="400"/>
      <c r="AI47" s="400"/>
      <c r="AJ47" s="400"/>
      <c r="AK47" s="400"/>
      <c r="AL47" s="400"/>
      <c r="AM47" s="400"/>
      <c r="AN47" s="400"/>
      <c r="AO47" s="400"/>
      <c r="AP47" s="400"/>
      <c r="AQ47" s="400"/>
      <c r="AR47" s="400"/>
      <c r="AS47" s="400"/>
      <c r="AT47" s="400"/>
      <c r="AU47" s="400"/>
      <c r="AV47" s="400"/>
      <c r="AW47" s="400"/>
      <c r="AX47" s="400"/>
      <c r="AY47" s="400"/>
      <c r="AZ47" s="400"/>
      <c r="BA47" s="400"/>
      <c r="BB47" s="400"/>
      <c r="BC47" s="400"/>
      <c r="BD47" s="400"/>
      <c r="BE47" s="400"/>
      <c r="BF47" s="400"/>
      <c r="BG47" s="400"/>
      <c r="BH47" s="400"/>
      <c r="BI47" s="400"/>
      <c r="BJ47" s="400"/>
      <c r="BK47" s="400"/>
      <c r="BL47" s="400"/>
      <c r="BM47" s="400"/>
      <c r="BN47" s="400"/>
      <c r="BO47" s="400"/>
      <c r="BP47" s="400"/>
      <c r="BQ47" s="400"/>
      <c r="BR47" s="400"/>
      <c r="BS47" s="400"/>
      <c r="BT47" s="400"/>
      <c r="BU47" s="400"/>
      <c r="BV47" s="400"/>
      <c r="BW47" s="400"/>
      <c r="BX47" s="400"/>
      <c r="BY47" s="400"/>
      <c r="BZ47" s="400"/>
      <c r="CA47" s="400"/>
      <c r="CB47" s="400"/>
      <c r="CC47" s="400"/>
      <c r="CD47" s="400"/>
      <c r="CE47" s="400"/>
      <c r="CF47" s="400"/>
      <c r="CG47" s="400"/>
      <c r="CH47" s="400"/>
      <c r="CI47" s="400"/>
      <c r="CJ47" s="400"/>
      <c r="CK47" s="400"/>
      <c r="CL47" s="400"/>
      <c r="CM47" s="400"/>
      <c r="CN47" s="400"/>
      <c r="CO47" s="400"/>
      <c r="CP47" s="400"/>
      <c r="CQ47" s="400"/>
      <c r="CR47" s="400"/>
      <c r="CS47" s="400"/>
      <c r="CT47" s="400"/>
      <c r="CU47" s="400"/>
      <c r="CV47" s="400"/>
      <c r="CW47" s="400"/>
      <c r="CX47" s="400"/>
      <c r="CY47" s="400"/>
      <c r="CZ47" s="400"/>
      <c r="DA47" s="400"/>
      <c r="DB47" s="400"/>
      <c r="DC47" s="400"/>
      <c r="DD47" s="400"/>
      <c r="DE47" s="400"/>
      <c r="DF47" s="400"/>
      <c r="DG47" s="400"/>
      <c r="DH47" s="400"/>
      <c r="DI47" s="400"/>
    </row>
    <row r="48" spans="1:113" x14ac:dyDescent="0.15">
      <c r="E48" s="400" t="s">
        <v>196</v>
      </c>
      <c r="F48" s="400"/>
      <c r="G48" s="400"/>
      <c r="H48" s="400"/>
      <c r="I48" s="400"/>
      <c r="J48" s="400"/>
      <c r="K48" s="400"/>
      <c r="L48" s="400"/>
      <c r="M48" s="400"/>
      <c r="N48" s="400"/>
      <c r="O48" s="400"/>
      <c r="P48" s="400"/>
      <c r="Q48" s="400"/>
      <c r="R48" s="400"/>
      <c r="S48" s="400"/>
      <c r="T48" s="400"/>
      <c r="U48" s="400"/>
      <c r="V48" s="400"/>
      <c r="W48" s="400"/>
      <c r="X48" s="400"/>
      <c r="Y48" s="400"/>
      <c r="Z48" s="400"/>
      <c r="AA48" s="400"/>
      <c r="AB48" s="400"/>
      <c r="AC48" s="400"/>
      <c r="AD48" s="400"/>
      <c r="AE48" s="400"/>
      <c r="AF48" s="400"/>
      <c r="AG48" s="400"/>
      <c r="AH48" s="400"/>
      <c r="AI48" s="400"/>
      <c r="AJ48" s="400"/>
      <c r="AK48" s="400"/>
      <c r="AL48" s="400"/>
      <c r="AM48" s="400"/>
      <c r="AN48" s="400"/>
      <c r="AO48" s="400"/>
      <c r="AP48" s="400"/>
      <c r="AQ48" s="400"/>
      <c r="AR48" s="400"/>
      <c r="AS48" s="400"/>
      <c r="AT48" s="400"/>
      <c r="AU48" s="400"/>
      <c r="AV48" s="400"/>
      <c r="AW48" s="400"/>
      <c r="AX48" s="400"/>
      <c r="AY48" s="400"/>
      <c r="AZ48" s="400"/>
      <c r="BA48" s="400"/>
      <c r="BB48" s="400"/>
      <c r="BC48" s="400"/>
      <c r="BD48" s="400"/>
      <c r="BE48" s="400"/>
      <c r="BF48" s="400"/>
      <c r="BG48" s="400"/>
      <c r="BH48" s="400"/>
      <c r="BI48" s="400"/>
      <c r="BJ48" s="400"/>
      <c r="BK48" s="400"/>
      <c r="BL48" s="400"/>
      <c r="BM48" s="400"/>
      <c r="BN48" s="400"/>
      <c r="BO48" s="400"/>
      <c r="BP48" s="400"/>
      <c r="BQ48" s="400"/>
      <c r="BR48" s="400"/>
      <c r="BS48" s="400"/>
      <c r="BT48" s="400"/>
      <c r="BU48" s="400"/>
      <c r="BV48" s="400"/>
      <c r="BW48" s="400"/>
      <c r="BX48" s="400"/>
      <c r="BY48" s="400"/>
      <c r="BZ48" s="400"/>
      <c r="CA48" s="400"/>
      <c r="CB48" s="400"/>
      <c r="CC48" s="400"/>
      <c r="CD48" s="400"/>
      <c r="CE48" s="400"/>
      <c r="CF48" s="400"/>
      <c r="CG48" s="400"/>
      <c r="CH48" s="400"/>
      <c r="CI48" s="400"/>
      <c r="CJ48" s="400"/>
      <c r="CK48" s="400"/>
      <c r="CL48" s="400"/>
      <c r="CM48" s="400"/>
      <c r="CN48" s="400"/>
      <c r="CO48" s="400"/>
      <c r="CP48" s="400"/>
      <c r="CQ48" s="400"/>
      <c r="CR48" s="400"/>
      <c r="CS48" s="400"/>
      <c r="CT48" s="400"/>
      <c r="CU48" s="400"/>
      <c r="CV48" s="400"/>
      <c r="CW48" s="400"/>
      <c r="CX48" s="400"/>
      <c r="CY48" s="400"/>
      <c r="CZ48" s="400"/>
      <c r="DA48" s="400"/>
      <c r="DB48" s="400"/>
      <c r="DC48" s="400"/>
      <c r="DD48" s="400"/>
      <c r="DE48" s="400"/>
      <c r="DF48" s="400"/>
      <c r="DG48" s="400"/>
      <c r="DH48" s="400"/>
      <c r="DI48" s="400"/>
    </row>
    <row r="49" spans="5:113" x14ac:dyDescent="0.15">
      <c r="E49" s="402" t="s">
        <v>197</v>
      </c>
      <c r="F49" s="402"/>
      <c r="G49" s="402"/>
      <c r="H49" s="402"/>
      <c r="I49" s="402"/>
      <c r="J49" s="402"/>
      <c r="K49" s="402"/>
      <c r="L49" s="402"/>
      <c r="M49" s="402"/>
      <c r="N49" s="402"/>
      <c r="O49" s="402"/>
      <c r="P49" s="402"/>
      <c r="Q49" s="402"/>
      <c r="R49" s="402"/>
      <c r="S49" s="402"/>
      <c r="T49" s="402"/>
      <c r="U49" s="402"/>
      <c r="V49" s="402"/>
      <c r="W49" s="402"/>
      <c r="X49" s="402"/>
      <c r="Y49" s="402"/>
      <c r="Z49" s="402"/>
      <c r="AA49" s="402"/>
      <c r="AB49" s="402"/>
      <c r="AC49" s="402"/>
      <c r="AD49" s="402"/>
      <c r="AE49" s="402"/>
      <c r="AF49" s="402"/>
      <c r="AG49" s="402"/>
      <c r="AH49" s="402"/>
      <c r="AI49" s="402"/>
      <c r="AJ49" s="402"/>
      <c r="AK49" s="402"/>
      <c r="AL49" s="402"/>
      <c r="AM49" s="402"/>
      <c r="AN49" s="402"/>
      <c r="AO49" s="402"/>
      <c r="AP49" s="402"/>
      <c r="AQ49" s="402"/>
      <c r="AR49" s="402"/>
      <c r="AS49" s="402"/>
      <c r="AT49" s="402"/>
      <c r="AU49" s="402"/>
      <c r="AV49" s="402"/>
      <c r="AW49" s="402"/>
      <c r="AX49" s="402"/>
      <c r="AY49" s="402"/>
      <c r="AZ49" s="402"/>
      <c r="BA49" s="402"/>
      <c r="BB49" s="402"/>
      <c r="BC49" s="402"/>
      <c r="BD49" s="402"/>
      <c r="BE49" s="402"/>
      <c r="BF49" s="402"/>
      <c r="BG49" s="402"/>
      <c r="BH49" s="402"/>
      <c r="BI49" s="402"/>
      <c r="BJ49" s="402"/>
      <c r="BK49" s="402"/>
      <c r="BL49" s="402"/>
      <c r="BM49" s="402"/>
      <c r="BN49" s="402"/>
      <c r="BO49" s="402"/>
      <c r="BP49" s="402"/>
      <c r="BQ49" s="402"/>
      <c r="BR49" s="402"/>
      <c r="BS49" s="402"/>
      <c r="BT49" s="402"/>
      <c r="BU49" s="402"/>
      <c r="BV49" s="402"/>
      <c r="BW49" s="402"/>
      <c r="BX49" s="402"/>
      <c r="BY49" s="402"/>
      <c r="BZ49" s="402"/>
      <c r="CA49" s="402"/>
      <c r="CB49" s="402"/>
      <c r="CC49" s="402"/>
      <c r="CD49" s="402"/>
      <c r="CE49" s="402"/>
      <c r="CF49" s="402"/>
      <c r="CG49" s="402"/>
      <c r="CH49" s="402"/>
      <c r="CI49" s="402"/>
      <c r="CJ49" s="402"/>
      <c r="CK49" s="402"/>
      <c r="CL49" s="402"/>
      <c r="CM49" s="402"/>
      <c r="CN49" s="402"/>
      <c r="CO49" s="402"/>
      <c r="CP49" s="402"/>
      <c r="CQ49" s="402"/>
      <c r="CR49" s="402"/>
      <c r="CS49" s="402"/>
      <c r="CT49" s="402"/>
      <c r="CU49" s="402"/>
      <c r="CV49" s="402"/>
      <c r="CW49" s="402"/>
      <c r="CX49" s="402"/>
      <c r="CY49" s="402"/>
      <c r="CZ49" s="402"/>
      <c r="DA49" s="402"/>
      <c r="DB49" s="402"/>
      <c r="DC49" s="402"/>
      <c r="DD49" s="402"/>
      <c r="DE49" s="402"/>
      <c r="DF49" s="402"/>
      <c r="DG49" s="402"/>
      <c r="DH49" s="402"/>
      <c r="DI49" s="402"/>
    </row>
    <row r="50" spans="5:113" x14ac:dyDescent="0.15">
      <c r="E50" s="400" t="s">
        <v>198</v>
      </c>
      <c r="F50" s="400"/>
      <c r="G50" s="400"/>
      <c r="H50" s="400"/>
      <c r="I50" s="400"/>
      <c r="J50" s="400"/>
      <c r="K50" s="400"/>
      <c r="L50" s="400"/>
      <c r="M50" s="400"/>
      <c r="N50" s="400"/>
      <c r="O50" s="400"/>
      <c r="P50" s="400"/>
      <c r="Q50" s="400"/>
      <c r="R50" s="400"/>
      <c r="S50" s="400"/>
      <c r="T50" s="400"/>
      <c r="U50" s="400"/>
      <c r="V50" s="400"/>
      <c r="W50" s="400"/>
      <c r="X50" s="400"/>
      <c r="Y50" s="400"/>
      <c r="Z50" s="400"/>
      <c r="AA50" s="400"/>
      <c r="AB50" s="400"/>
      <c r="AC50" s="400"/>
      <c r="AD50" s="400"/>
      <c r="AE50" s="400"/>
      <c r="AF50" s="400"/>
      <c r="AG50" s="400"/>
      <c r="AH50" s="400"/>
      <c r="AI50" s="400"/>
      <c r="AJ50" s="400"/>
      <c r="AK50" s="400"/>
      <c r="AL50" s="400"/>
      <c r="AM50" s="400"/>
      <c r="AN50" s="400"/>
      <c r="AO50" s="400"/>
      <c r="AP50" s="400"/>
      <c r="AQ50" s="400"/>
      <c r="AR50" s="400"/>
      <c r="AS50" s="400"/>
      <c r="AT50" s="400"/>
      <c r="AU50" s="400"/>
      <c r="AV50" s="400"/>
      <c r="AW50" s="400"/>
      <c r="AX50" s="400"/>
      <c r="AY50" s="400"/>
      <c r="AZ50" s="400"/>
      <c r="BA50" s="400"/>
      <c r="BB50" s="400"/>
      <c r="BC50" s="400"/>
      <c r="BD50" s="400"/>
      <c r="BE50" s="400"/>
      <c r="BF50" s="400"/>
      <c r="BG50" s="400"/>
      <c r="BH50" s="400"/>
      <c r="BI50" s="400"/>
      <c r="BJ50" s="400"/>
      <c r="BK50" s="400"/>
      <c r="BL50" s="400"/>
      <c r="BM50" s="400"/>
      <c r="BN50" s="400"/>
      <c r="BO50" s="400"/>
      <c r="BP50" s="400"/>
      <c r="BQ50" s="400"/>
      <c r="BR50" s="400"/>
      <c r="BS50" s="400"/>
      <c r="BT50" s="400"/>
      <c r="BU50" s="400"/>
      <c r="BV50" s="400"/>
      <c r="BW50" s="400"/>
      <c r="BX50" s="400"/>
      <c r="BY50" s="400"/>
      <c r="BZ50" s="400"/>
      <c r="CA50" s="400"/>
      <c r="CB50" s="400"/>
      <c r="CC50" s="400"/>
      <c r="CD50" s="400"/>
      <c r="CE50" s="400"/>
      <c r="CF50" s="400"/>
      <c r="CG50" s="400"/>
      <c r="CH50" s="400"/>
      <c r="CI50" s="400"/>
      <c r="CJ50" s="400"/>
      <c r="CK50" s="400"/>
      <c r="CL50" s="400"/>
      <c r="CM50" s="400"/>
      <c r="CN50" s="400"/>
      <c r="CO50" s="400"/>
      <c r="CP50" s="400"/>
      <c r="CQ50" s="400"/>
      <c r="CR50" s="400"/>
      <c r="CS50" s="400"/>
      <c r="CT50" s="400"/>
      <c r="CU50" s="400"/>
      <c r="CV50" s="400"/>
      <c r="CW50" s="400"/>
      <c r="CX50" s="400"/>
      <c r="CY50" s="400"/>
      <c r="CZ50" s="400"/>
      <c r="DA50" s="400"/>
      <c r="DB50" s="400"/>
      <c r="DC50" s="400"/>
      <c r="DD50" s="400"/>
      <c r="DE50" s="400"/>
      <c r="DF50" s="400"/>
      <c r="DG50" s="400"/>
      <c r="DH50" s="400"/>
      <c r="DI50" s="400"/>
    </row>
    <row r="51" spans="5:113" x14ac:dyDescent="0.15">
      <c r="E51" s="400" t="s">
        <v>199</v>
      </c>
      <c r="F51" s="400"/>
      <c r="G51" s="400"/>
      <c r="H51" s="400"/>
      <c r="I51" s="400"/>
      <c r="J51" s="400"/>
      <c r="K51" s="400"/>
      <c r="L51" s="400"/>
      <c r="M51" s="400"/>
      <c r="N51" s="400"/>
      <c r="O51" s="400"/>
      <c r="P51" s="400"/>
      <c r="Q51" s="400"/>
      <c r="R51" s="400"/>
      <c r="S51" s="400"/>
      <c r="T51" s="400"/>
      <c r="U51" s="400"/>
      <c r="V51" s="400"/>
      <c r="W51" s="400"/>
      <c r="X51" s="400"/>
      <c r="Y51" s="400"/>
      <c r="Z51" s="400"/>
      <c r="AA51" s="400"/>
      <c r="AB51" s="400"/>
      <c r="AC51" s="400"/>
      <c r="AD51" s="400"/>
      <c r="AE51" s="400"/>
      <c r="AF51" s="400"/>
      <c r="AG51" s="400"/>
      <c r="AH51" s="400"/>
      <c r="AI51" s="400"/>
      <c r="AJ51" s="400"/>
      <c r="AK51" s="400"/>
      <c r="AL51" s="400"/>
      <c r="AM51" s="400"/>
      <c r="AN51" s="400"/>
      <c r="AO51" s="400"/>
      <c r="AP51" s="400"/>
      <c r="AQ51" s="400"/>
      <c r="AR51" s="400"/>
      <c r="AS51" s="400"/>
      <c r="AT51" s="400"/>
      <c r="AU51" s="400"/>
      <c r="AV51" s="400"/>
      <c r="AW51" s="400"/>
      <c r="AX51" s="400"/>
      <c r="AY51" s="400"/>
      <c r="AZ51" s="400"/>
      <c r="BA51" s="400"/>
      <c r="BB51" s="400"/>
      <c r="BC51" s="400"/>
      <c r="BD51" s="400"/>
      <c r="BE51" s="400"/>
      <c r="BF51" s="400"/>
      <c r="BG51" s="400"/>
      <c r="BH51" s="400"/>
      <c r="BI51" s="400"/>
      <c r="BJ51" s="400"/>
      <c r="BK51" s="400"/>
      <c r="BL51" s="400"/>
      <c r="BM51" s="400"/>
      <c r="BN51" s="400"/>
      <c r="BO51" s="400"/>
      <c r="BP51" s="400"/>
      <c r="BQ51" s="400"/>
      <c r="BR51" s="400"/>
      <c r="BS51" s="400"/>
      <c r="BT51" s="400"/>
      <c r="BU51" s="400"/>
      <c r="BV51" s="400"/>
      <c r="BW51" s="400"/>
      <c r="BX51" s="400"/>
      <c r="BY51" s="400"/>
      <c r="BZ51" s="400"/>
      <c r="CA51" s="400"/>
      <c r="CB51" s="400"/>
      <c r="CC51" s="400"/>
      <c r="CD51" s="400"/>
      <c r="CE51" s="400"/>
      <c r="CF51" s="400"/>
      <c r="CG51" s="400"/>
      <c r="CH51" s="400"/>
      <c r="CI51" s="400"/>
      <c r="CJ51" s="400"/>
      <c r="CK51" s="400"/>
      <c r="CL51" s="400"/>
      <c r="CM51" s="400"/>
      <c r="CN51" s="400"/>
      <c r="CO51" s="400"/>
      <c r="CP51" s="400"/>
      <c r="CQ51" s="400"/>
      <c r="CR51" s="400"/>
      <c r="CS51" s="400"/>
      <c r="CT51" s="400"/>
      <c r="CU51" s="400"/>
      <c r="CV51" s="400"/>
      <c r="CW51" s="400"/>
      <c r="CX51" s="400"/>
      <c r="CY51" s="400"/>
      <c r="CZ51" s="400"/>
      <c r="DA51" s="400"/>
      <c r="DB51" s="400"/>
      <c r="DC51" s="400"/>
      <c r="DD51" s="400"/>
      <c r="DE51" s="400"/>
      <c r="DF51" s="400"/>
      <c r="DG51" s="400"/>
      <c r="DH51" s="400"/>
      <c r="DI51" s="400"/>
    </row>
    <row r="52" spans="5:113" x14ac:dyDescent="0.15">
      <c r="E52" s="400" t="s">
        <v>200</v>
      </c>
      <c r="F52" s="400"/>
      <c r="G52" s="400"/>
      <c r="H52" s="400"/>
      <c r="I52" s="400"/>
      <c r="J52" s="400"/>
      <c r="K52" s="400"/>
      <c r="L52" s="400"/>
      <c r="M52" s="400"/>
      <c r="N52" s="400"/>
      <c r="O52" s="400"/>
      <c r="P52" s="400"/>
      <c r="Q52" s="400"/>
      <c r="R52" s="400"/>
      <c r="S52" s="400"/>
      <c r="T52" s="400"/>
      <c r="U52" s="400"/>
      <c r="V52" s="400"/>
      <c r="W52" s="400"/>
      <c r="X52" s="400"/>
      <c r="Y52" s="400"/>
      <c r="Z52" s="400"/>
      <c r="AA52" s="400"/>
      <c r="AB52" s="400"/>
      <c r="AC52" s="400"/>
      <c r="AD52" s="400"/>
      <c r="AE52" s="400"/>
      <c r="AF52" s="400"/>
      <c r="AG52" s="400"/>
      <c r="AH52" s="400"/>
      <c r="AI52" s="400"/>
      <c r="AJ52" s="400"/>
      <c r="AK52" s="400"/>
      <c r="AL52" s="400"/>
      <c r="AM52" s="400"/>
      <c r="AN52" s="400"/>
      <c r="AO52" s="400"/>
      <c r="AP52" s="400"/>
      <c r="AQ52" s="400"/>
      <c r="AR52" s="400"/>
      <c r="AS52" s="400"/>
      <c r="AT52" s="400"/>
      <c r="AU52" s="400"/>
      <c r="AV52" s="400"/>
      <c r="AW52" s="400"/>
      <c r="AX52" s="400"/>
      <c r="AY52" s="400"/>
      <c r="AZ52" s="400"/>
      <c r="BA52" s="400"/>
      <c r="BB52" s="400"/>
      <c r="BC52" s="400"/>
      <c r="BD52" s="400"/>
      <c r="BE52" s="400"/>
      <c r="BF52" s="400"/>
      <c r="BG52" s="400"/>
      <c r="BH52" s="400"/>
      <c r="BI52" s="400"/>
      <c r="BJ52" s="400"/>
      <c r="BK52" s="400"/>
      <c r="BL52" s="400"/>
      <c r="BM52" s="400"/>
      <c r="BN52" s="400"/>
      <c r="BO52" s="400"/>
      <c r="BP52" s="400"/>
      <c r="BQ52" s="400"/>
      <c r="BR52" s="400"/>
      <c r="BS52" s="400"/>
      <c r="BT52" s="400"/>
      <c r="BU52" s="400"/>
      <c r="BV52" s="400"/>
      <c r="BW52" s="400"/>
      <c r="BX52" s="400"/>
      <c r="BY52" s="400"/>
      <c r="BZ52" s="400"/>
      <c r="CA52" s="400"/>
      <c r="CB52" s="400"/>
      <c r="CC52" s="400"/>
      <c r="CD52" s="400"/>
      <c r="CE52" s="400"/>
      <c r="CF52" s="400"/>
      <c r="CG52" s="400"/>
      <c r="CH52" s="400"/>
      <c r="CI52" s="400"/>
      <c r="CJ52" s="400"/>
      <c r="CK52" s="400"/>
      <c r="CL52" s="400"/>
      <c r="CM52" s="400"/>
      <c r="CN52" s="400"/>
      <c r="CO52" s="400"/>
      <c r="CP52" s="400"/>
      <c r="CQ52" s="400"/>
      <c r="CR52" s="400"/>
      <c r="CS52" s="400"/>
      <c r="CT52" s="400"/>
      <c r="CU52" s="400"/>
      <c r="CV52" s="400"/>
      <c r="CW52" s="400"/>
      <c r="CX52" s="400"/>
      <c r="CY52" s="400"/>
      <c r="CZ52" s="400"/>
      <c r="DA52" s="400"/>
      <c r="DB52" s="400"/>
      <c r="DC52" s="400"/>
      <c r="DD52" s="400"/>
      <c r="DE52" s="400"/>
      <c r="DF52" s="400"/>
      <c r="DG52" s="400"/>
      <c r="DH52" s="400"/>
      <c r="DI52" s="400"/>
    </row>
    <row r="53" spans="5:113" x14ac:dyDescent="0.15">
      <c r="E53" s="400" t="s">
        <v>201</v>
      </c>
      <c r="F53" s="400"/>
      <c r="G53" s="400"/>
      <c r="H53" s="400"/>
      <c r="I53" s="400"/>
      <c r="J53" s="400"/>
      <c r="K53" s="400"/>
      <c r="L53" s="400"/>
      <c r="M53" s="400"/>
      <c r="N53" s="400"/>
      <c r="O53" s="400"/>
      <c r="P53" s="400"/>
      <c r="Q53" s="400"/>
      <c r="R53" s="400"/>
      <c r="S53" s="400"/>
      <c r="T53" s="400"/>
      <c r="U53" s="400"/>
      <c r="V53" s="400"/>
      <c r="W53" s="400"/>
      <c r="X53" s="400"/>
      <c r="Y53" s="400"/>
      <c r="Z53" s="400"/>
      <c r="AA53" s="400"/>
      <c r="AB53" s="400"/>
      <c r="AC53" s="400"/>
      <c r="AD53" s="400"/>
      <c r="AE53" s="400"/>
      <c r="AF53" s="400"/>
      <c r="AG53" s="400"/>
      <c r="AH53" s="400"/>
      <c r="AI53" s="400"/>
      <c r="AJ53" s="400"/>
      <c r="AK53" s="400"/>
      <c r="AL53" s="400"/>
      <c r="AM53" s="400"/>
      <c r="AN53" s="400"/>
      <c r="AO53" s="400"/>
      <c r="AP53" s="400"/>
      <c r="AQ53" s="400"/>
      <c r="AR53" s="400"/>
      <c r="AS53" s="400"/>
      <c r="AT53" s="400"/>
      <c r="AU53" s="400"/>
      <c r="AV53" s="400"/>
      <c r="AW53" s="400"/>
      <c r="AX53" s="400"/>
      <c r="AY53" s="400"/>
      <c r="AZ53" s="400"/>
      <c r="BA53" s="400"/>
      <c r="BB53" s="400"/>
      <c r="BC53" s="400"/>
      <c r="BD53" s="400"/>
      <c r="BE53" s="400"/>
      <c r="BF53" s="400"/>
      <c r="BG53" s="400"/>
      <c r="BH53" s="400"/>
      <c r="BI53" s="400"/>
      <c r="BJ53" s="400"/>
      <c r="BK53" s="400"/>
      <c r="BL53" s="400"/>
      <c r="BM53" s="400"/>
      <c r="BN53" s="400"/>
      <c r="BO53" s="400"/>
      <c r="BP53" s="400"/>
      <c r="BQ53" s="400"/>
      <c r="BR53" s="400"/>
      <c r="BS53" s="400"/>
      <c r="BT53" s="400"/>
      <c r="BU53" s="400"/>
      <c r="BV53" s="400"/>
      <c r="BW53" s="400"/>
      <c r="BX53" s="400"/>
      <c r="BY53" s="400"/>
      <c r="BZ53" s="400"/>
      <c r="CA53" s="400"/>
      <c r="CB53" s="400"/>
      <c r="CC53" s="400"/>
      <c r="CD53" s="400"/>
      <c r="CE53" s="400"/>
      <c r="CF53" s="400"/>
      <c r="CG53" s="400"/>
      <c r="CH53" s="400"/>
      <c r="CI53" s="400"/>
      <c r="CJ53" s="400"/>
      <c r="CK53" s="400"/>
      <c r="CL53" s="400"/>
      <c r="CM53" s="400"/>
      <c r="CN53" s="400"/>
      <c r="CO53" s="400"/>
      <c r="CP53" s="400"/>
      <c r="CQ53" s="400"/>
      <c r="CR53" s="400"/>
      <c r="CS53" s="400"/>
      <c r="CT53" s="400"/>
      <c r="CU53" s="400"/>
      <c r="CV53" s="400"/>
      <c r="CW53" s="400"/>
      <c r="CX53" s="400"/>
      <c r="CY53" s="400"/>
      <c r="CZ53" s="400"/>
      <c r="DA53" s="400"/>
      <c r="DB53" s="400"/>
      <c r="DC53" s="400"/>
      <c r="DD53" s="400"/>
      <c r="DE53" s="400"/>
      <c r="DF53" s="400"/>
      <c r="DG53" s="400"/>
      <c r="DH53" s="400"/>
      <c r="DI53" s="400"/>
    </row>
    <row r="54" spans="5:113" x14ac:dyDescent="0.15"/>
    <row r="55" spans="5:113" x14ac:dyDescent="0.15"/>
    <row r="56" spans="5:113" x14ac:dyDescent="0.15"/>
  </sheetData>
  <sheetProtection algorithmName="SHA-512" hashValue="vzJrEnxYJLTHnhweLYNjKgYLzsNxH7i5UlXWHLjrQKzIbFKi5V4AG/CJUUxl31taQ33D+ZFeenHEgfBL/NKqVQ==" saltValue="BkYtOrP+XMQxQG92thkxSg==" spinCount="100000" sheet="1" objects="1" scenarios="1"/>
  <mergeCells count="446">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s>
  <phoneticPr fontId="2"/>
  <printOptions horizontalCentered="1"/>
  <pageMargins left="0" right="0" top="0.39370078740157483" bottom="0.39370078740157483" header="0.19685039370078741" footer="0.1968503937007874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1" width="1.625" style="202" customWidth="1"/>
    <col min="2" max="2" width="2.375" style="202" customWidth="1"/>
    <col min="3" max="16" width="2.625" style="202" customWidth="1"/>
    <col min="17" max="17" width="2.375" style="202" customWidth="1"/>
    <col min="18" max="95" width="1.625" style="202" customWidth="1"/>
    <col min="96" max="133" width="1.625" style="214" customWidth="1"/>
    <col min="134" max="143" width="1.625" style="202" customWidth="1"/>
    <col min="144" max="16384" width="0" style="202" hidden="1"/>
  </cols>
  <sheetData>
    <row r="1" spans="2:143" ht="22.5" customHeight="1" thickBot="1" x14ac:dyDescent="0.2">
      <c r="B1" s="200"/>
      <c r="C1" s="201"/>
      <c r="D1" s="201"/>
      <c r="E1" s="201"/>
      <c r="F1" s="201"/>
      <c r="G1" s="201"/>
      <c r="H1" s="201"/>
      <c r="I1" s="201"/>
      <c r="J1" s="201"/>
      <c r="K1" s="201"/>
      <c r="L1" s="201"/>
      <c r="M1" s="201"/>
      <c r="N1" s="201"/>
      <c r="O1" s="201"/>
      <c r="P1" s="201"/>
      <c r="Q1" s="201"/>
      <c r="R1" s="201"/>
      <c r="S1" s="201"/>
      <c r="T1" s="201"/>
      <c r="U1" s="201"/>
      <c r="V1" s="201"/>
      <c r="W1" s="201"/>
      <c r="X1" s="201"/>
      <c r="Y1" s="201"/>
      <c r="Z1" s="201"/>
      <c r="AA1" s="201"/>
      <c r="AB1" s="201"/>
      <c r="AC1" s="201"/>
      <c r="AD1" s="201"/>
      <c r="AE1" s="201"/>
      <c r="AF1" s="201"/>
      <c r="AG1" s="201"/>
      <c r="AH1" s="201"/>
      <c r="AI1" s="201"/>
      <c r="AJ1" s="201"/>
      <c r="AK1" s="201"/>
      <c r="AL1" s="201"/>
      <c r="AM1" s="201"/>
      <c r="AN1" s="201"/>
      <c r="AO1" s="201"/>
      <c r="AP1" s="201"/>
      <c r="AQ1" s="201"/>
      <c r="AR1" s="201"/>
      <c r="AS1" s="201"/>
      <c r="AT1" s="201"/>
      <c r="AU1" s="201"/>
      <c r="AV1" s="201"/>
      <c r="AW1" s="201"/>
      <c r="AX1" s="201"/>
      <c r="AY1" s="201"/>
      <c r="AZ1" s="201"/>
      <c r="BA1" s="201"/>
      <c r="BB1" s="201"/>
      <c r="BC1" s="201"/>
      <c r="BD1" s="201"/>
      <c r="BE1" s="201"/>
      <c r="BF1" s="201"/>
      <c r="BG1" s="201"/>
      <c r="BH1" s="201"/>
      <c r="BI1" s="201"/>
      <c r="BJ1" s="201"/>
      <c r="BK1" s="201"/>
      <c r="BL1" s="201"/>
      <c r="BM1" s="201"/>
      <c r="BN1" s="201"/>
      <c r="BO1" s="201"/>
      <c r="BP1" s="201"/>
      <c r="BQ1" s="201"/>
      <c r="BR1" s="201"/>
      <c r="BS1" s="201"/>
      <c r="BT1" s="201"/>
      <c r="BU1" s="201"/>
      <c r="BV1" s="201"/>
      <c r="BW1" s="201"/>
      <c r="BX1" s="201"/>
      <c r="BY1" s="201"/>
      <c r="BZ1" s="201"/>
      <c r="CA1" s="201"/>
      <c r="CB1" s="201"/>
      <c r="CC1" s="201"/>
      <c r="CD1" s="201"/>
      <c r="CE1" s="201"/>
      <c r="CF1" s="201"/>
      <c r="CG1" s="201"/>
      <c r="CH1" s="201"/>
      <c r="CI1" s="201"/>
      <c r="CJ1" s="201"/>
      <c r="CK1" s="201"/>
      <c r="CL1" s="201"/>
      <c r="CM1" s="201"/>
      <c r="CN1" s="201"/>
      <c r="CO1" s="201"/>
      <c r="CP1" s="201"/>
      <c r="CQ1" s="201"/>
      <c r="CR1" s="201"/>
      <c r="CS1" s="201"/>
      <c r="CT1" s="201"/>
      <c r="CU1" s="201"/>
      <c r="CV1" s="201"/>
      <c r="CW1" s="201"/>
      <c r="CX1" s="201"/>
      <c r="CY1" s="201"/>
      <c r="CZ1" s="201"/>
      <c r="DA1" s="201"/>
      <c r="DB1" s="201"/>
      <c r="DC1" s="201"/>
      <c r="DD1" s="201"/>
      <c r="DE1" s="201"/>
      <c r="DF1" s="201"/>
      <c r="DG1" s="201"/>
      <c r="DH1" s="753" t="s">
        <v>202</v>
      </c>
      <c r="DI1" s="754"/>
      <c r="DJ1" s="754"/>
      <c r="DK1" s="754"/>
      <c r="DL1" s="754"/>
      <c r="DM1" s="754"/>
      <c r="DN1" s="755"/>
      <c r="DO1" s="202"/>
      <c r="DP1" s="753" t="s">
        <v>203</v>
      </c>
      <c r="DQ1" s="754"/>
      <c r="DR1" s="754"/>
      <c r="DS1" s="754"/>
      <c r="DT1" s="754"/>
      <c r="DU1" s="754"/>
      <c r="DV1" s="754"/>
      <c r="DW1" s="754"/>
      <c r="DX1" s="754"/>
      <c r="DY1" s="754"/>
      <c r="DZ1" s="754"/>
      <c r="EA1" s="754"/>
      <c r="EB1" s="754"/>
      <c r="EC1" s="755"/>
      <c r="ED1" s="201"/>
      <c r="EE1" s="201"/>
      <c r="EF1" s="201"/>
      <c r="EG1" s="201"/>
      <c r="EH1" s="201"/>
      <c r="EI1" s="201"/>
      <c r="EJ1" s="201"/>
      <c r="EK1" s="201"/>
      <c r="EL1" s="201"/>
      <c r="EM1" s="201"/>
    </row>
    <row r="2" spans="2:143" ht="22.5" customHeight="1" x14ac:dyDescent="0.15">
      <c r="B2" s="203" t="s">
        <v>204</v>
      </c>
      <c r="R2" s="204"/>
      <c r="S2" s="204"/>
      <c r="T2" s="204"/>
      <c r="U2" s="204"/>
      <c r="V2" s="204"/>
      <c r="W2" s="204"/>
      <c r="X2" s="204"/>
      <c r="Y2" s="204"/>
      <c r="Z2" s="204"/>
      <c r="AA2" s="204"/>
      <c r="AB2" s="204"/>
      <c r="AC2" s="204"/>
      <c r="AE2" s="205"/>
      <c r="AF2" s="205"/>
      <c r="AG2" s="205"/>
      <c r="AH2" s="205"/>
      <c r="AI2" s="205"/>
      <c r="AJ2" s="204"/>
      <c r="AK2" s="204"/>
      <c r="AL2" s="204"/>
      <c r="AM2" s="204"/>
      <c r="AN2" s="204"/>
      <c r="AO2" s="204"/>
      <c r="AP2" s="204"/>
      <c r="CD2" s="201"/>
      <c r="CE2" s="201"/>
      <c r="CF2" s="201"/>
      <c r="CG2" s="201"/>
      <c r="CH2" s="201"/>
      <c r="CI2" s="201"/>
      <c r="CJ2" s="201"/>
      <c r="CK2" s="201"/>
      <c r="CL2" s="201"/>
      <c r="CM2" s="201"/>
      <c r="CN2" s="201"/>
      <c r="CO2" s="201"/>
      <c r="CP2" s="201"/>
      <c r="CQ2" s="201"/>
      <c r="CR2" s="201"/>
      <c r="CS2" s="201"/>
      <c r="CT2" s="201"/>
      <c r="CU2" s="201"/>
      <c r="CV2" s="201"/>
      <c r="CW2" s="201"/>
      <c r="CX2" s="201"/>
      <c r="CY2" s="201"/>
      <c r="CZ2" s="201"/>
      <c r="DA2" s="201"/>
      <c r="DB2" s="201"/>
      <c r="DC2" s="201"/>
      <c r="DD2" s="201"/>
      <c r="DE2" s="201"/>
      <c r="DF2" s="201"/>
      <c r="DG2" s="201"/>
      <c r="DH2" s="201"/>
      <c r="DI2" s="201"/>
      <c r="DJ2" s="201"/>
      <c r="DK2" s="201"/>
      <c r="DL2" s="201"/>
      <c r="DM2" s="201"/>
      <c r="DN2" s="201"/>
      <c r="DO2" s="201"/>
      <c r="DP2" s="201"/>
      <c r="DQ2" s="201"/>
      <c r="DR2" s="201"/>
      <c r="DS2" s="201"/>
      <c r="DT2" s="201"/>
      <c r="DU2" s="201"/>
      <c r="DV2" s="201"/>
      <c r="DW2" s="201"/>
      <c r="DX2" s="201"/>
      <c r="DY2" s="201"/>
      <c r="DZ2" s="201"/>
      <c r="EA2" s="201"/>
      <c r="EB2" s="201"/>
      <c r="EC2" s="201"/>
    </row>
    <row r="3" spans="2:143" ht="11.25" customHeight="1" x14ac:dyDescent="0.15">
      <c r="B3" s="709" t="s">
        <v>205</v>
      </c>
      <c r="C3" s="710"/>
      <c r="D3" s="710"/>
      <c r="E3" s="710"/>
      <c r="F3" s="710"/>
      <c r="G3" s="710"/>
      <c r="H3" s="710"/>
      <c r="I3" s="710"/>
      <c r="J3" s="710"/>
      <c r="K3" s="710"/>
      <c r="L3" s="710"/>
      <c r="M3" s="710"/>
      <c r="N3" s="710"/>
      <c r="O3" s="710"/>
      <c r="P3" s="710"/>
      <c r="Q3" s="710"/>
      <c r="R3" s="710"/>
      <c r="S3" s="710"/>
      <c r="T3" s="710"/>
      <c r="U3" s="710"/>
      <c r="V3" s="710"/>
      <c r="W3" s="710"/>
      <c r="X3" s="710"/>
      <c r="Y3" s="710"/>
      <c r="Z3" s="710"/>
      <c r="AA3" s="710"/>
      <c r="AB3" s="710"/>
      <c r="AC3" s="710"/>
      <c r="AD3" s="710"/>
      <c r="AE3" s="710"/>
      <c r="AF3" s="710"/>
      <c r="AG3" s="710"/>
      <c r="AH3" s="710"/>
      <c r="AI3" s="710"/>
      <c r="AJ3" s="710"/>
      <c r="AK3" s="710"/>
      <c r="AL3" s="710"/>
      <c r="AM3" s="710"/>
      <c r="AN3" s="710"/>
      <c r="AO3" s="710"/>
      <c r="AP3" s="709" t="s">
        <v>206</v>
      </c>
      <c r="AQ3" s="710"/>
      <c r="AR3" s="710"/>
      <c r="AS3" s="710"/>
      <c r="AT3" s="710"/>
      <c r="AU3" s="710"/>
      <c r="AV3" s="710"/>
      <c r="AW3" s="710"/>
      <c r="AX3" s="710"/>
      <c r="AY3" s="710"/>
      <c r="AZ3" s="710"/>
      <c r="BA3" s="710"/>
      <c r="BB3" s="710"/>
      <c r="BC3" s="710"/>
      <c r="BD3" s="710"/>
      <c r="BE3" s="710"/>
      <c r="BF3" s="710"/>
      <c r="BG3" s="710"/>
      <c r="BH3" s="710"/>
      <c r="BI3" s="710"/>
      <c r="BJ3" s="710"/>
      <c r="BK3" s="710"/>
      <c r="BL3" s="710"/>
      <c r="BM3" s="710"/>
      <c r="BN3" s="710"/>
      <c r="BO3" s="710"/>
      <c r="BP3" s="710"/>
      <c r="BQ3" s="710"/>
      <c r="BR3" s="710"/>
      <c r="BS3" s="710"/>
      <c r="BT3" s="710"/>
      <c r="BU3" s="710"/>
      <c r="BV3" s="710"/>
      <c r="BW3" s="710"/>
      <c r="BX3" s="710"/>
      <c r="BY3" s="710"/>
      <c r="BZ3" s="710"/>
      <c r="CA3" s="710"/>
      <c r="CB3" s="711"/>
      <c r="CD3" s="709" t="s">
        <v>207</v>
      </c>
      <c r="CE3" s="710"/>
      <c r="CF3" s="710"/>
      <c r="CG3" s="710"/>
      <c r="CH3" s="710"/>
      <c r="CI3" s="710"/>
      <c r="CJ3" s="710"/>
      <c r="CK3" s="710"/>
      <c r="CL3" s="710"/>
      <c r="CM3" s="710"/>
      <c r="CN3" s="710"/>
      <c r="CO3" s="710"/>
      <c r="CP3" s="710"/>
      <c r="CQ3" s="710"/>
      <c r="CR3" s="710"/>
      <c r="CS3" s="710"/>
      <c r="CT3" s="710"/>
      <c r="CU3" s="710"/>
      <c r="CV3" s="710"/>
      <c r="CW3" s="710"/>
      <c r="CX3" s="710"/>
      <c r="CY3" s="710"/>
      <c r="CZ3" s="710"/>
      <c r="DA3" s="710"/>
      <c r="DB3" s="710"/>
      <c r="DC3" s="710"/>
      <c r="DD3" s="710"/>
      <c r="DE3" s="710"/>
      <c r="DF3" s="710"/>
      <c r="DG3" s="710"/>
      <c r="DH3" s="710"/>
      <c r="DI3" s="710"/>
      <c r="DJ3" s="710"/>
      <c r="DK3" s="710"/>
      <c r="DL3" s="710"/>
      <c r="DM3" s="710"/>
      <c r="DN3" s="710"/>
      <c r="DO3" s="710"/>
      <c r="DP3" s="710"/>
      <c r="DQ3" s="710"/>
      <c r="DR3" s="710"/>
      <c r="DS3" s="710"/>
      <c r="DT3" s="710"/>
      <c r="DU3" s="710"/>
      <c r="DV3" s="710"/>
      <c r="DW3" s="710"/>
      <c r="DX3" s="710"/>
      <c r="DY3" s="710"/>
      <c r="DZ3" s="710"/>
      <c r="EA3" s="710"/>
      <c r="EB3" s="710"/>
      <c r="EC3" s="711"/>
    </row>
    <row r="4" spans="2:143" ht="11.25" customHeight="1" x14ac:dyDescent="0.15">
      <c r="B4" s="709" t="s">
        <v>1</v>
      </c>
      <c r="C4" s="710"/>
      <c r="D4" s="710"/>
      <c r="E4" s="710"/>
      <c r="F4" s="710"/>
      <c r="G4" s="710"/>
      <c r="H4" s="710"/>
      <c r="I4" s="710"/>
      <c r="J4" s="710"/>
      <c r="K4" s="710"/>
      <c r="L4" s="710"/>
      <c r="M4" s="710"/>
      <c r="N4" s="710"/>
      <c r="O4" s="710"/>
      <c r="P4" s="710"/>
      <c r="Q4" s="711"/>
      <c r="R4" s="709" t="s">
        <v>208</v>
      </c>
      <c r="S4" s="710"/>
      <c r="T4" s="710"/>
      <c r="U4" s="710"/>
      <c r="V4" s="710"/>
      <c r="W4" s="710"/>
      <c r="X4" s="710"/>
      <c r="Y4" s="711"/>
      <c r="Z4" s="709" t="s">
        <v>209</v>
      </c>
      <c r="AA4" s="710"/>
      <c r="AB4" s="710"/>
      <c r="AC4" s="711"/>
      <c r="AD4" s="709" t="s">
        <v>210</v>
      </c>
      <c r="AE4" s="710"/>
      <c r="AF4" s="710"/>
      <c r="AG4" s="710"/>
      <c r="AH4" s="710"/>
      <c r="AI4" s="710"/>
      <c r="AJ4" s="710"/>
      <c r="AK4" s="711"/>
      <c r="AL4" s="709" t="s">
        <v>209</v>
      </c>
      <c r="AM4" s="710"/>
      <c r="AN4" s="710"/>
      <c r="AO4" s="711"/>
      <c r="AP4" s="756" t="s">
        <v>211</v>
      </c>
      <c r="AQ4" s="756"/>
      <c r="AR4" s="756"/>
      <c r="AS4" s="756"/>
      <c r="AT4" s="756"/>
      <c r="AU4" s="756"/>
      <c r="AV4" s="756"/>
      <c r="AW4" s="756"/>
      <c r="AX4" s="756"/>
      <c r="AY4" s="756"/>
      <c r="AZ4" s="756"/>
      <c r="BA4" s="756"/>
      <c r="BB4" s="756"/>
      <c r="BC4" s="756"/>
      <c r="BD4" s="756"/>
      <c r="BE4" s="756"/>
      <c r="BF4" s="756"/>
      <c r="BG4" s="756" t="s">
        <v>212</v>
      </c>
      <c r="BH4" s="756"/>
      <c r="BI4" s="756"/>
      <c r="BJ4" s="756"/>
      <c r="BK4" s="756"/>
      <c r="BL4" s="756"/>
      <c r="BM4" s="756"/>
      <c r="BN4" s="756"/>
      <c r="BO4" s="756" t="s">
        <v>209</v>
      </c>
      <c r="BP4" s="756"/>
      <c r="BQ4" s="756"/>
      <c r="BR4" s="756"/>
      <c r="BS4" s="756" t="s">
        <v>213</v>
      </c>
      <c r="BT4" s="756"/>
      <c r="BU4" s="756"/>
      <c r="BV4" s="756"/>
      <c r="BW4" s="756"/>
      <c r="BX4" s="756"/>
      <c r="BY4" s="756"/>
      <c r="BZ4" s="756"/>
      <c r="CA4" s="756"/>
      <c r="CB4" s="756"/>
      <c r="CD4" s="709" t="s">
        <v>214</v>
      </c>
      <c r="CE4" s="710"/>
      <c r="CF4" s="710"/>
      <c r="CG4" s="710"/>
      <c r="CH4" s="710"/>
      <c r="CI4" s="710"/>
      <c r="CJ4" s="710"/>
      <c r="CK4" s="710"/>
      <c r="CL4" s="710"/>
      <c r="CM4" s="710"/>
      <c r="CN4" s="710"/>
      <c r="CO4" s="710"/>
      <c r="CP4" s="710"/>
      <c r="CQ4" s="710"/>
      <c r="CR4" s="710"/>
      <c r="CS4" s="710"/>
      <c r="CT4" s="710"/>
      <c r="CU4" s="710"/>
      <c r="CV4" s="710"/>
      <c r="CW4" s="710"/>
      <c r="CX4" s="710"/>
      <c r="CY4" s="710"/>
      <c r="CZ4" s="710"/>
      <c r="DA4" s="710"/>
      <c r="DB4" s="710"/>
      <c r="DC4" s="710"/>
      <c r="DD4" s="710"/>
      <c r="DE4" s="710"/>
      <c r="DF4" s="710"/>
      <c r="DG4" s="710"/>
      <c r="DH4" s="710"/>
      <c r="DI4" s="710"/>
      <c r="DJ4" s="710"/>
      <c r="DK4" s="710"/>
      <c r="DL4" s="710"/>
      <c r="DM4" s="710"/>
      <c r="DN4" s="710"/>
      <c r="DO4" s="710"/>
      <c r="DP4" s="710"/>
      <c r="DQ4" s="710"/>
      <c r="DR4" s="710"/>
      <c r="DS4" s="710"/>
      <c r="DT4" s="710"/>
      <c r="DU4" s="710"/>
      <c r="DV4" s="710"/>
      <c r="DW4" s="710"/>
      <c r="DX4" s="710"/>
      <c r="DY4" s="710"/>
      <c r="DZ4" s="710"/>
      <c r="EA4" s="710"/>
      <c r="EB4" s="710"/>
      <c r="EC4" s="711"/>
    </row>
    <row r="5" spans="2:143" ht="11.25" customHeight="1" x14ac:dyDescent="0.15">
      <c r="B5" s="715" t="s">
        <v>215</v>
      </c>
      <c r="C5" s="716"/>
      <c r="D5" s="716"/>
      <c r="E5" s="716"/>
      <c r="F5" s="716"/>
      <c r="G5" s="716"/>
      <c r="H5" s="716"/>
      <c r="I5" s="716"/>
      <c r="J5" s="716"/>
      <c r="K5" s="716"/>
      <c r="L5" s="716"/>
      <c r="M5" s="716"/>
      <c r="N5" s="716"/>
      <c r="O5" s="716"/>
      <c r="P5" s="716"/>
      <c r="Q5" s="717"/>
      <c r="R5" s="712">
        <v>2465159</v>
      </c>
      <c r="S5" s="713"/>
      <c r="T5" s="713"/>
      <c r="U5" s="713"/>
      <c r="V5" s="713"/>
      <c r="W5" s="713"/>
      <c r="X5" s="713"/>
      <c r="Y5" s="738"/>
      <c r="Z5" s="751">
        <v>25.6</v>
      </c>
      <c r="AA5" s="751"/>
      <c r="AB5" s="751"/>
      <c r="AC5" s="751"/>
      <c r="AD5" s="752">
        <v>2465159</v>
      </c>
      <c r="AE5" s="752"/>
      <c r="AF5" s="752"/>
      <c r="AG5" s="752"/>
      <c r="AH5" s="752"/>
      <c r="AI5" s="752"/>
      <c r="AJ5" s="752"/>
      <c r="AK5" s="752"/>
      <c r="AL5" s="739">
        <v>51.8</v>
      </c>
      <c r="AM5" s="721"/>
      <c r="AN5" s="721"/>
      <c r="AO5" s="740"/>
      <c r="AP5" s="715" t="s">
        <v>216</v>
      </c>
      <c r="AQ5" s="716"/>
      <c r="AR5" s="716"/>
      <c r="AS5" s="716"/>
      <c r="AT5" s="716"/>
      <c r="AU5" s="716"/>
      <c r="AV5" s="716"/>
      <c r="AW5" s="716"/>
      <c r="AX5" s="716"/>
      <c r="AY5" s="716"/>
      <c r="AZ5" s="716"/>
      <c r="BA5" s="716"/>
      <c r="BB5" s="716"/>
      <c r="BC5" s="716"/>
      <c r="BD5" s="716"/>
      <c r="BE5" s="716"/>
      <c r="BF5" s="717"/>
      <c r="BG5" s="657">
        <v>2465159</v>
      </c>
      <c r="BH5" s="658"/>
      <c r="BI5" s="658"/>
      <c r="BJ5" s="658"/>
      <c r="BK5" s="658"/>
      <c r="BL5" s="658"/>
      <c r="BM5" s="658"/>
      <c r="BN5" s="659"/>
      <c r="BO5" s="695">
        <v>100</v>
      </c>
      <c r="BP5" s="695"/>
      <c r="BQ5" s="695"/>
      <c r="BR5" s="695"/>
      <c r="BS5" s="696" t="s">
        <v>121</v>
      </c>
      <c r="BT5" s="696"/>
      <c r="BU5" s="696"/>
      <c r="BV5" s="696"/>
      <c r="BW5" s="696"/>
      <c r="BX5" s="696"/>
      <c r="BY5" s="696"/>
      <c r="BZ5" s="696"/>
      <c r="CA5" s="696"/>
      <c r="CB5" s="736"/>
      <c r="CD5" s="709" t="s">
        <v>211</v>
      </c>
      <c r="CE5" s="710"/>
      <c r="CF5" s="710"/>
      <c r="CG5" s="710"/>
      <c r="CH5" s="710"/>
      <c r="CI5" s="710"/>
      <c r="CJ5" s="710"/>
      <c r="CK5" s="710"/>
      <c r="CL5" s="710"/>
      <c r="CM5" s="710"/>
      <c r="CN5" s="710"/>
      <c r="CO5" s="710"/>
      <c r="CP5" s="710"/>
      <c r="CQ5" s="711"/>
      <c r="CR5" s="709" t="s">
        <v>217</v>
      </c>
      <c r="CS5" s="710"/>
      <c r="CT5" s="710"/>
      <c r="CU5" s="710"/>
      <c r="CV5" s="710"/>
      <c r="CW5" s="710"/>
      <c r="CX5" s="710"/>
      <c r="CY5" s="711"/>
      <c r="CZ5" s="709" t="s">
        <v>209</v>
      </c>
      <c r="DA5" s="710"/>
      <c r="DB5" s="710"/>
      <c r="DC5" s="711"/>
      <c r="DD5" s="709" t="s">
        <v>218</v>
      </c>
      <c r="DE5" s="710"/>
      <c r="DF5" s="710"/>
      <c r="DG5" s="710"/>
      <c r="DH5" s="710"/>
      <c r="DI5" s="710"/>
      <c r="DJ5" s="710"/>
      <c r="DK5" s="710"/>
      <c r="DL5" s="710"/>
      <c r="DM5" s="710"/>
      <c r="DN5" s="710"/>
      <c r="DO5" s="710"/>
      <c r="DP5" s="711"/>
      <c r="DQ5" s="709" t="s">
        <v>219</v>
      </c>
      <c r="DR5" s="710"/>
      <c r="DS5" s="710"/>
      <c r="DT5" s="710"/>
      <c r="DU5" s="710"/>
      <c r="DV5" s="710"/>
      <c r="DW5" s="710"/>
      <c r="DX5" s="710"/>
      <c r="DY5" s="710"/>
      <c r="DZ5" s="710"/>
      <c r="EA5" s="710"/>
      <c r="EB5" s="710"/>
      <c r="EC5" s="711"/>
    </row>
    <row r="6" spans="2:143" ht="11.25" customHeight="1" x14ac:dyDescent="0.15">
      <c r="B6" s="654" t="s">
        <v>220</v>
      </c>
      <c r="C6" s="655"/>
      <c r="D6" s="655"/>
      <c r="E6" s="655"/>
      <c r="F6" s="655"/>
      <c r="G6" s="655"/>
      <c r="H6" s="655"/>
      <c r="I6" s="655"/>
      <c r="J6" s="655"/>
      <c r="K6" s="655"/>
      <c r="L6" s="655"/>
      <c r="M6" s="655"/>
      <c r="N6" s="655"/>
      <c r="O6" s="655"/>
      <c r="P6" s="655"/>
      <c r="Q6" s="656"/>
      <c r="R6" s="657">
        <v>84194</v>
      </c>
      <c r="S6" s="658"/>
      <c r="T6" s="658"/>
      <c r="U6" s="658"/>
      <c r="V6" s="658"/>
      <c r="W6" s="658"/>
      <c r="X6" s="658"/>
      <c r="Y6" s="659"/>
      <c r="Z6" s="695">
        <v>0.9</v>
      </c>
      <c r="AA6" s="695"/>
      <c r="AB6" s="695"/>
      <c r="AC6" s="695"/>
      <c r="AD6" s="696">
        <v>84194</v>
      </c>
      <c r="AE6" s="696"/>
      <c r="AF6" s="696"/>
      <c r="AG6" s="696"/>
      <c r="AH6" s="696"/>
      <c r="AI6" s="696"/>
      <c r="AJ6" s="696"/>
      <c r="AK6" s="696"/>
      <c r="AL6" s="660">
        <v>1.8</v>
      </c>
      <c r="AM6" s="661"/>
      <c r="AN6" s="661"/>
      <c r="AO6" s="697"/>
      <c r="AP6" s="654" t="s">
        <v>221</v>
      </c>
      <c r="AQ6" s="655"/>
      <c r="AR6" s="655"/>
      <c r="AS6" s="655"/>
      <c r="AT6" s="655"/>
      <c r="AU6" s="655"/>
      <c r="AV6" s="655"/>
      <c r="AW6" s="655"/>
      <c r="AX6" s="655"/>
      <c r="AY6" s="655"/>
      <c r="AZ6" s="655"/>
      <c r="BA6" s="655"/>
      <c r="BB6" s="655"/>
      <c r="BC6" s="655"/>
      <c r="BD6" s="655"/>
      <c r="BE6" s="655"/>
      <c r="BF6" s="656"/>
      <c r="BG6" s="657">
        <v>2465159</v>
      </c>
      <c r="BH6" s="658"/>
      <c r="BI6" s="658"/>
      <c r="BJ6" s="658"/>
      <c r="BK6" s="658"/>
      <c r="BL6" s="658"/>
      <c r="BM6" s="658"/>
      <c r="BN6" s="659"/>
      <c r="BO6" s="695">
        <v>100</v>
      </c>
      <c r="BP6" s="695"/>
      <c r="BQ6" s="695"/>
      <c r="BR6" s="695"/>
      <c r="BS6" s="696" t="s">
        <v>121</v>
      </c>
      <c r="BT6" s="696"/>
      <c r="BU6" s="696"/>
      <c r="BV6" s="696"/>
      <c r="BW6" s="696"/>
      <c r="BX6" s="696"/>
      <c r="BY6" s="696"/>
      <c r="BZ6" s="696"/>
      <c r="CA6" s="696"/>
      <c r="CB6" s="736"/>
      <c r="CD6" s="715" t="s">
        <v>222</v>
      </c>
      <c r="CE6" s="716"/>
      <c r="CF6" s="716"/>
      <c r="CG6" s="716"/>
      <c r="CH6" s="716"/>
      <c r="CI6" s="716"/>
      <c r="CJ6" s="716"/>
      <c r="CK6" s="716"/>
      <c r="CL6" s="716"/>
      <c r="CM6" s="716"/>
      <c r="CN6" s="716"/>
      <c r="CO6" s="716"/>
      <c r="CP6" s="716"/>
      <c r="CQ6" s="717"/>
      <c r="CR6" s="657">
        <v>94824</v>
      </c>
      <c r="CS6" s="658"/>
      <c r="CT6" s="658"/>
      <c r="CU6" s="658"/>
      <c r="CV6" s="658"/>
      <c r="CW6" s="658"/>
      <c r="CX6" s="658"/>
      <c r="CY6" s="659"/>
      <c r="CZ6" s="739">
        <v>1.1000000000000001</v>
      </c>
      <c r="DA6" s="721"/>
      <c r="DB6" s="721"/>
      <c r="DC6" s="741"/>
      <c r="DD6" s="663" t="s">
        <v>121</v>
      </c>
      <c r="DE6" s="658"/>
      <c r="DF6" s="658"/>
      <c r="DG6" s="658"/>
      <c r="DH6" s="658"/>
      <c r="DI6" s="658"/>
      <c r="DJ6" s="658"/>
      <c r="DK6" s="658"/>
      <c r="DL6" s="658"/>
      <c r="DM6" s="658"/>
      <c r="DN6" s="658"/>
      <c r="DO6" s="658"/>
      <c r="DP6" s="659"/>
      <c r="DQ6" s="663">
        <v>94824</v>
      </c>
      <c r="DR6" s="658"/>
      <c r="DS6" s="658"/>
      <c r="DT6" s="658"/>
      <c r="DU6" s="658"/>
      <c r="DV6" s="658"/>
      <c r="DW6" s="658"/>
      <c r="DX6" s="658"/>
      <c r="DY6" s="658"/>
      <c r="DZ6" s="658"/>
      <c r="EA6" s="658"/>
      <c r="EB6" s="658"/>
      <c r="EC6" s="694"/>
    </row>
    <row r="7" spans="2:143" ht="11.25" customHeight="1" x14ac:dyDescent="0.15">
      <c r="B7" s="654" t="s">
        <v>223</v>
      </c>
      <c r="C7" s="655"/>
      <c r="D7" s="655"/>
      <c r="E7" s="655"/>
      <c r="F7" s="655"/>
      <c r="G7" s="655"/>
      <c r="H7" s="655"/>
      <c r="I7" s="655"/>
      <c r="J7" s="655"/>
      <c r="K7" s="655"/>
      <c r="L7" s="655"/>
      <c r="M7" s="655"/>
      <c r="N7" s="655"/>
      <c r="O7" s="655"/>
      <c r="P7" s="655"/>
      <c r="Q7" s="656"/>
      <c r="R7" s="657">
        <v>870</v>
      </c>
      <c r="S7" s="658"/>
      <c r="T7" s="658"/>
      <c r="U7" s="658"/>
      <c r="V7" s="658"/>
      <c r="W7" s="658"/>
      <c r="X7" s="658"/>
      <c r="Y7" s="659"/>
      <c r="Z7" s="695">
        <v>0</v>
      </c>
      <c r="AA7" s="695"/>
      <c r="AB7" s="695"/>
      <c r="AC7" s="695"/>
      <c r="AD7" s="696">
        <v>870</v>
      </c>
      <c r="AE7" s="696"/>
      <c r="AF7" s="696"/>
      <c r="AG7" s="696"/>
      <c r="AH7" s="696"/>
      <c r="AI7" s="696"/>
      <c r="AJ7" s="696"/>
      <c r="AK7" s="696"/>
      <c r="AL7" s="660">
        <v>0</v>
      </c>
      <c r="AM7" s="661"/>
      <c r="AN7" s="661"/>
      <c r="AO7" s="697"/>
      <c r="AP7" s="654" t="s">
        <v>224</v>
      </c>
      <c r="AQ7" s="655"/>
      <c r="AR7" s="655"/>
      <c r="AS7" s="655"/>
      <c r="AT7" s="655"/>
      <c r="AU7" s="655"/>
      <c r="AV7" s="655"/>
      <c r="AW7" s="655"/>
      <c r="AX7" s="655"/>
      <c r="AY7" s="655"/>
      <c r="AZ7" s="655"/>
      <c r="BA7" s="655"/>
      <c r="BB7" s="655"/>
      <c r="BC7" s="655"/>
      <c r="BD7" s="655"/>
      <c r="BE7" s="655"/>
      <c r="BF7" s="656"/>
      <c r="BG7" s="657">
        <v>921082</v>
      </c>
      <c r="BH7" s="658"/>
      <c r="BI7" s="658"/>
      <c r="BJ7" s="658"/>
      <c r="BK7" s="658"/>
      <c r="BL7" s="658"/>
      <c r="BM7" s="658"/>
      <c r="BN7" s="659"/>
      <c r="BO7" s="695">
        <v>37.4</v>
      </c>
      <c r="BP7" s="695"/>
      <c r="BQ7" s="695"/>
      <c r="BR7" s="695"/>
      <c r="BS7" s="696" t="s">
        <v>121</v>
      </c>
      <c r="BT7" s="696"/>
      <c r="BU7" s="696"/>
      <c r="BV7" s="696"/>
      <c r="BW7" s="696"/>
      <c r="BX7" s="696"/>
      <c r="BY7" s="696"/>
      <c r="BZ7" s="696"/>
      <c r="CA7" s="696"/>
      <c r="CB7" s="736"/>
      <c r="CD7" s="654" t="s">
        <v>225</v>
      </c>
      <c r="CE7" s="655"/>
      <c r="CF7" s="655"/>
      <c r="CG7" s="655"/>
      <c r="CH7" s="655"/>
      <c r="CI7" s="655"/>
      <c r="CJ7" s="655"/>
      <c r="CK7" s="655"/>
      <c r="CL7" s="655"/>
      <c r="CM7" s="655"/>
      <c r="CN7" s="655"/>
      <c r="CO7" s="655"/>
      <c r="CP7" s="655"/>
      <c r="CQ7" s="656"/>
      <c r="CR7" s="657">
        <v>1353851</v>
      </c>
      <c r="CS7" s="658"/>
      <c r="CT7" s="658"/>
      <c r="CU7" s="658"/>
      <c r="CV7" s="658"/>
      <c r="CW7" s="658"/>
      <c r="CX7" s="658"/>
      <c r="CY7" s="659"/>
      <c r="CZ7" s="695">
        <v>15</v>
      </c>
      <c r="DA7" s="695"/>
      <c r="DB7" s="695"/>
      <c r="DC7" s="695"/>
      <c r="DD7" s="663">
        <v>18620</v>
      </c>
      <c r="DE7" s="658"/>
      <c r="DF7" s="658"/>
      <c r="DG7" s="658"/>
      <c r="DH7" s="658"/>
      <c r="DI7" s="658"/>
      <c r="DJ7" s="658"/>
      <c r="DK7" s="658"/>
      <c r="DL7" s="658"/>
      <c r="DM7" s="658"/>
      <c r="DN7" s="658"/>
      <c r="DO7" s="658"/>
      <c r="DP7" s="659"/>
      <c r="DQ7" s="663">
        <v>816497</v>
      </c>
      <c r="DR7" s="658"/>
      <c r="DS7" s="658"/>
      <c r="DT7" s="658"/>
      <c r="DU7" s="658"/>
      <c r="DV7" s="658"/>
      <c r="DW7" s="658"/>
      <c r="DX7" s="658"/>
      <c r="DY7" s="658"/>
      <c r="DZ7" s="658"/>
      <c r="EA7" s="658"/>
      <c r="EB7" s="658"/>
      <c r="EC7" s="694"/>
    </row>
    <row r="8" spans="2:143" ht="11.25" customHeight="1" x14ac:dyDescent="0.15">
      <c r="B8" s="654" t="s">
        <v>226</v>
      </c>
      <c r="C8" s="655"/>
      <c r="D8" s="655"/>
      <c r="E8" s="655"/>
      <c r="F8" s="655"/>
      <c r="G8" s="655"/>
      <c r="H8" s="655"/>
      <c r="I8" s="655"/>
      <c r="J8" s="655"/>
      <c r="K8" s="655"/>
      <c r="L8" s="655"/>
      <c r="M8" s="655"/>
      <c r="N8" s="655"/>
      <c r="O8" s="655"/>
      <c r="P8" s="655"/>
      <c r="Q8" s="656"/>
      <c r="R8" s="657">
        <v>17558</v>
      </c>
      <c r="S8" s="658"/>
      <c r="T8" s="658"/>
      <c r="U8" s="658"/>
      <c r="V8" s="658"/>
      <c r="W8" s="658"/>
      <c r="X8" s="658"/>
      <c r="Y8" s="659"/>
      <c r="Z8" s="695">
        <v>0.2</v>
      </c>
      <c r="AA8" s="695"/>
      <c r="AB8" s="695"/>
      <c r="AC8" s="695"/>
      <c r="AD8" s="696">
        <v>17558</v>
      </c>
      <c r="AE8" s="696"/>
      <c r="AF8" s="696"/>
      <c r="AG8" s="696"/>
      <c r="AH8" s="696"/>
      <c r="AI8" s="696"/>
      <c r="AJ8" s="696"/>
      <c r="AK8" s="696"/>
      <c r="AL8" s="660">
        <v>0.4</v>
      </c>
      <c r="AM8" s="661"/>
      <c r="AN8" s="661"/>
      <c r="AO8" s="697"/>
      <c r="AP8" s="654" t="s">
        <v>227</v>
      </c>
      <c r="AQ8" s="655"/>
      <c r="AR8" s="655"/>
      <c r="AS8" s="655"/>
      <c r="AT8" s="655"/>
      <c r="AU8" s="655"/>
      <c r="AV8" s="655"/>
      <c r="AW8" s="655"/>
      <c r="AX8" s="655"/>
      <c r="AY8" s="655"/>
      <c r="AZ8" s="655"/>
      <c r="BA8" s="655"/>
      <c r="BB8" s="655"/>
      <c r="BC8" s="655"/>
      <c r="BD8" s="655"/>
      <c r="BE8" s="655"/>
      <c r="BF8" s="656"/>
      <c r="BG8" s="657">
        <v>23372</v>
      </c>
      <c r="BH8" s="658"/>
      <c r="BI8" s="658"/>
      <c r="BJ8" s="658"/>
      <c r="BK8" s="658"/>
      <c r="BL8" s="658"/>
      <c r="BM8" s="658"/>
      <c r="BN8" s="659"/>
      <c r="BO8" s="695">
        <v>0.9</v>
      </c>
      <c r="BP8" s="695"/>
      <c r="BQ8" s="695"/>
      <c r="BR8" s="695"/>
      <c r="BS8" s="696" t="s">
        <v>121</v>
      </c>
      <c r="BT8" s="696"/>
      <c r="BU8" s="696"/>
      <c r="BV8" s="696"/>
      <c r="BW8" s="696"/>
      <c r="BX8" s="696"/>
      <c r="BY8" s="696"/>
      <c r="BZ8" s="696"/>
      <c r="CA8" s="696"/>
      <c r="CB8" s="736"/>
      <c r="CD8" s="654" t="s">
        <v>228</v>
      </c>
      <c r="CE8" s="655"/>
      <c r="CF8" s="655"/>
      <c r="CG8" s="655"/>
      <c r="CH8" s="655"/>
      <c r="CI8" s="655"/>
      <c r="CJ8" s="655"/>
      <c r="CK8" s="655"/>
      <c r="CL8" s="655"/>
      <c r="CM8" s="655"/>
      <c r="CN8" s="655"/>
      <c r="CO8" s="655"/>
      <c r="CP8" s="655"/>
      <c r="CQ8" s="656"/>
      <c r="CR8" s="657">
        <v>2107114</v>
      </c>
      <c r="CS8" s="658"/>
      <c r="CT8" s="658"/>
      <c r="CU8" s="658"/>
      <c r="CV8" s="658"/>
      <c r="CW8" s="658"/>
      <c r="CX8" s="658"/>
      <c r="CY8" s="659"/>
      <c r="CZ8" s="695">
        <v>23.3</v>
      </c>
      <c r="DA8" s="695"/>
      <c r="DB8" s="695"/>
      <c r="DC8" s="695"/>
      <c r="DD8" s="663">
        <v>15098</v>
      </c>
      <c r="DE8" s="658"/>
      <c r="DF8" s="658"/>
      <c r="DG8" s="658"/>
      <c r="DH8" s="658"/>
      <c r="DI8" s="658"/>
      <c r="DJ8" s="658"/>
      <c r="DK8" s="658"/>
      <c r="DL8" s="658"/>
      <c r="DM8" s="658"/>
      <c r="DN8" s="658"/>
      <c r="DO8" s="658"/>
      <c r="DP8" s="659"/>
      <c r="DQ8" s="663">
        <v>1404230</v>
      </c>
      <c r="DR8" s="658"/>
      <c r="DS8" s="658"/>
      <c r="DT8" s="658"/>
      <c r="DU8" s="658"/>
      <c r="DV8" s="658"/>
      <c r="DW8" s="658"/>
      <c r="DX8" s="658"/>
      <c r="DY8" s="658"/>
      <c r="DZ8" s="658"/>
      <c r="EA8" s="658"/>
      <c r="EB8" s="658"/>
      <c r="EC8" s="694"/>
    </row>
    <row r="9" spans="2:143" ht="11.25" customHeight="1" x14ac:dyDescent="0.15">
      <c r="B9" s="654" t="s">
        <v>229</v>
      </c>
      <c r="C9" s="655"/>
      <c r="D9" s="655"/>
      <c r="E9" s="655"/>
      <c r="F9" s="655"/>
      <c r="G9" s="655"/>
      <c r="H9" s="655"/>
      <c r="I9" s="655"/>
      <c r="J9" s="655"/>
      <c r="K9" s="655"/>
      <c r="L9" s="655"/>
      <c r="M9" s="655"/>
      <c r="N9" s="655"/>
      <c r="O9" s="655"/>
      <c r="P9" s="655"/>
      <c r="Q9" s="656"/>
      <c r="R9" s="657">
        <v>24399</v>
      </c>
      <c r="S9" s="658"/>
      <c r="T9" s="658"/>
      <c r="U9" s="658"/>
      <c r="V9" s="658"/>
      <c r="W9" s="658"/>
      <c r="X9" s="658"/>
      <c r="Y9" s="659"/>
      <c r="Z9" s="695">
        <v>0.3</v>
      </c>
      <c r="AA9" s="695"/>
      <c r="AB9" s="695"/>
      <c r="AC9" s="695"/>
      <c r="AD9" s="696">
        <v>24399</v>
      </c>
      <c r="AE9" s="696"/>
      <c r="AF9" s="696"/>
      <c r="AG9" s="696"/>
      <c r="AH9" s="696"/>
      <c r="AI9" s="696"/>
      <c r="AJ9" s="696"/>
      <c r="AK9" s="696"/>
      <c r="AL9" s="660">
        <v>0.5</v>
      </c>
      <c r="AM9" s="661"/>
      <c r="AN9" s="661"/>
      <c r="AO9" s="697"/>
      <c r="AP9" s="654" t="s">
        <v>230</v>
      </c>
      <c r="AQ9" s="655"/>
      <c r="AR9" s="655"/>
      <c r="AS9" s="655"/>
      <c r="AT9" s="655"/>
      <c r="AU9" s="655"/>
      <c r="AV9" s="655"/>
      <c r="AW9" s="655"/>
      <c r="AX9" s="655"/>
      <c r="AY9" s="655"/>
      <c r="AZ9" s="655"/>
      <c r="BA9" s="655"/>
      <c r="BB9" s="655"/>
      <c r="BC9" s="655"/>
      <c r="BD9" s="655"/>
      <c r="BE9" s="655"/>
      <c r="BF9" s="656"/>
      <c r="BG9" s="657">
        <v>780765</v>
      </c>
      <c r="BH9" s="658"/>
      <c r="BI9" s="658"/>
      <c r="BJ9" s="658"/>
      <c r="BK9" s="658"/>
      <c r="BL9" s="658"/>
      <c r="BM9" s="658"/>
      <c r="BN9" s="659"/>
      <c r="BO9" s="695">
        <v>31.7</v>
      </c>
      <c r="BP9" s="695"/>
      <c r="BQ9" s="695"/>
      <c r="BR9" s="695"/>
      <c r="BS9" s="696" t="s">
        <v>121</v>
      </c>
      <c r="BT9" s="696"/>
      <c r="BU9" s="696"/>
      <c r="BV9" s="696"/>
      <c r="BW9" s="696"/>
      <c r="BX9" s="696"/>
      <c r="BY9" s="696"/>
      <c r="BZ9" s="696"/>
      <c r="CA9" s="696"/>
      <c r="CB9" s="736"/>
      <c r="CD9" s="654" t="s">
        <v>231</v>
      </c>
      <c r="CE9" s="655"/>
      <c r="CF9" s="655"/>
      <c r="CG9" s="655"/>
      <c r="CH9" s="655"/>
      <c r="CI9" s="655"/>
      <c r="CJ9" s="655"/>
      <c r="CK9" s="655"/>
      <c r="CL9" s="655"/>
      <c r="CM9" s="655"/>
      <c r="CN9" s="655"/>
      <c r="CO9" s="655"/>
      <c r="CP9" s="655"/>
      <c r="CQ9" s="656"/>
      <c r="CR9" s="657">
        <v>592837</v>
      </c>
      <c r="CS9" s="658"/>
      <c r="CT9" s="658"/>
      <c r="CU9" s="658"/>
      <c r="CV9" s="658"/>
      <c r="CW9" s="658"/>
      <c r="CX9" s="658"/>
      <c r="CY9" s="659"/>
      <c r="CZ9" s="695">
        <v>6.6</v>
      </c>
      <c r="DA9" s="695"/>
      <c r="DB9" s="695"/>
      <c r="DC9" s="695"/>
      <c r="DD9" s="663">
        <v>2067</v>
      </c>
      <c r="DE9" s="658"/>
      <c r="DF9" s="658"/>
      <c r="DG9" s="658"/>
      <c r="DH9" s="658"/>
      <c r="DI9" s="658"/>
      <c r="DJ9" s="658"/>
      <c r="DK9" s="658"/>
      <c r="DL9" s="658"/>
      <c r="DM9" s="658"/>
      <c r="DN9" s="658"/>
      <c r="DO9" s="658"/>
      <c r="DP9" s="659"/>
      <c r="DQ9" s="663">
        <v>477082</v>
      </c>
      <c r="DR9" s="658"/>
      <c r="DS9" s="658"/>
      <c r="DT9" s="658"/>
      <c r="DU9" s="658"/>
      <c r="DV9" s="658"/>
      <c r="DW9" s="658"/>
      <c r="DX9" s="658"/>
      <c r="DY9" s="658"/>
      <c r="DZ9" s="658"/>
      <c r="EA9" s="658"/>
      <c r="EB9" s="658"/>
      <c r="EC9" s="694"/>
    </row>
    <row r="10" spans="2:143" ht="11.25" customHeight="1" x14ac:dyDescent="0.15">
      <c r="B10" s="654" t="s">
        <v>232</v>
      </c>
      <c r="C10" s="655"/>
      <c r="D10" s="655"/>
      <c r="E10" s="655"/>
      <c r="F10" s="655"/>
      <c r="G10" s="655"/>
      <c r="H10" s="655"/>
      <c r="I10" s="655"/>
      <c r="J10" s="655"/>
      <c r="K10" s="655"/>
      <c r="L10" s="655"/>
      <c r="M10" s="655"/>
      <c r="N10" s="655"/>
      <c r="O10" s="655"/>
      <c r="P10" s="655"/>
      <c r="Q10" s="656"/>
      <c r="R10" s="657" t="s">
        <v>121</v>
      </c>
      <c r="S10" s="658"/>
      <c r="T10" s="658"/>
      <c r="U10" s="658"/>
      <c r="V10" s="658"/>
      <c r="W10" s="658"/>
      <c r="X10" s="658"/>
      <c r="Y10" s="659"/>
      <c r="Z10" s="695" t="s">
        <v>121</v>
      </c>
      <c r="AA10" s="695"/>
      <c r="AB10" s="695"/>
      <c r="AC10" s="695"/>
      <c r="AD10" s="696" t="s">
        <v>121</v>
      </c>
      <c r="AE10" s="696"/>
      <c r="AF10" s="696"/>
      <c r="AG10" s="696"/>
      <c r="AH10" s="696"/>
      <c r="AI10" s="696"/>
      <c r="AJ10" s="696"/>
      <c r="AK10" s="696"/>
      <c r="AL10" s="660" t="s">
        <v>121</v>
      </c>
      <c r="AM10" s="661"/>
      <c r="AN10" s="661"/>
      <c r="AO10" s="697"/>
      <c r="AP10" s="654" t="s">
        <v>233</v>
      </c>
      <c r="AQ10" s="655"/>
      <c r="AR10" s="655"/>
      <c r="AS10" s="655"/>
      <c r="AT10" s="655"/>
      <c r="AU10" s="655"/>
      <c r="AV10" s="655"/>
      <c r="AW10" s="655"/>
      <c r="AX10" s="655"/>
      <c r="AY10" s="655"/>
      <c r="AZ10" s="655"/>
      <c r="BA10" s="655"/>
      <c r="BB10" s="655"/>
      <c r="BC10" s="655"/>
      <c r="BD10" s="655"/>
      <c r="BE10" s="655"/>
      <c r="BF10" s="656"/>
      <c r="BG10" s="657">
        <v>47545</v>
      </c>
      <c r="BH10" s="658"/>
      <c r="BI10" s="658"/>
      <c r="BJ10" s="658"/>
      <c r="BK10" s="658"/>
      <c r="BL10" s="658"/>
      <c r="BM10" s="658"/>
      <c r="BN10" s="659"/>
      <c r="BO10" s="695">
        <v>1.9</v>
      </c>
      <c r="BP10" s="695"/>
      <c r="BQ10" s="695"/>
      <c r="BR10" s="695"/>
      <c r="BS10" s="696" t="s">
        <v>121</v>
      </c>
      <c r="BT10" s="696"/>
      <c r="BU10" s="696"/>
      <c r="BV10" s="696"/>
      <c r="BW10" s="696"/>
      <c r="BX10" s="696"/>
      <c r="BY10" s="696"/>
      <c r="BZ10" s="696"/>
      <c r="CA10" s="696"/>
      <c r="CB10" s="736"/>
      <c r="CD10" s="654" t="s">
        <v>234</v>
      </c>
      <c r="CE10" s="655"/>
      <c r="CF10" s="655"/>
      <c r="CG10" s="655"/>
      <c r="CH10" s="655"/>
      <c r="CI10" s="655"/>
      <c r="CJ10" s="655"/>
      <c r="CK10" s="655"/>
      <c r="CL10" s="655"/>
      <c r="CM10" s="655"/>
      <c r="CN10" s="655"/>
      <c r="CO10" s="655"/>
      <c r="CP10" s="655"/>
      <c r="CQ10" s="656"/>
      <c r="CR10" s="657" t="s">
        <v>121</v>
      </c>
      <c r="CS10" s="658"/>
      <c r="CT10" s="658"/>
      <c r="CU10" s="658"/>
      <c r="CV10" s="658"/>
      <c r="CW10" s="658"/>
      <c r="CX10" s="658"/>
      <c r="CY10" s="659"/>
      <c r="CZ10" s="695" t="s">
        <v>121</v>
      </c>
      <c r="DA10" s="695"/>
      <c r="DB10" s="695"/>
      <c r="DC10" s="695"/>
      <c r="DD10" s="663" t="s">
        <v>121</v>
      </c>
      <c r="DE10" s="658"/>
      <c r="DF10" s="658"/>
      <c r="DG10" s="658"/>
      <c r="DH10" s="658"/>
      <c r="DI10" s="658"/>
      <c r="DJ10" s="658"/>
      <c r="DK10" s="658"/>
      <c r="DL10" s="658"/>
      <c r="DM10" s="658"/>
      <c r="DN10" s="658"/>
      <c r="DO10" s="658"/>
      <c r="DP10" s="659"/>
      <c r="DQ10" s="663" t="s">
        <v>121</v>
      </c>
      <c r="DR10" s="658"/>
      <c r="DS10" s="658"/>
      <c r="DT10" s="658"/>
      <c r="DU10" s="658"/>
      <c r="DV10" s="658"/>
      <c r="DW10" s="658"/>
      <c r="DX10" s="658"/>
      <c r="DY10" s="658"/>
      <c r="DZ10" s="658"/>
      <c r="EA10" s="658"/>
      <c r="EB10" s="658"/>
      <c r="EC10" s="694"/>
    </row>
    <row r="11" spans="2:143" ht="11.25" customHeight="1" x14ac:dyDescent="0.15">
      <c r="B11" s="654" t="s">
        <v>235</v>
      </c>
      <c r="C11" s="655"/>
      <c r="D11" s="655"/>
      <c r="E11" s="655"/>
      <c r="F11" s="655"/>
      <c r="G11" s="655"/>
      <c r="H11" s="655"/>
      <c r="I11" s="655"/>
      <c r="J11" s="655"/>
      <c r="K11" s="655"/>
      <c r="L11" s="655"/>
      <c r="M11" s="655"/>
      <c r="N11" s="655"/>
      <c r="O11" s="655"/>
      <c r="P11" s="655"/>
      <c r="Q11" s="656"/>
      <c r="R11" s="657">
        <v>382038</v>
      </c>
      <c r="S11" s="658"/>
      <c r="T11" s="658"/>
      <c r="U11" s="658"/>
      <c r="V11" s="658"/>
      <c r="W11" s="658"/>
      <c r="X11" s="658"/>
      <c r="Y11" s="659"/>
      <c r="Z11" s="660">
        <v>4</v>
      </c>
      <c r="AA11" s="661"/>
      <c r="AB11" s="661"/>
      <c r="AC11" s="662"/>
      <c r="AD11" s="663">
        <v>382038</v>
      </c>
      <c r="AE11" s="658"/>
      <c r="AF11" s="658"/>
      <c r="AG11" s="658"/>
      <c r="AH11" s="658"/>
      <c r="AI11" s="658"/>
      <c r="AJ11" s="658"/>
      <c r="AK11" s="659"/>
      <c r="AL11" s="660">
        <v>8</v>
      </c>
      <c r="AM11" s="661"/>
      <c r="AN11" s="661"/>
      <c r="AO11" s="697"/>
      <c r="AP11" s="654" t="s">
        <v>236</v>
      </c>
      <c r="AQ11" s="655"/>
      <c r="AR11" s="655"/>
      <c r="AS11" s="655"/>
      <c r="AT11" s="655"/>
      <c r="AU11" s="655"/>
      <c r="AV11" s="655"/>
      <c r="AW11" s="655"/>
      <c r="AX11" s="655"/>
      <c r="AY11" s="655"/>
      <c r="AZ11" s="655"/>
      <c r="BA11" s="655"/>
      <c r="BB11" s="655"/>
      <c r="BC11" s="655"/>
      <c r="BD11" s="655"/>
      <c r="BE11" s="655"/>
      <c r="BF11" s="656"/>
      <c r="BG11" s="657">
        <v>69400</v>
      </c>
      <c r="BH11" s="658"/>
      <c r="BI11" s="658"/>
      <c r="BJ11" s="658"/>
      <c r="BK11" s="658"/>
      <c r="BL11" s="658"/>
      <c r="BM11" s="658"/>
      <c r="BN11" s="659"/>
      <c r="BO11" s="695">
        <v>2.8</v>
      </c>
      <c r="BP11" s="695"/>
      <c r="BQ11" s="695"/>
      <c r="BR11" s="695"/>
      <c r="BS11" s="696" t="s">
        <v>121</v>
      </c>
      <c r="BT11" s="696"/>
      <c r="BU11" s="696"/>
      <c r="BV11" s="696"/>
      <c r="BW11" s="696"/>
      <c r="BX11" s="696"/>
      <c r="BY11" s="696"/>
      <c r="BZ11" s="696"/>
      <c r="CA11" s="696"/>
      <c r="CB11" s="736"/>
      <c r="CD11" s="654" t="s">
        <v>237</v>
      </c>
      <c r="CE11" s="655"/>
      <c r="CF11" s="655"/>
      <c r="CG11" s="655"/>
      <c r="CH11" s="655"/>
      <c r="CI11" s="655"/>
      <c r="CJ11" s="655"/>
      <c r="CK11" s="655"/>
      <c r="CL11" s="655"/>
      <c r="CM11" s="655"/>
      <c r="CN11" s="655"/>
      <c r="CO11" s="655"/>
      <c r="CP11" s="655"/>
      <c r="CQ11" s="656"/>
      <c r="CR11" s="657">
        <v>183116</v>
      </c>
      <c r="CS11" s="658"/>
      <c r="CT11" s="658"/>
      <c r="CU11" s="658"/>
      <c r="CV11" s="658"/>
      <c r="CW11" s="658"/>
      <c r="CX11" s="658"/>
      <c r="CY11" s="659"/>
      <c r="CZ11" s="695">
        <v>2</v>
      </c>
      <c r="DA11" s="695"/>
      <c r="DB11" s="695"/>
      <c r="DC11" s="695"/>
      <c r="DD11" s="663">
        <v>12698</v>
      </c>
      <c r="DE11" s="658"/>
      <c r="DF11" s="658"/>
      <c r="DG11" s="658"/>
      <c r="DH11" s="658"/>
      <c r="DI11" s="658"/>
      <c r="DJ11" s="658"/>
      <c r="DK11" s="658"/>
      <c r="DL11" s="658"/>
      <c r="DM11" s="658"/>
      <c r="DN11" s="658"/>
      <c r="DO11" s="658"/>
      <c r="DP11" s="659"/>
      <c r="DQ11" s="663">
        <v>124986</v>
      </c>
      <c r="DR11" s="658"/>
      <c r="DS11" s="658"/>
      <c r="DT11" s="658"/>
      <c r="DU11" s="658"/>
      <c r="DV11" s="658"/>
      <c r="DW11" s="658"/>
      <c r="DX11" s="658"/>
      <c r="DY11" s="658"/>
      <c r="DZ11" s="658"/>
      <c r="EA11" s="658"/>
      <c r="EB11" s="658"/>
      <c r="EC11" s="694"/>
    </row>
    <row r="12" spans="2:143" ht="11.25" customHeight="1" x14ac:dyDescent="0.15">
      <c r="B12" s="654" t="s">
        <v>238</v>
      </c>
      <c r="C12" s="655"/>
      <c r="D12" s="655"/>
      <c r="E12" s="655"/>
      <c r="F12" s="655"/>
      <c r="G12" s="655"/>
      <c r="H12" s="655"/>
      <c r="I12" s="655"/>
      <c r="J12" s="655"/>
      <c r="K12" s="655"/>
      <c r="L12" s="655"/>
      <c r="M12" s="655"/>
      <c r="N12" s="655"/>
      <c r="O12" s="655"/>
      <c r="P12" s="655"/>
      <c r="Q12" s="656"/>
      <c r="R12" s="657">
        <v>52276</v>
      </c>
      <c r="S12" s="658"/>
      <c r="T12" s="658"/>
      <c r="U12" s="658"/>
      <c r="V12" s="658"/>
      <c r="W12" s="658"/>
      <c r="X12" s="658"/>
      <c r="Y12" s="659"/>
      <c r="Z12" s="695">
        <v>0.5</v>
      </c>
      <c r="AA12" s="695"/>
      <c r="AB12" s="695"/>
      <c r="AC12" s="695"/>
      <c r="AD12" s="696">
        <v>52276</v>
      </c>
      <c r="AE12" s="696"/>
      <c r="AF12" s="696"/>
      <c r="AG12" s="696"/>
      <c r="AH12" s="696"/>
      <c r="AI12" s="696"/>
      <c r="AJ12" s="696"/>
      <c r="AK12" s="696"/>
      <c r="AL12" s="660">
        <v>1.1000000000000001</v>
      </c>
      <c r="AM12" s="661"/>
      <c r="AN12" s="661"/>
      <c r="AO12" s="697"/>
      <c r="AP12" s="654" t="s">
        <v>239</v>
      </c>
      <c r="AQ12" s="655"/>
      <c r="AR12" s="655"/>
      <c r="AS12" s="655"/>
      <c r="AT12" s="655"/>
      <c r="AU12" s="655"/>
      <c r="AV12" s="655"/>
      <c r="AW12" s="655"/>
      <c r="AX12" s="655"/>
      <c r="AY12" s="655"/>
      <c r="AZ12" s="655"/>
      <c r="BA12" s="655"/>
      <c r="BB12" s="655"/>
      <c r="BC12" s="655"/>
      <c r="BD12" s="655"/>
      <c r="BE12" s="655"/>
      <c r="BF12" s="656"/>
      <c r="BG12" s="657">
        <v>1382825</v>
      </c>
      <c r="BH12" s="658"/>
      <c r="BI12" s="658"/>
      <c r="BJ12" s="658"/>
      <c r="BK12" s="658"/>
      <c r="BL12" s="658"/>
      <c r="BM12" s="658"/>
      <c r="BN12" s="659"/>
      <c r="BO12" s="695">
        <v>56.1</v>
      </c>
      <c r="BP12" s="695"/>
      <c r="BQ12" s="695"/>
      <c r="BR12" s="695"/>
      <c r="BS12" s="696" t="s">
        <v>121</v>
      </c>
      <c r="BT12" s="696"/>
      <c r="BU12" s="696"/>
      <c r="BV12" s="696"/>
      <c r="BW12" s="696"/>
      <c r="BX12" s="696"/>
      <c r="BY12" s="696"/>
      <c r="BZ12" s="696"/>
      <c r="CA12" s="696"/>
      <c r="CB12" s="736"/>
      <c r="CD12" s="654" t="s">
        <v>240</v>
      </c>
      <c r="CE12" s="655"/>
      <c r="CF12" s="655"/>
      <c r="CG12" s="655"/>
      <c r="CH12" s="655"/>
      <c r="CI12" s="655"/>
      <c r="CJ12" s="655"/>
      <c r="CK12" s="655"/>
      <c r="CL12" s="655"/>
      <c r="CM12" s="655"/>
      <c r="CN12" s="655"/>
      <c r="CO12" s="655"/>
      <c r="CP12" s="655"/>
      <c r="CQ12" s="656"/>
      <c r="CR12" s="657">
        <v>36973</v>
      </c>
      <c r="CS12" s="658"/>
      <c r="CT12" s="658"/>
      <c r="CU12" s="658"/>
      <c r="CV12" s="658"/>
      <c r="CW12" s="658"/>
      <c r="CX12" s="658"/>
      <c r="CY12" s="659"/>
      <c r="CZ12" s="695">
        <v>0.4</v>
      </c>
      <c r="DA12" s="695"/>
      <c r="DB12" s="695"/>
      <c r="DC12" s="695"/>
      <c r="DD12" s="663" t="s">
        <v>121</v>
      </c>
      <c r="DE12" s="658"/>
      <c r="DF12" s="658"/>
      <c r="DG12" s="658"/>
      <c r="DH12" s="658"/>
      <c r="DI12" s="658"/>
      <c r="DJ12" s="658"/>
      <c r="DK12" s="658"/>
      <c r="DL12" s="658"/>
      <c r="DM12" s="658"/>
      <c r="DN12" s="658"/>
      <c r="DO12" s="658"/>
      <c r="DP12" s="659"/>
      <c r="DQ12" s="663">
        <v>20994</v>
      </c>
      <c r="DR12" s="658"/>
      <c r="DS12" s="658"/>
      <c r="DT12" s="658"/>
      <c r="DU12" s="658"/>
      <c r="DV12" s="658"/>
      <c r="DW12" s="658"/>
      <c r="DX12" s="658"/>
      <c r="DY12" s="658"/>
      <c r="DZ12" s="658"/>
      <c r="EA12" s="658"/>
      <c r="EB12" s="658"/>
      <c r="EC12" s="694"/>
    </row>
    <row r="13" spans="2:143" ht="11.25" customHeight="1" x14ac:dyDescent="0.15">
      <c r="B13" s="654" t="s">
        <v>241</v>
      </c>
      <c r="C13" s="655"/>
      <c r="D13" s="655"/>
      <c r="E13" s="655"/>
      <c r="F13" s="655"/>
      <c r="G13" s="655"/>
      <c r="H13" s="655"/>
      <c r="I13" s="655"/>
      <c r="J13" s="655"/>
      <c r="K13" s="655"/>
      <c r="L13" s="655"/>
      <c r="M13" s="655"/>
      <c r="N13" s="655"/>
      <c r="O13" s="655"/>
      <c r="P13" s="655"/>
      <c r="Q13" s="656"/>
      <c r="R13" s="657" t="s">
        <v>121</v>
      </c>
      <c r="S13" s="658"/>
      <c r="T13" s="658"/>
      <c r="U13" s="658"/>
      <c r="V13" s="658"/>
      <c r="W13" s="658"/>
      <c r="X13" s="658"/>
      <c r="Y13" s="659"/>
      <c r="Z13" s="695" t="s">
        <v>121</v>
      </c>
      <c r="AA13" s="695"/>
      <c r="AB13" s="695"/>
      <c r="AC13" s="695"/>
      <c r="AD13" s="696" t="s">
        <v>121</v>
      </c>
      <c r="AE13" s="696"/>
      <c r="AF13" s="696"/>
      <c r="AG13" s="696"/>
      <c r="AH13" s="696"/>
      <c r="AI13" s="696"/>
      <c r="AJ13" s="696"/>
      <c r="AK13" s="696"/>
      <c r="AL13" s="660" t="s">
        <v>121</v>
      </c>
      <c r="AM13" s="661"/>
      <c r="AN13" s="661"/>
      <c r="AO13" s="697"/>
      <c r="AP13" s="654" t="s">
        <v>242</v>
      </c>
      <c r="AQ13" s="655"/>
      <c r="AR13" s="655"/>
      <c r="AS13" s="655"/>
      <c r="AT13" s="655"/>
      <c r="AU13" s="655"/>
      <c r="AV13" s="655"/>
      <c r="AW13" s="655"/>
      <c r="AX13" s="655"/>
      <c r="AY13" s="655"/>
      <c r="AZ13" s="655"/>
      <c r="BA13" s="655"/>
      <c r="BB13" s="655"/>
      <c r="BC13" s="655"/>
      <c r="BD13" s="655"/>
      <c r="BE13" s="655"/>
      <c r="BF13" s="656"/>
      <c r="BG13" s="657">
        <v>1382533</v>
      </c>
      <c r="BH13" s="658"/>
      <c r="BI13" s="658"/>
      <c r="BJ13" s="658"/>
      <c r="BK13" s="658"/>
      <c r="BL13" s="658"/>
      <c r="BM13" s="658"/>
      <c r="BN13" s="659"/>
      <c r="BO13" s="695">
        <v>56.1</v>
      </c>
      <c r="BP13" s="695"/>
      <c r="BQ13" s="695"/>
      <c r="BR13" s="695"/>
      <c r="BS13" s="696" t="s">
        <v>121</v>
      </c>
      <c r="BT13" s="696"/>
      <c r="BU13" s="696"/>
      <c r="BV13" s="696"/>
      <c r="BW13" s="696"/>
      <c r="BX13" s="696"/>
      <c r="BY13" s="696"/>
      <c r="BZ13" s="696"/>
      <c r="CA13" s="696"/>
      <c r="CB13" s="736"/>
      <c r="CD13" s="654" t="s">
        <v>243</v>
      </c>
      <c r="CE13" s="655"/>
      <c r="CF13" s="655"/>
      <c r="CG13" s="655"/>
      <c r="CH13" s="655"/>
      <c r="CI13" s="655"/>
      <c r="CJ13" s="655"/>
      <c r="CK13" s="655"/>
      <c r="CL13" s="655"/>
      <c r="CM13" s="655"/>
      <c r="CN13" s="655"/>
      <c r="CO13" s="655"/>
      <c r="CP13" s="655"/>
      <c r="CQ13" s="656"/>
      <c r="CR13" s="657">
        <v>642759</v>
      </c>
      <c r="CS13" s="658"/>
      <c r="CT13" s="658"/>
      <c r="CU13" s="658"/>
      <c r="CV13" s="658"/>
      <c r="CW13" s="658"/>
      <c r="CX13" s="658"/>
      <c r="CY13" s="659"/>
      <c r="CZ13" s="695">
        <v>7.1</v>
      </c>
      <c r="DA13" s="695"/>
      <c r="DB13" s="695"/>
      <c r="DC13" s="695"/>
      <c r="DD13" s="663">
        <v>156836</v>
      </c>
      <c r="DE13" s="658"/>
      <c r="DF13" s="658"/>
      <c r="DG13" s="658"/>
      <c r="DH13" s="658"/>
      <c r="DI13" s="658"/>
      <c r="DJ13" s="658"/>
      <c r="DK13" s="658"/>
      <c r="DL13" s="658"/>
      <c r="DM13" s="658"/>
      <c r="DN13" s="658"/>
      <c r="DO13" s="658"/>
      <c r="DP13" s="659"/>
      <c r="DQ13" s="663">
        <v>546686</v>
      </c>
      <c r="DR13" s="658"/>
      <c r="DS13" s="658"/>
      <c r="DT13" s="658"/>
      <c r="DU13" s="658"/>
      <c r="DV13" s="658"/>
      <c r="DW13" s="658"/>
      <c r="DX13" s="658"/>
      <c r="DY13" s="658"/>
      <c r="DZ13" s="658"/>
      <c r="EA13" s="658"/>
      <c r="EB13" s="658"/>
      <c r="EC13" s="694"/>
    </row>
    <row r="14" spans="2:143" ht="11.25" customHeight="1" x14ac:dyDescent="0.15">
      <c r="B14" s="654" t="s">
        <v>244</v>
      </c>
      <c r="C14" s="655"/>
      <c r="D14" s="655"/>
      <c r="E14" s="655"/>
      <c r="F14" s="655"/>
      <c r="G14" s="655"/>
      <c r="H14" s="655"/>
      <c r="I14" s="655"/>
      <c r="J14" s="655"/>
      <c r="K14" s="655"/>
      <c r="L14" s="655"/>
      <c r="M14" s="655"/>
      <c r="N14" s="655"/>
      <c r="O14" s="655"/>
      <c r="P14" s="655"/>
      <c r="Q14" s="656"/>
      <c r="R14" s="657" t="s">
        <v>121</v>
      </c>
      <c r="S14" s="658"/>
      <c r="T14" s="658"/>
      <c r="U14" s="658"/>
      <c r="V14" s="658"/>
      <c r="W14" s="658"/>
      <c r="X14" s="658"/>
      <c r="Y14" s="659"/>
      <c r="Z14" s="695" t="s">
        <v>121</v>
      </c>
      <c r="AA14" s="695"/>
      <c r="AB14" s="695"/>
      <c r="AC14" s="695"/>
      <c r="AD14" s="696" t="s">
        <v>121</v>
      </c>
      <c r="AE14" s="696"/>
      <c r="AF14" s="696"/>
      <c r="AG14" s="696"/>
      <c r="AH14" s="696"/>
      <c r="AI14" s="696"/>
      <c r="AJ14" s="696"/>
      <c r="AK14" s="696"/>
      <c r="AL14" s="660" t="s">
        <v>121</v>
      </c>
      <c r="AM14" s="661"/>
      <c r="AN14" s="661"/>
      <c r="AO14" s="697"/>
      <c r="AP14" s="654" t="s">
        <v>245</v>
      </c>
      <c r="AQ14" s="655"/>
      <c r="AR14" s="655"/>
      <c r="AS14" s="655"/>
      <c r="AT14" s="655"/>
      <c r="AU14" s="655"/>
      <c r="AV14" s="655"/>
      <c r="AW14" s="655"/>
      <c r="AX14" s="655"/>
      <c r="AY14" s="655"/>
      <c r="AZ14" s="655"/>
      <c r="BA14" s="655"/>
      <c r="BB14" s="655"/>
      <c r="BC14" s="655"/>
      <c r="BD14" s="655"/>
      <c r="BE14" s="655"/>
      <c r="BF14" s="656"/>
      <c r="BG14" s="657">
        <v>60363</v>
      </c>
      <c r="BH14" s="658"/>
      <c r="BI14" s="658"/>
      <c r="BJ14" s="658"/>
      <c r="BK14" s="658"/>
      <c r="BL14" s="658"/>
      <c r="BM14" s="658"/>
      <c r="BN14" s="659"/>
      <c r="BO14" s="695">
        <v>2.4</v>
      </c>
      <c r="BP14" s="695"/>
      <c r="BQ14" s="695"/>
      <c r="BR14" s="695"/>
      <c r="BS14" s="696" t="s">
        <v>121</v>
      </c>
      <c r="BT14" s="696"/>
      <c r="BU14" s="696"/>
      <c r="BV14" s="696"/>
      <c r="BW14" s="696"/>
      <c r="BX14" s="696"/>
      <c r="BY14" s="696"/>
      <c r="BZ14" s="696"/>
      <c r="CA14" s="696"/>
      <c r="CB14" s="736"/>
      <c r="CD14" s="654" t="s">
        <v>246</v>
      </c>
      <c r="CE14" s="655"/>
      <c r="CF14" s="655"/>
      <c r="CG14" s="655"/>
      <c r="CH14" s="655"/>
      <c r="CI14" s="655"/>
      <c r="CJ14" s="655"/>
      <c r="CK14" s="655"/>
      <c r="CL14" s="655"/>
      <c r="CM14" s="655"/>
      <c r="CN14" s="655"/>
      <c r="CO14" s="655"/>
      <c r="CP14" s="655"/>
      <c r="CQ14" s="656"/>
      <c r="CR14" s="657">
        <v>358844</v>
      </c>
      <c r="CS14" s="658"/>
      <c r="CT14" s="658"/>
      <c r="CU14" s="658"/>
      <c r="CV14" s="658"/>
      <c r="CW14" s="658"/>
      <c r="CX14" s="658"/>
      <c r="CY14" s="659"/>
      <c r="CZ14" s="695">
        <v>4</v>
      </c>
      <c r="DA14" s="695"/>
      <c r="DB14" s="695"/>
      <c r="DC14" s="695"/>
      <c r="DD14" s="663">
        <v>15940</v>
      </c>
      <c r="DE14" s="658"/>
      <c r="DF14" s="658"/>
      <c r="DG14" s="658"/>
      <c r="DH14" s="658"/>
      <c r="DI14" s="658"/>
      <c r="DJ14" s="658"/>
      <c r="DK14" s="658"/>
      <c r="DL14" s="658"/>
      <c r="DM14" s="658"/>
      <c r="DN14" s="658"/>
      <c r="DO14" s="658"/>
      <c r="DP14" s="659"/>
      <c r="DQ14" s="663">
        <v>344138</v>
      </c>
      <c r="DR14" s="658"/>
      <c r="DS14" s="658"/>
      <c r="DT14" s="658"/>
      <c r="DU14" s="658"/>
      <c r="DV14" s="658"/>
      <c r="DW14" s="658"/>
      <c r="DX14" s="658"/>
      <c r="DY14" s="658"/>
      <c r="DZ14" s="658"/>
      <c r="EA14" s="658"/>
      <c r="EB14" s="658"/>
      <c r="EC14" s="694"/>
    </row>
    <row r="15" spans="2:143" ht="11.25" customHeight="1" x14ac:dyDescent="0.15">
      <c r="B15" s="654" t="s">
        <v>247</v>
      </c>
      <c r="C15" s="655"/>
      <c r="D15" s="655"/>
      <c r="E15" s="655"/>
      <c r="F15" s="655"/>
      <c r="G15" s="655"/>
      <c r="H15" s="655"/>
      <c r="I15" s="655"/>
      <c r="J15" s="655"/>
      <c r="K15" s="655"/>
      <c r="L15" s="655"/>
      <c r="M15" s="655"/>
      <c r="N15" s="655"/>
      <c r="O15" s="655"/>
      <c r="P15" s="655"/>
      <c r="Q15" s="656"/>
      <c r="R15" s="657">
        <v>9757</v>
      </c>
      <c r="S15" s="658"/>
      <c r="T15" s="658"/>
      <c r="U15" s="658"/>
      <c r="V15" s="658"/>
      <c r="W15" s="658"/>
      <c r="X15" s="658"/>
      <c r="Y15" s="659"/>
      <c r="Z15" s="695">
        <v>0.1</v>
      </c>
      <c r="AA15" s="695"/>
      <c r="AB15" s="695"/>
      <c r="AC15" s="695"/>
      <c r="AD15" s="696">
        <v>9757</v>
      </c>
      <c r="AE15" s="696"/>
      <c r="AF15" s="696"/>
      <c r="AG15" s="696"/>
      <c r="AH15" s="696"/>
      <c r="AI15" s="696"/>
      <c r="AJ15" s="696"/>
      <c r="AK15" s="696"/>
      <c r="AL15" s="660">
        <v>0.2</v>
      </c>
      <c r="AM15" s="661"/>
      <c r="AN15" s="661"/>
      <c r="AO15" s="697"/>
      <c r="AP15" s="654" t="s">
        <v>248</v>
      </c>
      <c r="AQ15" s="655"/>
      <c r="AR15" s="655"/>
      <c r="AS15" s="655"/>
      <c r="AT15" s="655"/>
      <c r="AU15" s="655"/>
      <c r="AV15" s="655"/>
      <c r="AW15" s="655"/>
      <c r="AX15" s="655"/>
      <c r="AY15" s="655"/>
      <c r="AZ15" s="655"/>
      <c r="BA15" s="655"/>
      <c r="BB15" s="655"/>
      <c r="BC15" s="655"/>
      <c r="BD15" s="655"/>
      <c r="BE15" s="655"/>
      <c r="BF15" s="656"/>
      <c r="BG15" s="657">
        <v>100889</v>
      </c>
      <c r="BH15" s="658"/>
      <c r="BI15" s="658"/>
      <c r="BJ15" s="658"/>
      <c r="BK15" s="658"/>
      <c r="BL15" s="658"/>
      <c r="BM15" s="658"/>
      <c r="BN15" s="659"/>
      <c r="BO15" s="695">
        <v>4.0999999999999996</v>
      </c>
      <c r="BP15" s="695"/>
      <c r="BQ15" s="695"/>
      <c r="BR15" s="695"/>
      <c r="BS15" s="696" t="s">
        <v>121</v>
      </c>
      <c r="BT15" s="696"/>
      <c r="BU15" s="696"/>
      <c r="BV15" s="696"/>
      <c r="BW15" s="696"/>
      <c r="BX15" s="696"/>
      <c r="BY15" s="696"/>
      <c r="BZ15" s="696"/>
      <c r="CA15" s="696"/>
      <c r="CB15" s="736"/>
      <c r="CD15" s="654" t="s">
        <v>249</v>
      </c>
      <c r="CE15" s="655"/>
      <c r="CF15" s="655"/>
      <c r="CG15" s="655"/>
      <c r="CH15" s="655"/>
      <c r="CI15" s="655"/>
      <c r="CJ15" s="655"/>
      <c r="CK15" s="655"/>
      <c r="CL15" s="655"/>
      <c r="CM15" s="655"/>
      <c r="CN15" s="655"/>
      <c r="CO15" s="655"/>
      <c r="CP15" s="655"/>
      <c r="CQ15" s="656"/>
      <c r="CR15" s="657">
        <v>3006196</v>
      </c>
      <c r="CS15" s="658"/>
      <c r="CT15" s="658"/>
      <c r="CU15" s="658"/>
      <c r="CV15" s="658"/>
      <c r="CW15" s="658"/>
      <c r="CX15" s="658"/>
      <c r="CY15" s="659"/>
      <c r="CZ15" s="695">
        <v>33.299999999999997</v>
      </c>
      <c r="DA15" s="695"/>
      <c r="DB15" s="695"/>
      <c r="DC15" s="695"/>
      <c r="DD15" s="663">
        <v>2203239</v>
      </c>
      <c r="DE15" s="658"/>
      <c r="DF15" s="658"/>
      <c r="DG15" s="658"/>
      <c r="DH15" s="658"/>
      <c r="DI15" s="658"/>
      <c r="DJ15" s="658"/>
      <c r="DK15" s="658"/>
      <c r="DL15" s="658"/>
      <c r="DM15" s="658"/>
      <c r="DN15" s="658"/>
      <c r="DO15" s="658"/>
      <c r="DP15" s="659"/>
      <c r="DQ15" s="663">
        <v>981296</v>
      </c>
      <c r="DR15" s="658"/>
      <c r="DS15" s="658"/>
      <c r="DT15" s="658"/>
      <c r="DU15" s="658"/>
      <c r="DV15" s="658"/>
      <c r="DW15" s="658"/>
      <c r="DX15" s="658"/>
      <c r="DY15" s="658"/>
      <c r="DZ15" s="658"/>
      <c r="EA15" s="658"/>
      <c r="EB15" s="658"/>
      <c r="EC15" s="694"/>
    </row>
    <row r="16" spans="2:143" ht="11.25" customHeight="1" x14ac:dyDescent="0.15">
      <c r="B16" s="654" t="s">
        <v>250</v>
      </c>
      <c r="C16" s="655"/>
      <c r="D16" s="655"/>
      <c r="E16" s="655"/>
      <c r="F16" s="655"/>
      <c r="G16" s="655"/>
      <c r="H16" s="655"/>
      <c r="I16" s="655"/>
      <c r="J16" s="655"/>
      <c r="K16" s="655"/>
      <c r="L16" s="655"/>
      <c r="M16" s="655"/>
      <c r="N16" s="655"/>
      <c r="O16" s="655"/>
      <c r="P16" s="655"/>
      <c r="Q16" s="656"/>
      <c r="R16" s="657">
        <v>43049</v>
      </c>
      <c r="S16" s="658"/>
      <c r="T16" s="658"/>
      <c r="U16" s="658"/>
      <c r="V16" s="658"/>
      <c r="W16" s="658"/>
      <c r="X16" s="658"/>
      <c r="Y16" s="659"/>
      <c r="Z16" s="695">
        <v>0.4</v>
      </c>
      <c r="AA16" s="695"/>
      <c r="AB16" s="695"/>
      <c r="AC16" s="695"/>
      <c r="AD16" s="696">
        <v>43049</v>
      </c>
      <c r="AE16" s="696"/>
      <c r="AF16" s="696"/>
      <c r="AG16" s="696"/>
      <c r="AH16" s="696"/>
      <c r="AI16" s="696"/>
      <c r="AJ16" s="696"/>
      <c r="AK16" s="696"/>
      <c r="AL16" s="660">
        <v>0.9</v>
      </c>
      <c r="AM16" s="661"/>
      <c r="AN16" s="661"/>
      <c r="AO16" s="697"/>
      <c r="AP16" s="654" t="s">
        <v>251</v>
      </c>
      <c r="AQ16" s="655"/>
      <c r="AR16" s="655"/>
      <c r="AS16" s="655"/>
      <c r="AT16" s="655"/>
      <c r="AU16" s="655"/>
      <c r="AV16" s="655"/>
      <c r="AW16" s="655"/>
      <c r="AX16" s="655"/>
      <c r="AY16" s="655"/>
      <c r="AZ16" s="655"/>
      <c r="BA16" s="655"/>
      <c r="BB16" s="655"/>
      <c r="BC16" s="655"/>
      <c r="BD16" s="655"/>
      <c r="BE16" s="655"/>
      <c r="BF16" s="656"/>
      <c r="BG16" s="657" t="s">
        <v>121</v>
      </c>
      <c r="BH16" s="658"/>
      <c r="BI16" s="658"/>
      <c r="BJ16" s="658"/>
      <c r="BK16" s="658"/>
      <c r="BL16" s="658"/>
      <c r="BM16" s="658"/>
      <c r="BN16" s="659"/>
      <c r="BO16" s="695" t="s">
        <v>121</v>
      </c>
      <c r="BP16" s="695"/>
      <c r="BQ16" s="695"/>
      <c r="BR16" s="695"/>
      <c r="BS16" s="696" t="s">
        <v>121</v>
      </c>
      <c r="BT16" s="696"/>
      <c r="BU16" s="696"/>
      <c r="BV16" s="696"/>
      <c r="BW16" s="696"/>
      <c r="BX16" s="696"/>
      <c r="BY16" s="696"/>
      <c r="BZ16" s="696"/>
      <c r="CA16" s="696"/>
      <c r="CB16" s="736"/>
      <c r="CD16" s="654" t="s">
        <v>252</v>
      </c>
      <c r="CE16" s="655"/>
      <c r="CF16" s="655"/>
      <c r="CG16" s="655"/>
      <c r="CH16" s="655"/>
      <c r="CI16" s="655"/>
      <c r="CJ16" s="655"/>
      <c r="CK16" s="655"/>
      <c r="CL16" s="655"/>
      <c r="CM16" s="655"/>
      <c r="CN16" s="655"/>
      <c r="CO16" s="655"/>
      <c r="CP16" s="655"/>
      <c r="CQ16" s="656"/>
      <c r="CR16" s="657" t="s">
        <v>121</v>
      </c>
      <c r="CS16" s="658"/>
      <c r="CT16" s="658"/>
      <c r="CU16" s="658"/>
      <c r="CV16" s="658"/>
      <c r="CW16" s="658"/>
      <c r="CX16" s="658"/>
      <c r="CY16" s="659"/>
      <c r="CZ16" s="695" t="s">
        <v>121</v>
      </c>
      <c r="DA16" s="695"/>
      <c r="DB16" s="695"/>
      <c r="DC16" s="695"/>
      <c r="DD16" s="663" t="s">
        <v>121</v>
      </c>
      <c r="DE16" s="658"/>
      <c r="DF16" s="658"/>
      <c r="DG16" s="658"/>
      <c r="DH16" s="658"/>
      <c r="DI16" s="658"/>
      <c r="DJ16" s="658"/>
      <c r="DK16" s="658"/>
      <c r="DL16" s="658"/>
      <c r="DM16" s="658"/>
      <c r="DN16" s="658"/>
      <c r="DO16" s="658"/>
      <c r="DP16" s="659"/>
      <c r="DQ16" s="663" t="s">
        <v>121</v>
      </c>
      <c r="DR16" s="658"/>
      <c r="DS16" s="658"/>
      <c r="DT16" s="658"/>
      <c r="DU16" s="658"/>
      <c r="DV16" s="658"/>
      <c r="DW16" s="658"/>
      <c r="DX16" s="658"/>
      <c r="DY16" s="658"/>
      <c r="DZ16" s="658"/>
      <c r="EA16" s="658"/>
      <c r="EB16" s="658"/>
      <c r="EC16" s="694"/>
    </row>
    <row r="17" spans="2:133" ht="11.25" customHeight="1" x14ac:dyDescent="0.15">
      <c r="B17" s="654" t="s">
        <v>253</v>
      </c>
      <c r="C17" s="655"/>
      <c r="D17" s="655"/>
      <c r="E17" s="655"/>
      <c r="F17" s="655"/>
      <c r="G17" s="655"/>
      <c r="H17" s="655"/>
      <c r="I17" s="655"/>
      <c r="J17" s="655"/>
      <c r="K17" s="655"/>
      <c r="L17" s="655"/>
      <c r="M17" s="655"/>
      <c r="N17" s="655"/>
      <c r="O17" s="655"/>
      <c r="P17" s="655"/>
      <c r="Q17" s="656"/>
      <c r="R17" s="657">
        <v>71858</v>
      </c>
      <c r="S17" s="658"/>
      <c r="T17" s="658"/>
      <c r="U17" s="658"/>
      <c r="V17" s="658"/>
      <c r="W17" s="658"/>
      <c r="X17" s="658"/>
      <c r="Y17" s="659"/>
      <c r="Z17" s="695">
        <v>0.7</v>
      </c>
      <c r="AA17" s="695"/>
      <c r="AB17" s="695"/>
      <c r="AC17" s="695"/>
      <c r="AD17" s="696">
        <v>71858</v>
      </c>
      <c r="AE17" s="696"/>
      <c r="AF17" s="696"/>
      <c r="AG17" s="696"/>
      <c r="AH17" s="696"/>
      <c r="AI17" s="696"/>
      <c r="AJ17" s="696"/>
      <c r="AK17" s="696"/>
      <c r="AL17" s="660">
        <v>1.5</v>
      </c>
      <c r="AM17" s="661"/>
      <c r="AN17" s="661"/>
      <c r="AO17" s="697"/>
      <c r="AP17" s="654" t="s">
        <v>254</v>
      </c>
      <c r="AQ17" s="655"/>
      <c r="AR17" s="655"/>
      <c r="AS17" s="655"/>
      <c r="AT17" s="655"/>
      <c r="AU17" s="655"/>
      <c r="AV17" s="655"/>
      <c r="AW17" s="655"/>
      <c r="AX17" s="655"/>
      <c r="AY17" s="655"/>
      <c r="AZ17" s="655"/>
      <c r="BA17" s="655"/>
      <c r="BB17" s="655"/>
      <c r="BC17" s="655"/>
      <c r="BD17" s="655"/>
      <c r="BE17" s="655"/>
      <c r="BF17" s="656"/>
      <c r="BG17" s="657" t="s">
        <v>121</v>
      </c>
      <c r="BH17" s="658"/>
      <c r="BI17" s="658"/>
      <c r="BJ17" s="658"/>
      <c r="BK17" s="658"/>
      <c r="BL17" s="658"/>
      <c r="BM17" s="658"/>
      <c r="BN17" s="659"/>
      <c r="BO17" s="695" t="s">
        <v>121</v>
      </c>
      <c r="BP17" s="695"/>
      <c r="BQ17" s="695"/>
      <c r="BR17" s="695"/>
      <c r="BS17" s="696" t="s">
        <v>121</v>
      </c>
      <c r="BT17" s="696"/>
      <c r="BU17" s="696"/>
      <c r="BV17" s="696"/>
      <c r="BW17" s="696"/>
      <c r="BX17" s="696"/>
      <c r="BY17" s="696"/>
      <c r="BZ17" s="696"/>
      <c r="CA17" s="696"/>
      <c r="CB17" s="736"/>
      <c r="CD17" s="654" t="s">
        <v>255</v>
      </c>
      <c r="CE17" s="655"/>
      <c r="CF17" s="655"/>
      <c r="CG17" s="655"/>
      <c r="CH17" s="655"/>
      <c r="CI17" s="655"/>
      <c r="CJ17" s="655"/>
      <c r="CK17" s="655"/>
      <c r="CL17" s="655"/>
      <c r="CM17" s="655"/>
      <c r="CN17" s="655"/>
      <c r="CO17" s="655"/>
      <c r="CP17" s="655"/>
      <c r="CQ17" s="656"/>
      <c r="CR17" s="657">
        <v>650190</v>
      </c>
      <c r="CS17" s="658"/>
      <c r="CT17" s="658"/>
      <c r="CU17" s="658"/>
      <c r="CV17" s="658"/>
      <c r="CW17" s="658"/>
      <c r="CX17" s="658"/>
      <c r="CY17" s="659"/>
      <c r="CZ17" s="695">
        <v>7.2</v>
      </c>
      <c r="DA17" s="695"/>
      <c r="DB17" s="695"/>
      <c r="DC17" s="695"/>
      <c r="DD17" s="663" t="s">
        <v>121</v>
      </c>
      <c r="DE17" s="658"/>
      <c r="DF17" s="658"/>
      <c r="DG17" s="658"/>
      <c r="DH17" s="658"/>
      <c r="DI17" s="658"/>
      <c r="DJ17" s="658"/>
      <c r="DK17" s="658"/>
      <c r="DL17" s="658"/>
      <c r="DM17" s="658"/>
      <c r="DN17" s="658"/>
      <c r="DO17" s="658"/>
      <c r="DP17" s="659"/>
      <c r="DQ17" s="663">
        <v>650190</v>
      </c>
      <c r="DR17" s="658"/>
      <c r="DS17" s="658"/>
      <c r="DT17" s="658"/>
      <c r="DU17" s="658"/>
      <c r="DV17" s="658"/>
      <c r="DW17" s="658"/>
      <c r="DX17" s="658"/>
      <c r="DY17" s="658"/>
      <c r="DZ17" s="658"/>
      <c r="EA17" s="658"/>
      <c r="EB17" s="658"/>
      <c r="EC17" s="694"/>
    </row>
    <row r="18" spans="2:133" ht="11.25" customHeight="1" x14ac:dyDescent="0.15">
      <c r="B18" s="654" t="s">
        <v>256</v>
      </c>
      <c r="C18" s="655"/>
      <c r="D18" s="655"/>
      <c r="E18" s="655"/>
      <c r="F18" s="655"/>
      <c r="G18" s="655"/>
      <c r="H18" s="655"/>
      <c r="I18" s="655"/>
      <c r="J18" s="655"/>
      <c r="K18" s="655"/>
      <c r="L18" s="655"/>
      <c r="M18" s="655"/>
      <c r="N18" s="655"/>
      <c r="O18" s="655"/>
      <c r="P18" s="655"/>
      <c r="Q18" s="656"/>
      <c r="R18" s="657">
        <v>5891</v>
      </c>
      <c r="S18" s="658"/>
      <c r="T18" s="658"/>
      <c r="U18" s="658"/>
      <c r="V18" s="658"/>
      <c r="W18" s="658"/>
      <c r="X18" s="658"/>
      <c r="Y18" s="659"/>
      <c r="Z18" s="695">
        <v>0.1</v>
      </c>
      <c r="AA18" s="695"/>
      <c r="AB18" s="695"/>
      <c r="AC18" s="695"/>
      <c r="AD18" s="696">
        <v>5891</v>
      </c>
      <c r="AE18" s="696"/>
      <c r="AF18" s="696"/>
      <c r="AG18" s="696"/>
      <c r="AH18" s="696"/>
      <c r="AI18" s="696"/>
      <c r="AJ18" s="696"/>
      <c r="AK18" s="696"/>
      <c r="AL18" s="660">
        <v>0.1</v>
      </c>
      <c r="AM18" s="661"/>
      <c r="AN18" s="661"/>
      <c r="AO18" s="697"/>
      <c r="AP18" s="654" t="s">
        <v>257</v>
      </c>
      <c r="AQ18" s="655"/>
      <c r="AR18" s="655"/>
      <c r="AS18" s="655"/>
      <c r="AT18" s="655"/>
      <c r="AU18" s="655"/>
      <c r="AV18" s="655"/>
      <c r="AW18" s="655"/>
      <c r="AX18" s="655"/>
      <c r="AY18" s="655"/>
      <c r="AZ18" s="655"/>
      <c r="BA18" s="655"/>
      <c r="BB18" s="655"/>
      <c r="BC18" s="655"/>
      <c r="BD18" s="655"/>
      <c r="BE18" s="655"/>
      <c r="BF18" s="656"/>
      <c r="BG18" s="657" t="s">
        <v>121</v>
      </c>
      <c r="BH18" s="658"/>
      <c r="BI18" s="658"/>
      <c r="BJ18" s="658"/>
      <c r="BK18" s="658"/>
      <c r="BL18" s="658"/>
      <c r="BM18" s="658"/>
      <c r="BN18" s="659"/>
      <c r="BO18" s="695" t="s">
        <v>121</v>
      </c>
      <c r="BP18" s="695"/>
      <c r="BQ18" s="695"/>
      <c r="BR18" s="695"/>
      <c r="BS18" s="696" t="s">
        <v>121</v>
      </c>
      <c r="BT18" s="696"/>
      <c r="BU18" s="696"/>
      <c r="BV18" s="696"/>
      <c r="BW18" s="696"/>
      <c r="BX18" s="696"/>
      <c r="BY18" s="696"/>
      <c r="BZ18" s="696"/>
      <c r="CA18" s="696"/>
      <c r="CB18" s="736"/>
      <c r="CD18" s="654" t="s">
        <v>258</v>
      </c>
      <c r="CE18" s="655"/>
      <c r="CF18" s="655"/>
      <c r="CG18" s="655"/>
      <c r="CH18" s="655"/>
      <c r="CI18" s="655"/>
      <c r="CJ18" s="655"/>
      <c r="CK18" s="655"/>
      <c r="CL18" s="655"/>
      <c r="CM18" s="655"/>
      <c r="CN18" s="655"/>
      <c r="CO18" s="655"/>
      <c r="CP18" s="655"/>
      <c r="CQ18" s="656"/>
      <c r="CR18" s="657" t="s">
        <v>121</v>
      </c>
      <c r="CS18" s="658"/>
      <c r="CT18" s="658"/>
      <c r="CU18" s="658"/>
      <c r="CV18" s="658"/>
      <c r="CW18" s="658"/>
      <c r="CX18" s="658"/>
      <c r="CY18" s="659"/>
      <c r="CZ18" s="695" t="s">
        <v>121</v>
      </c>
      <c r="DA18" s="695"/>
      <c r="DB18" s="695"/>
      <c r="DC18" s="695"/>
      <c r="DD18" s="663" t="s">
        <v>121</v>
      </c>
      <c r="DE18" s="658"/>
      <c r="DF18" s="658"/>
      <c r="DG18" s="658"/>
      <c r="DH18" s="658"/>
      <c r="DI18" s="658"/>
      <c r="DJ18" s="658"/>
      <c r="DK18" s="658"/>
      <c r="DL18" s="658"/>
      <c r="DM18" s="658"/>
      <c r="DN18" s="658"/>
      <c r="DO18" s="658"/>
      <c r="DP18" s="659"/>
      <c r="DQ18" s="663" t="s">
        <v>121</v>
      </c>
      <c r="DR18" s="658"/>
      <c r="DS18" s="658"/>
      <c r="DT18" s="658"/>
      <c r="DU18" s="658"/>
      <c r="DV18" s="658"/>
      <c r="DW18" s="658"/>
      <c r="DX18" s="658"/>
      <c r="DY18" s="658"/>
      <c r="DZ18" s="658"/>
      <c r="EA18" s="658"/>
      <c r="EB18" s="658"/>
      <c r="EC18" s="694"/>
    </row>
    <row r="19" spans="2:133" ht="11.25" customHeight="1" x14ac:dyDescent="0.15">
      <c r="B19" s="654" t="s">
        <v>259</v>
      </c>
      <c r="C19" s="655"/>
      <c r="D19" s="655"/>
      <c r="E19" s="655"/>
      <c r="F19" s="655"/>
      <c r="G19" s="655"/>
      <c r="H19" s="655"/>
      <c r="I19" s="655"/>
      <c r="J19" s="655"/>
      <c r="K19" s="655"/>
      <c r="L19" s="655"/>
      <c r="M19" s="655"/>
      <c r="N19" s="655"/>
      <c r="O19" s="655"/>
      <c r="P19" s="655"/>
      <c r="Q19" s="656"/>
      <c r="R19" s="657">
        <v>63497</v>
      </c>
      <c r="S19" s="658"/>
      <c r="T19" s="658"/>
      <c r="U19" s="658"/>
      <c r="V19" s="658"/>
      <c r="W19" s="658"/>
      <c r="X19" s="658"/>
      <c r="Y19" s="659"/>
      <c r="Z19" s="695">
        <v>0.7</v>
      </c>
      <c r="AA19" s="695"/>
      <c r="AB19" s="695"/>
      <c r="AC19" s="695"/>
      <c r="AD19" s="696">
        <v>63497</v>
      </c>
      <c r="AE19" s="696"/>
      <c r="AF19" s="696"/>
      <c r="AG19" s="696"/>
      <c r="AH19" s="696"/>
      <c r="AI19" s="696"/>
      <c r="AJ19" s="696"/>
      <c r="AK19" s="696"/>
      <c r="AL19" s="660">
        <v>1.3</v>
      </c>
      <c r="AM19" s="661"/>
      <c r="AN19" s="661"/>
      <c r="AO19" s="697"/>
      <c r="AP19" s="654" t="s">
        <v>260</v>
      </c>
      <c r="AQ19" s="655"/>
      <c r="AR19" s="655"/>
      <c r="AS19" s="655"/>
      <c r="AT19" s="655"/>
      <c r="AU19" s="655"/>
      <c r="AV19" s="655"/>
      <c r="AW19" s="655"/>
      <c r="AX19" s="655"/>
      <c r="AY19" s="655"/>
      <c r="AZ19" s="655"/>
      <c r="BA19" s="655"/>
      <c r="BB19" s="655"/>
      <c r="BC19" s="655"/>
      <c r="BD19" s="655"/>
      <c r="BE19" s="655"/>
      <c r="BF19" s="656"/>
      <c r="BG19" s="657" t="s">
        <v>121</v>
      </c>
      <c r="BH19" s="658"/>
      <c r="BI19" s="658"/>
      <c r="BJ19" s="658"/>
      <c r="BK19" s="658"/>
      <c r="BL19" s="658"/>
      <c r="BM19" s="658"/>
      <c r="BN19" s="659"/>
      <c r="BO19" s="695" t="s">
        <v>121</v>
      </c>
      <c r="BP19" s="695"/>
      <c r="BQ19" s="695"/>
      <c r="BR19" s="695"/>
      <c r="BS19" s="696" t="s">
        <v>121</v>
      </c>
      <c r="BT19" s="696"/>
      <c r="BU19" s="696"/>
      <c r="BV19" s="696"/>
      <c r="BW19" s="696"/>
      <c r="BX19" s="696"/>
      <c r="BY19" s="696"/>
      <c r="BZ19" s="696"/>
      <c r="CA19" s="696"/>
      <c r="CB19" s="736"/>
      <c r="CD19" s="654" t="s">
        <v>261</v>
      </c>
      <c r="CE19" s="655"/>
      <c r="CF19" s="655"/>
      <c r="CG19" s="655"/>
      <c r="CH19" s="655"/>
      <c r="CI19" s="655"/>
      <c r="CJ19" s="655"/>
      <c r="CK19" s="655"/>
      <c r="CL19" s="655"/>
      <c r="CM19" s="655"/>
      <c r="CN19" s="655"/>
      <c r="CO19" s="655"/>
      <c r="CP19" s="655"/>
      <c r="CQ19" s="656"/>
      <c r="CR19" s="657" t="s">
        <v>121</v>
      </c>
      <c r="CS19" s="658"/>
      <c r="CT19" s="658"/>
      <c r="CU19" s="658"/>
      <c r="CV19" s="658"/>
      <c r="CW19" s="658"/>
      <c r="CX19" s="658"/>
      <c r="CY19" s="659"/>
      <c r="CZ19" s="695" t="s">
        <v>121</v>
      </c>
      <c r="DA19" s="695"/>
      <c r="DB19" s="695"/>
      <c r="DC19" s="695"/>
      <c r="DD19" s="663" t="s">
        <v>121</v>
      </c>
      <c r="DE19" s="658"/>
      <c r="DF19" s="658"/>
      <c r="DG19" s="658"/>
      <c r="DH19" s="658"/>
      <c r="DI19" s="658"/>
      <c r="DJ19" s="658"/>
      <c r="DK19" s="658"/>
      <c r="DL19" s="658"/>
      <c r="DM19" s="658"/>
      <c r="DN19" s="658"/>
      <c r="DO19" s="658"/>
      <c r="DP19" s="659"/>
      <c r="DQ19" s="663" t="s">
        <v>121</v>
      </c>
      <c r="DR19" s="658"/>
      <c r="DS19" s="658"/>
      <c r="DT19" s="658"/>
      <c r="DU19" s="658"/>
      <c r="DV19" s="658"/>
      <c r="DW19" s="658"/>
      <c r="DX19" s="658"/>
      <c r="DY19" s="658"/>
      <c r="DZ19" s="658"/>
      <c r="EA19" s="658"/>
      <c r="EB19" s="658"/>
      <c r="EC19" s="694"/>
    </row>
    <row r="20" spans="2:133" ht="11.25" customHeight="1" x14ac:dyDescent="0.15">
      <c r="B20" s="724" t="s">
        <v>262</v>
      </c>
      <c r="C20" s="725"/>
      <c r="D20" s="725"/>
      <c r="E20" s="725"/>
      <c r="F20" s="725"/>
      <c r="G20" s="725"/>
      <c r="H20" s="725"/>
      <c r="I20" s="725"/>
      <c r="J20" s="725"/>
      <c r="K20" s="725"/>
      <c r="L20" s="725"/>
      <c r="M20" s="725"/>
      <c r="N20" s="725"/>
      <c r="O20" s="725"/>
      <c r="P20" s="725"/>
      <c r="Q20" s="726"/>
      <c r="R20" s="657">
        <v>2470</v>
      </c>
      <c r="S20" s="658"/>
      <c r="T20" s="658"/>
      <c r="U20" s="658"/>
      <c r="V20" s="658"/>
      <c r="W20" s="658"/>
      <c r="X20" s="658"/>
      <c r="Y20" s="659"/>
      <c r="Z20" s="695">
        <v>0</v>
      </c>
      <c r="AA20" s="695"/>
      <c r="AB20" s="695"/>
      <c r="AC20" s="695"/>
      <c r="AD20" s="696">
        <v>2470</v>
      </c>
      <c r="AE20" s="696"/>
      <c r="AF20" s="696"/>
      <c r="AG20" s="696"/>
      <c r="AH20" s="696"/>
      <c r="AI20" s="696"/>
      <c r="AJ20" s="696"/>
      <c r="AK20" s="696"/>
      <c r="AL20" s="660">
        <v>0.1</v>
      </c>
      <c r="AM20" s="661"/>
      <c r="AN20" s="661"/>
      <c r="AO20" s="697"/>
      <c r="AP20" s="654" t="s">
        <v>263</v>
      </c>
      <c r="AQ20" s="655"/>
      <c r="AR20" s="655"/>
      <c r="AS20" s="655"/>
      <c r="AT20" s="655"/>
      <c r="AU20" s="655"/>
      <c r="AV20" s="655"/>
      <c r="AW20" s="655"/>
      <c r="AX20" s="655"/>
      <c r="AY20" s="655"/>
      <c r="AZ20" s="655"/>
      <c r="BA20" s="655"/>
      <c r="BB20" s="655"/>
      <c r="BC20" s="655"/>
      <c r="BD20" s="655"/>
      <c r="BE20" s="655"/>
      <c r="BF20" s="656"/>
      <c r="BG20" s="657" t="s">
        <v>121</v>
      </c>
      <c r="BH20" s="658"/>
      <c r="BI20" s="658"/>
      <c r="BJ20" s="658"/>
      <c r="BK20" s="658"/>
      <c r="BL20" s="658"/>
      <c r="BM20" s="658"/>
      <c r="BN20" s="659"/>
      <c r="BO20" s="695" t="s">
        <v>121</v>
      </c>
      <c r="BP20" s="695"/>
      <c r="BQ20" s="695"/>
      <c r="BR20" s="695"/>
      <c r="BS20" s="696" t="s">
        <v>121</v>
      </c>
      <c r="BT20" s="696"/>
      <c r="BU20" s="696"/>
      <c r="BV20" s="696"/>
      <c r="BW20" s="696"/>
      <c r="BX20" s="696"/>
      <c r="BY20" s="696"/>
      <c r="BZ20" s="696"/>
      <c r="CA20" s="696"/>
      <c r="CB20" s="736"/>
      <c r="CD20" s="654" t="s">
        <v>264</v>
      </c>
      <c r="CE20" s="655"/>
      <c r="CF20" s="655"/>
      <c r="CG20" s="655"/>
      <c r="CH20" s="655"/>
      <c r="CI20" s="655"/>
      <c r="CJ20" s="655"/>
      <c r="CK20" s="655"/>
      <c r="CL20" s="655"/>
      <c r="CM20" s="655"/>
      <c r="CN20" s="655"/>
      <c r="CO20" s="655"/>
      <c r="CP20" s="655"/>
      <c r="CQ20" s="656"/>
      <c r="CR20" s="657">
        <v>9026704</v>
      </c>
      <c r="CS20" s="658"/>
      <c r="CT20" s="658"/>
      <c r="CU20" s="658"/>
      <c r="CV20" s="658"/>
      <c r="CW20" s="658"/>
      <c r="CX20" s="658"/>
      <c r="CY20" s="659"/>
      <c r="CZ20" s="695">
        <v>100</v>
      </c>
      <c r="DA20" s="695"/>
      <c r="DB20" s="695"/>
      <c r="DC20" s="695"/>
      <c r="DD20" s="663">
        <v>2424498</v>
      </c>
      <c r="DE20" s="658"/>
      <c r="DF20" s="658"/>
      <c r="DG20" s="658"/>
      <c r="DH20" s="658"/>
      <c r="DI20" s="658"/>
      <c r="DJ20" s="658"/>
      <c r="DK20" s="658"/>
      <c r="DL20" s="658"/>
      <c r="DM20" s="658"/>
      <c r="DN20" s="658"/>
      <c r="DO20" s="658"/>
      <c r="DP20" s="659"/>
      <c r="DQ20" s="663">
        <v>5460923</v>
      </c>
      <c r="DR20" s="658"/>
      <c r="DS20" s="658"/>
      <c r="DT20" s="658"/>
      <c r="DU20" s="658"/>
      <c r="DV20" s="658"/>
      <c r="DW20" s="658"/>
      <c r="DX20" s="658"/>
      <c r="DY20" s="658"/>
      <c r="DZ20" s="658"/>
      <c r="EA20" s="658"/>
      <c r="EB20" s="658"/>
      <c r="EC20" s="694"/>
    </row>
    <row r="21" spans="2:133" ht="11.25" customHeight="1" x14ac:dyDescent="0.15">
      <c r="B21" s="654" t="s">
        <v>265</v>
      </c>
      <c r="C21" s="655"/>
      <c r="D21" s="655"/>
      <c r="E21" s="655"/>
      <c r="F21" s="655"/>
      <c r="G21" s="655"/>
      <c r="H21" s="655"/>
      <c r="I21" s="655"/>
      <c r="J21" s="655"/>
      <c r="K21" s="655"/>
      <c r="L21" s="655"/>
      <c r="M21" s="655"/>
      <c r="N21" s="655"/>
      <c r="O21" s="655"/>
      <c r="P21" s="655"/>
      <c r="Q21" s="656"/>
      <c r="R21" s="657">
        <v>1671811</v>
      </c>
      <c r="S21" s="658"/>
      <c r="T21" s="658"/>
      <c r="U21" s="658"/>
      <c r="V21" s="658"/>
      <c r="W21" s="658"/>
      <c r="X21" s="658"/>
      <c r="Y21" s="659"/>
      <c r="Z21" s="695">
        <v>17.399999999999999</v>
      </c>
      <c r="AA21" s="695"/>
      <c r="AB21" s="695"/>
      <c r="AC21" s="695"/>
      <c r="AD21" s="696">
        <v>1592327</v>
      </c>
      <c r="AE21" s="696"/>
      <c r="AF21" s="696"/>
      <c r="AG21" s="696"/>
      <c r="AH21" s="696"/>
      <c r="AI21" s="696"/>
      <c r="AJ21" s="696"/>
      <c r="AK21" s="696"/>
      <c r="AL21" s="660">
        <v>33.5</v>
      </c>
      <c r="AM21" s="661"/>
      <c r="AN21" s="661"/>
      <c r="AO21" s="697"/>
      <c r="AP21" s="654" t="s">
        <v>266</v>
      </c>
      <c r="AQ21" s="734"/>
      <c r="AR21" s="734"/>
      <c r="AS21" s="734"/>
      <c r="AT21" s="734"/>
      <c r="AU21" s="734"/>
      <c r="AV21" s="734"/>
      <c r="AW21" s="734"/>
      <c r="AX21" s="734"/>
      <c r="AY21" s="734"/>
      <c r="AZ21" s="734"/>
      <c r="BA21" s="734"/>
      <c r="BB21" s="734"/>
      <c r="BC21" s="734"/>
      <c r="BD21" s="734"/>
      <c r="BE21" s="734"/>
      <c r="BF21" s="735"/>
      <c r="BG21" s="657" t="s">
        <v>121</v>
      </c>
      <c r="BH21" s="658"/>
      <c r="BI21" s="658"/>
      <c r="BJ21" s="658"/>
      <c r="BK21" s="658"/>
      <c r="BL21" s="658"/>
      <c r="BM21" s="658"/>
      <c r="BN21" s="659"/>
      <c r="BO21" s="695" t="s">
        <v>121</v>
      </c>
      <c r="BP21" s="695"/>
      <c r="BQ21" s="695"/>
      <c r="BR21" s="695"/>
      <c r="BS21" s="696" t="s">
        <v>121</v>
      </c>
      <c r="BT21" s="696"/>
      <c r="BU21" s="696"/>
      <c r="BV21" s="696"/>
      <c r="BW21" s="696"/>
      <c r="BX21" s="696"/>
      <c r="BY21" s="696"/>
      <c r="BZ21" s="696"/>
      <c r="CA21" s="696"/>
      <c r="CB21" s="736"/>
      <c r="CD21" s="638"/>
      <c r="CE21" s="639"/>
      <c r="CF21" s="639"/>
      <c r="CG21" s="639"/>
      <c r="CH21" s="639"/>
      <c r="CI21" s="639"/>
      <c r="CJ21" s="639"/>
      <c r="CK21" s="639"/>
      <c r="CL21" s="639"/>
      <c r="CM21" s="639"/>
      <c r="CN21" s="639"/>
      <c r="CO21" s="639"/>
      <c r="CP21" s="639"/>
      <c r="CQ21" s="640"/>
      <c r="CR21" s="742"/>
      <c r="CS21" s="743"/>
      <c r="CT21" s="743"/>
      <c r="CU21" s="743"/>
      <c r="CV21" s="743"/>
      <c r="CW21" s="743"/>
      <c r="CX21" s="743"/>
      <c r="CY21" s="744"/>
      <c r="CZ21" s="745"/>
      <c r="DA21" s="745"/>
      <c r="DB21" s="745"/>
      <c r="DC21" s="745"/>
      <c r="DD21" s="746"/>
      <c r="DE21" s="743"/>
      <c r="DF21" s="743"/>
      <c r="DG21" s="743"/>
      <c r="DH21" s="743"/>
      <c r="DI21" s="743"/>
      <c r="DJ21" s="743"/>
      <c r="DK21" s="743"/>
      <c r="DL21" s="743"/>
      <c r="DM21" s="743"/>
      <c r="DN21" s="743"/>
      <c r="DO21" s="743"/>
      <c r="DP21" s="744"/>
      <c r="DQ21" s="746"/>
      <c r="DR21" s="743"/>
      <c r="DS21" s="743"/>
      <c r="DT21" s="743"/>
      <c r="DU21" s="743"/>
      <c r="DV21" s="743"/>
      <c r="DW21" s="743"/>
      <c r="DX21" s="743"/>
      <c r="DY21" s="743"/>
      <c r="DZ21" s="743"/>
      <c r="EA21" s="743"/>
      <c r="EB21" s="743"/>
      <c r="EC21" s="750"/>
    </row>
    <row r="22" spans="2:133" ht="11.25" customHeight="1" x14ac:dyDescent="0.15">
      <c r="B22" s="654" t="s">
        <v>267</v>
      </c>
      <c r="C22" s="655"/>
      <c r="D22" s="655"/>
      <c r="E22" s="655"/>
      <c r="F22" s="655"/>
      <c r="G22" s="655"/>
      <c r="H22" s="655"/>
      <c r="I22" s="655"/>
      <c r="J22" s="655"/>
      <c r="K22" s="655"/>
      <c r="L22" s="655"/>
      <c r="M22" s="655"/>
      <c r="N22" s="655"/>
      <c r="O22" s="655"/>
      <c r="P22" s="655"/>
      <c r="Q22" s="656"/>
      <c r="R22" s="657">
        <v>1592327</v>
      </c>
      <c r="S22" s="658"/>
      <c r="T22" s="658"/>
      <c r="U22" s="658"/>
      <c r="V22" s="658"/>
      <c r="W22" s="658"/>
      <c r="X22" s="658"/>
      <c r="Y22" s="659"/>
      <c r="Z22" s="695">
        <v>16.600000000000001</v>
      </c>
      <c r="AA22" s="695"/>
      <c r="AB22" s="695"/>
      <c r="AC22" s="695"/>
      <c r="AD22" s="696">
        <v>1592327</v>
      </c>
      <c r="AE22" s="696"/>
      <c r="AF22" s="696"/>
      <c r="AG22" s="696"/>
      <c r="AH22" s="696"/>
      <c r="AI22" s="696"/>
      <c r="AJ22" s="696"/>
      <c r="AK22" s="696"/>
      <c r="AL22" s="660">
        <v>33.5</v>
      </c>
      <c r="AM22" s="661"/>
      <c r="AN22" s="661"/>
      <c r="AO22" s="697"/>
      <c r="AP22" s="654" t="s">
        <v>268</v>
      </c>
      <c r="AQ22" s="734"/>
      <c r="AR22" s="734"/>
      <c r="AS22" s="734"/>
      <c r="AT22" s="734"/>
      <c r="AU22" s="734"/>
      <c r="AV22" s="734"/>
      <c r="AW22" s="734"/>
      <c r="AX22" s="734"/>
      <c r="AY22" s="734"/>
      <c r="AZ22" s="734"/>
      <c r="BA22" s="734"/>
      <c r="BB22" s="734"/>
      <c r="BC22" s="734"/>
      <c r="BD22" s="734"/>
      <c r="BE22" s="734"/>
      <c r="BF22" s="735"/>
      <c r="BG22" s="657" t="s">
        <v>121</v>
      </c>
      <c r="BH22" s="658"/>
      <c r="BI22" s="658"/>
      <c r="BJ22" s="658"/>
      <c r="BK22" s="658"/>
      <c r="BL22" s="658"/>
      <c r="BM22" s="658"/>
      <c r="BN22" s="659"/>
      <c r="BO22" s="695" t="s">
        <v>121</v>
      </c>
      <c r="BP22" s="695"/>
      <c r="BQ22" s="695"/>
      <c r="BR22" s="695"/>
      <c r="BS22" s="696" t="s">
        <v>121</v>
      </c>
      <c r="BT22" s="696"/>
      <c r="BU22" s="696"/>
      <c r="BV22" s="696"/>
      <c r="BW22" s="696"/>
      <c r="BX22" s="696"/>
      <c r="BY22" s="696"/>
      <c r="BZ22" s="696"/>
      <c r="CA22" s="696"/>
      <c r="CB22" s="736"/>
      <c r="CD22" s="709" t="s">
        <v>269</v>
      </c>
      <c r="CE22" s="710"/>
      <c r="CF22" s="710"/>
      <c r="CG22" s="710"/>
      <c r="CH22" s="710"/>
      <c r="CI22" s="710"/>
      <c r="CJ22" s="710"/>
      <c r="CK22" s="710"/>
      <c r="CL22" s="710"/>
      <c r="CM22" s="710"/>
      <c r="CN22" s="710"/>
      <c r="CO22" s="710"/>
      <c r="CP22" s="710"/>
      <c r="CQ22" s="710"/>
      <c r="CR22" s="710"/>
      <c r="CS22" s="710"/>
      <c r="CT22" s="710"/>
      <c r="CU22" s="710"/>
      <c r="CV22" s="710"/>
      <c r="CW22" s="710"/>
      <c r="CX22" s="710"/>
      <c r="CY22" s="710"/>
      <c r="CZ22" s="710"/>
      <c r="DA22" s="710"/>
      <c r="DB22" s="710"/>
      <c r="DC22" s="710"/>
      <c r="DD22" s="710"/>
      <c r="DE22" s="710"/>
      <c r="DF22" s="710"/>
      <c r="DG22" s="710"/>
      <c r="DH22" s="710"/>
      <c r="DI22" s="710"/>
      <c r="DJ22" s="710"/>
      <c r="DK22" s="710"/>
      <c r="DL22" s="710"/>
      <c r="DM22" s="710"/>
      <c r="DN22" s="710"/>
      <c r="DO22" s="710"/>
      <c r="DP22" s="710"/>
      <c r="DQ22" s="710"/>
      <c r="DR22" s="710"/>
      <c r="DS22" s="710"/>
      <c r="DT22" s="710"/>
      <c r="DU22" s="710"/>
      <c r="DV22" s="710"/>
      <c r="DW22" s="710"/>
      <c r="DX22" s="710"/>
      <c r="DY22" s="710"/>
      <c r="DZ22" s="710"/>
      <c r="EA22" s="710"/>
      <c r="EB22" s="710"/>
      <c r="EC22" s="711"/>
    </row>
    <row r="23" spans="2:133" ht="11.25" customHeight="1" x14ac:dyDescent="0.15">
      <c r="B23" s="654" t="s">
        <v>270</v>
      </c>
      <c r="C23" s="655"/>
      <c r="D23" s="655"/>
      <c r="E23" s="655"/>
      <c r="F23" s="655"/>
      <c r="G23" s="655"/>
      <c r="H23" s="655"/>
      <c r="I23" s="655"/>
      <c r="J23" s="655"/>
      <c r="K23" s="655"/>
      <c r="L23" s="655"/>
      <c r="M23" s="655"/>
      <c r="N23" s="655"/>
      <c r="O23" s="655"/>
      <c r="P23" s="655"/>
      <c r="Q23" s="656"/>
      <c r="R23" s="657">
        <v>79360</v>
      </c>
      <c r="S23" s="658"/>
      <c r="T23" s="658"/>
      <c r="U23" s="658"/>
      <c r="V23" s="658"/>
      <c r="W23" s="658"/>
      <c r="X23" s="658"/>
      <c r="Y23" s="659"/>
      <c r="Z23" s="695">
        <v>0.8</v>
      </c>
      <c r="AA23" s="695"/>
      <c r="AB23" s="695"/>
      <c r="AC23" s="695"/>
      <c r="AD23" s="696" t="s">
        <v>121</v>
      </c>
      <c r="AE23" s="696"/>
      <c r="AF23" s="696"/>
      <c r="AG23" s="696"/>
      <c r="AH23" s="696"/>
      <c r="AI23" s="696"/>
      <c r="AJ23" s="696"/>
      <c r="AK23" s="696"/>
      <c r="AL23" s="660" t="s">
        <v>121</v>
      </c>
      <c r="AM23" s="661"/>
      <c r="AN23" s="661"/>
      <c r="AO23" s="697"/>
      <c r="AP23" s="654" t="s">
        <v>271</v>
      </c>
      <c r="AQ23" s="734"/>
      <c r="AR23" s="734"/>
      <c r="AS23" s="734"/>
      <c r="AT23" s="734"/>
      <c r="AU23" s="734"/>
      <c r="AV23" s="734"/>
      <c r="AW23" s="734"/>
      <c r="AX23" s="734"/>
      <c r="AY23" s="734"/>
      <c r="AZ23" s="734"/>
      <c r="BA23" s="734"/>
      <c r="BB23" s="734"/>
      <c r="BC23" s="734"/>
      <c r="BD23" s="734"/>
      <c r="BE23" s="734"/>
      <c r="BF23" s="735"/>
      <c r="BG23" s="657" t="s">
        <v>121</v>
      </c>
      <c r="BH23" s="658"/>
      <c r="BI23" s="658"/>
      <c r="BJ23" s="658"/>
      <c r="BK23" s="658"/>
      <c r="BL23" s="658"/>
      <c r="BM23" s="658"/>
      <c r="BN23" s="659"/>
      <c r="BO23" s="695" t="s">
        <v>121</v>
      </c>
      <c r="BP23" s="695"/>
      <c r="BQ23" s="695"/>
      <c r="BR23" s="695"/>
      <c r="BS23" s="696" t="s">
        <v>121</v>
      </c>
      <c r="BT23" s="696"/>
      <c r="BU23" s="696"/>
      <c r="BV23" s="696"/>
      <c r="BW23" s="696"/>
      <c r="BX23" s="696"/>
      <c r="BY23" s="696"/>
      <c r="BZ23" s="696"/>
      <c r="CA23" s="696"/>
      <c r="CB23" s="736"/>
      <c r="CD23" s="709" t="s">
        <v>211</v>
      </c>
      <c r="CE23" s="710"/>
      <c r="CF23" s="710"/>
      <c r="CG23" s="710"/>
      <c r="CH23" s="710"/>
      <c r="CI23" s="710"/>
      <c r="CJ23" s="710"/>
      <c r="CK23" s="710"/>
      <c r="CL23" s="710"/>
      <c r="CM23" s="710"/>
      <c r="CN23" s="710"/>
      <c r="CO23" s="710"/>
      <c r="CP23" s="710"/>
      <c r="CQ23" s="711"/>
      <c r="CR23" s="709" t="s">
        <v>272</v>
      </c>
      <c r="CS23" s="710"/>
      <c r="CT23" s="710"/>
      <c r="CU23" s="710"/>
      <c r="CV23" s="710"/>
      <c r="CW23" s="710"/>
      <c r="CX23" s="710"/>
      <c r="CY23" s="711"/>
      <c r="CZ23" s="709" t="s">
        <v>273</v>
      </c>
      <c r="DA23" s="710"/>
      <c r="DB23" s="710"/>
      <c r="DC23" s="711"/>
      <c r="DD23" s="709" t="s">
        <v>274</v>
      </c>
      <c r="DE23" s="710"/>
      <c r="DF23" s="710"/>
      <c r="DG23" s="710"/>
      <c r="DH23" s="710"/>
      <c r="DI23" s="710"/>
      <c r="DJ23" s="710"/>
      <c r="DK23" s="711"/>
      <c r="DL23" s="747" t="s">
        <v>275</v>
      </c>
      <c r="DM23" s="748"/>
      <c r="DN23" s="748"/>
      <c r="DO23" s="748"/>
      <c r="DP23" s="748"/>
      <c r="DQ23" s="748"/>
      <c r="DR23" s="748"/>
      <c r="DS23" s="748"/>
      <c r="DT23" s="748"/>
      <c r="DU23" s="748"/>
      <c r="DV23" s="749"/>
      <c r="DW23" s="709" t="s">
        <v>276</v>
      </c>
      <c r="DX23" s="710"/>
      <c r="DY23" s="710"/>
      <c r="DZ23" s="710"/>
      <c r="EA23" s="710"/>
      <c r="EB23" s="710"/>
      <c r="EC23" s="711"/>
    </row>
    <row r="24" spans="2:133" ht="11.25" customHeight="1" x14ac:dyDescent="0.15">
      <c r="B24" s="654" t="s">
        <v>277</v>
      </c>
      <c r="C24" s="655"/>
      <c r="D24" s="655"/>
      <c r="E24" s="655"/>
      <c r="F24" s="655"/>
      <c r="G24" s="655"/>
      <c r="H24" s="655"/>
      <c r="I24" s="655"/>
      <c r="J24" s="655"/>
      <c r="K24" s="655"/>
      <c r="L24" s="655"/>
      <c r="M24" s="655"/>
      <c r="N24" s="655"/>
      <c r="O24" s="655"/>
      <c r="P24" s="655"/>
      <c r="Q24" s="656"/>
      <c r="R24" s="657">
        <v>124</v>
      </c>
      <c r="S24" s="658"/>
      <c r="T24" s="658"/>
      <c r="U24" s="658"/>
      <c r="V24" s="658"/>
      <c r="W24" s="658"/>
      <c r="X24" s="658"/>
      <c r="Y24" s="659"/>
      <c r="Z24" s="695">
        <v>0</v>
      </c>
      <c r="AA24" s="695"/>
      <c r="AB24" s="695"/>
      <c r="AC24" s="695"/>
      <c r="AD24" s="696" t="s">
        <v>121</v>
      </c>
      <c r="AE24" s="696"/>
      <c r="AF24" s="696"/>
      <c r="AG24" s="696"/>
      <c r="AH24" s="696"/>
      <c r="AI24" s="696"/>
      <c r="AJ24" s="696"/>
      <c r="AK24" s="696"/>
      <c r="AL24" s="660" t="s">
        <v>121</v>
      </c>
      <c r="AM24" s="661"/>
      <c r="AN24" s="661"/>
      <c r="AO24" s="697"/>
      <c r="AP24" s="654" t="s">
        <v>278</v>
      </c>
      <c r="AQ24" s="734"/>
      <c r="AR24" s="734"/>
      <c r="AS24" s="734"/>
      <c r="AT24" s="734"/>
      <c r="AU24" s="734"/>
      <c r="AV24" s="734"/>
      <c r="AW24" s="734"/>
      <c r="AX24" s="734"/>
      <c r="AY24" s="734"/>
      <c r="AZ24" s="734"/>
      <c r="BA24" s="734"/>
      <c r="BB24" s="734"/>
      <c r="BC24" s="734"/>
      <c r="BD24" s="734"/>
      <c r="BE24" s="734"/>
      <c r="BF24" s="735"/>
      <c r="BG24" s="657" t="s">
        <v>121</v>
      </c>
      <c r="BH24" s="658"/>
      <c r="BI24" s="658"/>
      <c r="BJ24" s="658"/>
      <c r="BK24" s="658"/>
      <c r="BL24" s="658"/>
      <c r="BM24" s="658"/>
      <c r="BN24" s="659"/>
      <c r="BO24" s="695" t="s">
        <v>121</v>
      </c>
      <c r="BP24" s="695"/>
      <c r="BQ24" s="695"/>
      <c r="BR24" s="695"/>
      <c r="BS24" s="696" t="s">
        <v>121</v>
      </c>
      <c r="BT24" s="696"/>
      <c r="BU24" s="696"/>
      <c r="BV24" s="696"/>
      <c r="BW24" s="696"/>
      <c r="BX24" s="696"/>
      <c r="BY24" s="696"/>
      <c r="BZ24" s="696"/>
      <c r="CA24" s="696"/>
      <c r="CB24" s="736"/>
      <c r="CD24" s="715" t="s">
        <v>279</v>
      </c>
      <c r="CE24" s="716"/>
      <c r="CF24" s="716"/>
      <c r="CG24" s="716"/>
      <c r="CH24" s="716"/>
      <c r="CI24" s="716"/>
      <c r="CJ24" s="716"/>
      <c r="CK24" s="716"/>
      <c r="CL24" s="716"/>
      <c r="CM24" s="716"/>
      <c r="CN24" s="716"/>
      <c r="CO24" s="716"/>
      <c r="CP24" s="716"/>
      <c r="CQ24" s="717"/>
      <c r="CR24" s="712">
        <v>2985793</v>
      </c>
      <c r="CS24" s="713"/>
      <c r="CT24" s="713"/>
      <c r="CU24" s="713"/>
      <c r="CV24" s="713"/>
      <c r="CW24" s="713"/>
      <c r="CX24" s="713"/>
      <c r="CY24" s="738"/>
      <c r="CZ24" s="739">
        <v>33.1</v>
      </c>
      <c r="DA24" s="721"/>
      <c r="DB24" s="721"/>
      <c r="DC24" s="741"/>
      <c r="DD24" s="737">
        <v>2326339</v>
      </c>
      <c r="DE24" s="713"/>
      <c r="DF24" s="713"/>
      <c r="DG24" s="713"/>
      <c r="DH24" s="713"/>
      <c r="DI24" s="713"/>
      <c r="DJ24" s="713"/>
      <c r="DK24" s="738"/>
      <c r="DL24" s="737">
        <v>2112762</v>
      </c>
      <c r="DM24" s="713"/>
      <c r="DN24" s="713"/>
      <c r="DO24" s="713"/>
      <c r="DP24" s="713"/>
      <c r="DQ24" s="713"/>
      <c r="DR24" s="713"/>
      <c r="DS24" s="713"/>
      <c r="DT24" s="713"/>
      <c r="DU24" s="713"/>
      <c r="DV24" s="738"/>
      <c r="DW24" s="739">
        <v>44.2</v>
      </c>
      <c r="DX24" s="721"/>
      <c r="DY24" s="721"/>
      <c r="DZ24" s="721"/>
      <c r="EA24" s="721"/>
      <c r="EB24" s="721"/>
      <c r="EC24" s="740"/>
    </row>
    <row r="25" spans="2:133" ht="11.25" customHeight="1" x14ac:dyDescent="0.15">
      <c r="B25" s="654" t="s">
        <v>280</v>
      </c>
      <c r="C25" s="655"/>
      <c r="D25" s="655"/>
      <c r="E25" s="655"/>
      <c r="F25" s="655"/>
      <c r="G25" s="655"/>
      <c r="H25" s="655"/>
      <c r="I25" s="655"/>
      <c r="J25" s="655"/>
      <c r="K25" s="655"/>
      <c r="L25" s="655"/>
      <c r="M25" s="655"/>
      <c r="N25" s="655"/>
      <c r="O25" s="655"/>
      <c r="P25" s="655"/>
      <c r="Q25" s="656"/>
      <c r="R25" s="657">
        <v>4822969</v>
      </c>
      <c r="S25" s="658"/>
      <c r="T25" s="658"/>
      <c r="U25" s="658"/>
      <c r="V25" s="658"/>
      <c r="W25" s="658"/>
      <c r="X25" s="658"/>
      <c r="Y25" s="659"/>
      <c r="Z25" s="695">
        <v>50.2</v>
      </c>
      <c r="AA25" s="695"/>
      <c r="AB25" s="695"/>
      <c r="AC25" s="695"/>
      <c r="AD25" s="696">
        <v>4743485</v>
      </c>
      <c r="AE25" s="696"/>
      <c r="AF25" s="696"/>
      <c r="AG25" s="696"/>
      <c r="AH25" s="696"/>
      <c r="AI25" s="696"/>
      <c r="AJ25" s="696"/>
      <c r="AK25" s="696"/>
      <c r="AL25" s="660">
        <v>99.7</v>
      </c>
      <c r="AM25" s="661"/>
      <c r="AN25" s="661"/>
      <c r="AO25" s="697"/>
      <c r="AP25" s="654" t="s">
        <v>281</v>
      </c>
      <c r="AQ25" s="734"/>
      <c r="AR25" s="734"/>
      <c r="AS25" s="734"/>
      <c r="AT25" s="734"/>
      <c r="AU25" s="734"/>
      <c r="AV25" s="734"/>
      <c r="AW25" s="734"/>
      <c r="AX25" s="734"/>
      <c r="AY25" s="734"/>
      <c r="AZ25" s="734"/>
      <c r="BA25" s="734"/>
      <c r="BB25" s="734"/>
      <c r="BC25" s="734"/>
      <c r="BD25" s="734"/>
      <c r="BE25" s="734"/>
      <c r="BF25" s="735"/>
      <c r="BG25" s="657" t="s">
        <v>121</v>
      </c>
      <c r="BH25" s="658"/>
      <c r="BI25" s="658"/>
      <c r="BJ25" s="658"/>
      <c r="BK25" s="658"/>
      <c r="BL25" s="658"/>
      <c r="BM25" s="658"/>
      <c r="BN25" s="659"/>
      <c r="BO25" s="695" t="s">
        <v>121</v>
      </c>
      <c r="BP25" s="695"/>
      <c r="BQ25" s="695"/>
      <c r="BR25" s="695"/>
      <c r="BS25" s="696" t="s">
        <v>121</v>
      </c>
      <c r="BT25" s="696"/>
      <c r="BU25" s="696"/>
      <c r="BV25" s="696"/>
      <c r="BW25" s="696"/>
      <c r="BX25" s="696"/>
      <c r="BY25" s="696"/>
      <c r="BZ25" s="696"/>
      <c r="CA25" s="696"/>
      <c r="CB25" s="736"/>
      <c r="CD25" s="654" t="s">
        <v>282</v>
      </c>
      <c r="CE25" s="655"/>
      <c r="CF25" s="655"/>
      <c r="CG25" s="655"/>
      <c r="CH25" s="655"/>
      <c r="CI25" s="655"/>
      <c r="CJ25" s="655"/>
      <c r="CK25" s="655"/>
      <c r="CL25" s="655"/>
      <c r="CM25" s="655"/>
      <c r="CN25" s="655"/>
      <c r="CO25" s="655"/>
      <c r="CP25" s="655"/>
      <c r="CQ25" s="656"/>
      <c r="CR25" s="657">
        <v>1359747</v>
      </c>
      <c r="CS25" s="670"/>
      <c r="CT25" s="670"/>
      <c r="CU25" s="670"/>
      <c r="CV25" s="670"/>
      <c r="CW25" s="670"/>
      <c r="CX25" s="670"/>
      <c r="CY25" s="671"/>
      <c r="CZ25" s="660">
        <v>15.1</v>
      </c>
      <c r="DA25" s="672"/>
      <c r="DB25" s="672"/>
      <c r="DC25" s="673"/>
      <c r="DD25" s="663">
        <v>1228229</v>
      </c>
      <c r="DE25" s="670"/>
      <c r="DF25" s="670"/>
      <c r="DG25" s="670"/>
      <c r="DH25" s="670"/>
      <c r="DI25" s="670"/>
      <c r="DJ25" s="670"/>
      <c r="DK25" s="671"/>
      <c r="DL25" s="663">
        <v>1209992</v>
      </c>
      <c r="DM25" s="670"/>
      <c r="DN25" s="670"/>
      <c r="DO25" s="670"/>
      <c r="DP25" s="670"/>
      <c r="DQ25" s="670"/>
      <c r="DR25" s="670"/>
      <c r="DS25" s="670"/>
      <c r="DT25" s="670"/>
      <c r="DU25" s="670"/>
      <c r="DV25" s="671"/>
      <c r="DW25" s="660">
        <v>25.3</v>
      </c>
      <c r="DX25" s="672"/>
      <c r="DY25" s="672"/>
      <c r="DZ25" s="672"/>
      <c r="EA25" s="672"/>
      <c r="EB25" s="672"/>
      <c r="EC25" s="684"/>
    </row>
    <row r="26" spans="2:133" ht="11.25" customHeight="1" x14ac:dyDescent="0.15">
      <c r="B26" s="654" t="s">
        <v>283</v>
      </c>
      <c r="C26" s="655"/>
      <c r="D26" s="655"/>
      <c r="E26" s="655"/>
      <c r="F26" s="655"/>
      <c r="G26" s="655"/>
      <c r="H26" s="655"/>
      <c r="I26" s="655"/>
      <c r="J26" s="655"/>
      <c r="K26" s="655"/>
      <c r="L26" s="655"/>
      <c r="M26" s="655"/>
      <c r="N26" s="655"/>
      <c r="O26" s="655"/>
      <c r="P26" s="655"/>
      <c r="Q26" s="656"/>
      <c r="R26" s="657">
        <v>1269</v>
      </c>
      <c r="S26" s="658"/>
      <c r="T26" s="658"/>
      <c r="U26" s="658"/>
      <c r="V26" s="658"/>
      <c r="W26" s="658"/>
      <c r="X26" s="658"/>
      <c r="Y26" s="659"/>
      <c r="Z26" s="695">
        <v>0</v>
      </c>
      <c r="AA26" s="695"/>
      <c r="AB26" s="695"/>
      <c r="AC26" s="695"/>
      <c r="AD26" s="696">
        <v>1269</v>
      </c>
      <c r="AE26" s="696"/>
      <c r="AF26" s="696"/>
      <c r="AG26" s="696"/>
      <c r="AH26" s="696"/>
      <c r="AI26" s="696"/>
      <c r="AJ26" s="696"/>
      <c r="AK26" s="696"/>
      <c r="AL26" s="660">
        <v>0</v>
      </c>
      <c r="AM26" s="661"/>
      <c r="AN26" s="661"/>
      <c r="AO26" s="697"/>
      <c r="AP26" s="654" t="s">
        <v>284</v>
      </c>
      <c r="AQ26" s="734"/>
      <c r="AR26" s="734"/>
      <c r="AS26" s="734"/>
      <c r="AT26" s="734"/>
      <c r="AU26" s="734"/>
      <c r="AV26" s="734"/>
      <c r="AW26" s="734"/>
      <c r="AX26" s="734"/>
      <c r="AY26" s="734"/>
      <c r="AZ26" s="734"/>
      <c r="BA26" s="734"/>
      <c r="BB26" s="734"/>
      <c r="BC26" s="734"/>
      <c r="BD26" s="734"/>
      <c r="BE26" s="734"/>
      <c r="BF26" s="735"/>
      <c r="BG26" s="657" t="s">
        <v>121</v>
      </c>
      <c r="BH26" s="658"/>
      <c r="BI26" s="658"/>
      <c r="BJ26" s="658"/>
      <c r="BK26" s="658"/>
      <c r="BL26" s="658"/>
      <c r="BM26" s="658"/>
      <c r="BN26" s="659"/>
      <c r="BO26" s="695" t="s">
        <v>121</v>
      </c>
      <c r="BP26" s="695"/>
      <c r="BQ26" s="695"/>
      <c r="BR26" s="695"/>
      <c r="BS26" s="696" t="s">
        <v>121</v>
      </c>
      <c r="BT26" s="696"/>
      <c r="BU26" s="696"/>
      <c r="BV26" s="696"/>
      <c r="BW26" s="696"/>
      <c r="BX26" s="696"/>
      <c r="BY26" s="696"/>
      <c r="BZ26" s="696"/>
      <c r="CA26" s="696"/>
      <c r="CB26" s="736"/>
      <c r="CD26" s="654" t="s">
        <v>285</v>
      </c>
      <c r="CE26" s="655"/>
      <c r="CF26" s="655"/>
      <c r="CG26" s="655"/>
      <c r="CH26" s="655"/>
      <c r="CI26" s="655"/>
      <c r="CJ26" s="655"/>
      <c r="CK26" s="655"/>
      <c r="CL26" s="655"/>
      <c r="CM26" s="655"/>
      <c r="CN26" s="655"/>
      <c r="CO26" s="655"/>
      <c r="CP26" s="655"/>
      <c r="CQ26" s="656"/>
      <c r="CR26" s="657">
        <v>838489</v>
      </c>
      <c r="CS26" s="658"/>
      <c r="CT26" s="658"/>
      <c r="CU26" s="658"/>
      <c r="CV26" s="658"/>
      <c r="CW26" s="658"/>
      <c r="CX26" s="658"/>
      <c r="CY26" s="659"/>
      <c r="CZ26" s="660">
        <v>9.3000000000000007</v>
      </c>
      <c r="DA26" s="672"/>
      <c r="DB26" s="672"/>
      <c r="DC26" s="673"/>
      <c r="DD26" s="663">
        <v>766882</v>
      </c>
      <c r="DE26" s="658"/>
      <c r="DF26" s="658"/>
      <c r="DG26" s="658"/>
      <c r="DH26" s="658"/>
      <c r="DI26" s="658"/>
      <c r="DJ26" s="658"/>
      <c r="DK26" s="659"/>
      <c r="DL26" s="663" t="s">
        <v>121</v>
      </c>
      <c r="DM26" s="658"/>
      <c r="DN26" s="658"/>
      <c r="DO26" s="658"/>
      <c r="DP26" s="658"/>
      <c r="DQ26" s="658"/>
      <c r="DR26" s="658"/>
      <c r="DS26" s="658"/>
      <c r="DT26" s="658"/>
      <c r="DU26" s="658"/>
      <c r="DV26" s="659"/>
      <c r="DW26" s="660" t="s">
        <v>121</v>
      </c>
      <c r="DX26" s="672"/>
      <c r="DY26" s="672"/>
      <c r="DZ26" s="672"/>
      <c r="EA26" s="672"/>
      <c r="EB26" s="672"/>
      <c r="EC26" s="684"/>
    </row>
    <row r="27" spans="2:133" ht="11.25" customHeight="1" x14ac:dyDescent="0.15">
      <c r="B27" s="654" t="s">
        <v>286</v>
      </c>
      <c r="C27" s="655"/>
      <c r="D27" s="655"/>
      <c r="E27" s="655"/>
      <c r="F27" s="655"/>
      <c r="G27" s="655"/>
      <c r="H27" s="655"/>
      <c r="I27" s="655"/>
      <c r="J27" s="655"/>
      <c r="K27" s="655"/>
      <c r="L27" s="655"/>
      <c r="M27" s="655"/>
      <c r="N27" s="655"/>
      <c r="O27" s="655"/>
      <c r="P27" s="655"/>
      <c r="Q27" s="656"/>
      <c r="R27" s="657">
        <v>5844</v>
      </c>
      <c r="S27" s="658"/>
      <c r="T27" s="658"/>
      <c r="U27" s="658"/>
      <c r="V27" s="658"/>
      <c r="W27" s="658"/>
      <c r="X27" s="658"/>
      <c r="Y27" s="659"/>
      <c r="Z27" s="695">
        <v>0.1</v>
      </c>
      <c r="AA27" s="695"/>
      <c r="AB27" s="695"/>
      <c r="AC27" s="695"/>
      <c r="AD27" s="696" t="s">
        <v>121</v>
      </c>
      <c r="AE27" s="696"/>
      <c r="AF27" s="696"/>
      <c r="AG27" s="696"/>
      <c r="AH27" s="696"/>
      <c r="AI27" s="696"/>
      <c r="AJ27" s="696"/>
      <c r="AK27" s="696"/>
      <c r="AL27" s="660" t="s">
        <v>121</v>
      </c>
      <c r="AM27" s="661"/>
      <c r="AN27" s="661"/>
      <c r="AO27" s="697"/>
      <c r="AP27" s="654" t="s">
        <v>287</v>
      </c>
      <c r="AQ27" s="655"/>
      <c r="AR27" s="655"/>
      <c r="AS27" s="655"/>
      <c r="AT27" s="655"/>
      <c r="AU27" s="655"/>
      <c r="AV27" s="655"/>
      <c r="AW27" s="655"/>
      <c r="AX27" s="655"/>
      <c r="AY27" s="655"/>
      <c r="AZ27" s="655"/>
      <c r="BA27" s="655"/>
      <c r="BB27" s="655"/>
      <c r="BC27" s="655"/>
      <c r="BD27" s="655"/>
      <c r="BE27" s="655"/>
      <c r="BF27" s="656"/>
      <c r="BG27" s="657">
        <v>2465159</v>
      </c>
      <c r="BH27" s="658"/>
      <c r="BI27" s="658"/>
      <c r="BJ27" s="658"/>
      <c r="BK27" s="658"/>
      <c r="BL27" s="658"/>
      <c r="BM27" s="658"/>
      <c r="BN27" s="659"/>
      <c r="BO27" s="695">
        <v>100</v>
      </c>
      <c r="BP27" s="695"/>
      <c r="BQ27" s="695"/>
      <c r="BR27" s="695"/>
      <c r="BS27" s="696" t="s">
        <v>121</v>
      </c>
      <c r="BT27" s="696"/>
      <c r="BU27" s="696"/>
      <c r="BV27" s="696"/>
      <c r="BW27" s="696"/>
      <c r="BX27" s="696"/>
      <c r="BY27" s="696"/>
      <c r="BZ27" s="696"/>
      <c r="CA27" s="696"/>
      <c r="CB27" s="736"/>
      <c r="CD27" s="654" t="s">
        <v>288</v>
      </c>
      <c r="CE27" s="655"/>
      <c r="CF27" s="655"/>
      <c r="CG27" s="655"/>
      <c r="CH27" s="655"/>
      <c r="CI27" s="655"/>
      <c r="CJ27" s="655"/>
      <c r="CK27" s="655"/>
      <c r="CL27" s="655"/>
      <c r="CM27" s="655"/>
      <c r="CN27" s="655"/>
      <c r="CO27" s="655"/>
      <c r="CP27" s="655"/>
      <c r="CQ27" s="656"/>
      <c r="CR27" s="657">
        <v>975856</v>
      </c>
      <c r="CS27" s="670"/>
      <c r="CT27" s="670"/>
      <c r="CU27" s="670"/>
      <c r="CV27" s="670"/>
      <c r="CW27" s="670"/>
      <c r="CX27" s="670"/>
      <c r="CY27" s="671"/>
      <c r="CZ27" s="660">
        <v>10.8</v>
      </c>
      <c r="DA27" s="672"/>
      <c r="DB27" s="672"/>
      <c r="DC27" s="673"/>
      <c r="DD27" s="663">
        <v>447920</v>
      </c>
      <c r="DE27" s="670"/>
      <c r="DF27" s="670"/>
      <c r="DG27" s="670"/>
      <c r="DH27" s="670"/>
      <c r="DI27" s="670"/>
      <c r="DJ27" s="670"/>
      <c r="DK27" s="671"/>
      <c r="DL27" s="663">
        <v>252580</v>
      </c>
      <c r="DM27" s="670"/>
      <c r="DN27" s="670"/>
      <c r="DO27" s="670"/>
      <c r="DP27" s="670"/>
      <c r="DQ27" s="670"/>
      <c r="DR27" s="670"/>
      <c r="DS27" s="670"/>
      <c r="DT27" s="670"/>
      <c r="DU27" s="670"/>
      <c r="DV27" s="671"/>
      <c r="DW27" s="660">
        <v>5.3</v>
      </c>
      <c r="DX27" s="672"/>
      <c r="DY27" s="672"/>
      <c r="DZ27" s="672"/>
      <c r="EA27" s="672"/>
      <c r="EB27" s="672"/>
      <c r="EC27" s="684"/>
    </row>
    <row r="28" spans="2:133" ht="11.25" customHeight="1" x14ac:dyDescent="0.15">
      <c r="B28" s="654" t="s">
        <v>289</v>
      </c>
      <c r="C28" s="655"/>
      <c r="D28" s="655"/>
      <c r="E28" s="655"/>
      <c r="F28" s="655"/>
      <c r="G28" s="655"/>
      <c r="H28" s="655"/>
      <c r="I28" s="655"/>
      <c r="J28" s="655"/>
      <c r="K28" s="655"/>
      <c r="L28" s="655"/>
      <c r="M28" s="655"/>
      <c r="N28" s="655"/>
      <c r="O28" s="655"/>
      <c r="P28" s="655"/>
      <c r="Q28" s="656"/>
      <c r="R28" s="657">
        <v>37346</v>
      </c>
      <c r="S28" s="658"/>
      <c r="T28" s="658"/>
      <c r="U28" s="658"/>
      <c r="V28" s="658"/>
      <c r="W28" s="658"/>
      <c r="X28" s="658"/>
      <c r="Y28" s="659"/>
      <c r="Z28" s="695">
        <v>0.4</v>
      </c>
      <c r="AA28" s="695"/>
      <c r="AB28" s="695"/>
      <c r="AC28" s="695"/>
      <c r="AD28" s="696">
        <v>4377</v>
      </c>
      <c r="AE28" s="696"/>
      <c r="AF28" s="696"/>
      <c r="AG28" s="696"/>
      <c r="AH28" s="696"/>
      <c r="AI28" s="696"/>
      <c r="AJ28" s="696"/>
      <c r="AK28" s="696"/>
      <c r="AL28" s="660">
        <v>0.1</v>
      </c>
      <c r="AM28" s="661"/>
      <c r="AN28" s="661"/>
      <c r="AO28" s="697"/>
      <c r="AP28" s="654"/>
      <c r="AQ28" s="655"/>
      <c r="AR28" s="655"/>
      <c r="AS28" s="655"/>
      <c r="AT28" s="655"/>
      <c r="AU28" s="655"/>
      <c r="AV28" s="655"/>
      <c r="AW28" s="655"/>
      <c r="AX28" s="655"/>
      <c r="AY28" s="655"/>
      <c r="AZ28" s="655"/>
      <c r="BA28" s="655"/>
      <c r="BB28" s="655"/>
      <c r="BC28" s="655"/>
      <c r="BD28" s="655"/>
      <c r="BE28" s="655"/>
      <c r="BF28" s="656"/>
      <c r="BG28" s="657"/>
      <c r="BH28" s="658"/>
      <c r="BI28" s="658"/>
      <c r="BJ28" s="658"/>
      <c r="BK28" s="658"/>
      <c r="BL28" s="658"/>
      <c r="BM28" s="658"/>
      <c r="BN28" s="659"/>
      <c r="BO28" s="695"/>
      <c r="BP28" s="695"/>
      <c r="BQ28" s="695"/>
      <c r="BR28" s="695"/>
      <c r="BS28" s="663"/>
      <c r="BT28" s="658"/>
      <c r="BU28" s="658"/>
      <c r="BV28" s="658"/>
      <c r="BW28" s="658"/>
      <c r="BX28" s="658"/>
      <c r="BY28" s="658"/>
      <c r="BZ28" s="658"/>
      <c r="CA28" s="658"/>
      <c r="CB28" s="694"/>
      <c r="CD28" s="654" t="s">
        <v>290</v>
      </c>
      <c r="CE28" s="655"/>
      <c r="CF28" s="655"/>
      <c r="CG28" s="655"/>
      <c r="CH28" s="655"/>
      <c r="CI28" s="655"/>
      <c r="CJ28" s="655"/>
      <c r="CK28" s="655"/>
      <c r="CL28" s="655"/>
      <c r="CM28" s="655"/>
      <c r="CN28" s="655"/>
      <c r="CO28" s="655"/>
      <c r="CP28" s="655"/>
      <c r="CQ28" s="656"/>
      <c r="CR28" s="657">
        <v>650190</v>
      </c>
      <c r="CS28" s="658"/>
      <c r="CT28" s="658"/>
      <c r="CU28" s="658"/>
      <c r="CV28" s="658"/>
      <c r="CW28" s="658"/>
      <c r="CX28" s="658"/>
      <c r="CY28" s="659"/>
      <c r="CZ28" s="660">
        <v>7.2</v>
      </c>
      <c r="DA28" s="672"/>
      <c r="DB28" s="672"/>
      <c r="DC28" s="673"/>
      <c r="DD28" s="663">
        <v>650190</v>
      </c>
      <c r="DE28" s="658"/>
      <c r="DF28" s="658"/>
      <c r="DG28" s="658"/>
      <c r="DH28" s="658"/>
      <c r="DI28" s="658"/>
      <c r="DJ28" s="658"/>
      <c r="DK28" s="659"/>
      <c r="DL28" s="663">
        <v>650190</v>
      </c>
      <c r="DM28" s="658"/>
      <c r="DN28" s="658"/>
      <c r="DO28" s="658"/>
      <c r="DP28" s="658"/>
      <c r="DQ28" s="658"/>
      <c r="DR28" s="658"/>
      <c r="DS28" s="658"/>
      <c r="DT28" s="658"/>
      <c r="DU28" s="658"/>
      <c r="DV28" s="659"/>
      <c r="DW28" s="660">
        <v>13.6</v>
      </c>
      <c r="DX28" s="672"/>
      <c r="DY28" s="672"/>
      <c r="DZ28" s="672"/>
      <c r="EA28" s="672"/>
      <c r="EB28" s="672"/>
      <c r="EC28" s="684"/>
    </row>
    <row r="29" spans="2:133" ht="11.25" customHeight="1" x14ac:dyDescent="0.15">
      <c r="B29" s="654" t="s">
        <v>291</v>
      </c>
      <c r="C29" s="655"/>
      <c r="D29" s="655"/>
      <c r="E29" s="655"/>
      <c r="F29" s="655"/>
      <c r="G29" s="655"/>
      <c r="H29" s="655"/>
      <c r="I29" s="655"/>
      <c r="J29" s="655"/>
      <c r="K29" s="655"/>
      <c r="L29" s="655"/>
      <c r="M29" s="655"/>
      <c r="N29" s="655"/>
      <c r="O29" s="655"/>
      <c r="P29" s="655"/>
      <c r="Q29" s="656"/>
      <c r="R29" s="657">
        <v>7421</v>
      </c>
      <c r="S29" s="658"/>
      <c r="T29" s="658"/>
      <c r="U29" s="658"/>
      <c r="V29" s="658"/>
      <c r="W29" s="658"/>
      <c r="X29" s="658"/>
      <c r="Y29" s="659"/>
      <c r="Z29" s="695">
        <v>0.1</v>
      </c>
      <c r="AA29" s="695"/>
      <c r="AB29" s="695"/>
      <c r="AC29" s="695"/>
      <c r="AD29" s="696" t="s">
        <v>121</v>
      </c>
      <c r="AE29" s="696"/>
      <c r="AF29" s="696"/>
      <c r="AG29" s="696"/>
      <c r="AH29" s="696"/>
      <c r="AI29" s="696"/>
      <c r="AJ29" s="696"/>
      <c r="AK29" s="696"/>
      <c r="AL29" s="660" t="s">
        <v>121</v>
      </c>
      <c r="AM29" s="661"/>
      <c r="AN29" s="661"/>
      <c r="AO29" s="697"/>
      <c r="AP29" s="638"/>
      <c r="AQ29" s="639"/>
      <c r="AR29" s="639"/>
      <c r="AS29" s="639"/>
      <c r="AT29" s="639"/>
      <c r="AU29" s="639"/>
      <c r="AV29" s="639"/>
      <c r="AW29" s="639"/>
      <c r="AX29" s="639"/>
      <c r="AY29" s="639"/>
      <c r="AZ29" s="639"/>
      <c r="BA29" s="639"/>
      <c r="BB29" s="639"/>
      <c r="BC29" s="639"/>
      <c r="BD29" s="639"/>
      <c r="BE29" s="639"/>
      <c r="BF29" s="640"/>
      <c r="BG29" s="657"/>
      <c r="BH29" s="658"/>
      <c r="BI29" s="658"/>
      <c r="BJ29" s="658"/>
      <c r="BK29" s="658"/>
      <c r="BL29" s="658"/>
      <c r="BM29" s="658"/>
      <c r="BN29" s="659"/>
      <c r="BO29" s="695"/>
      <c r="BP29" s="695"/>
      <c r="BQ29" s="695"/>
      <c r="BR29" s="695"/>
      <c r="BS29" s="696"/>
      <c r="BT29" s="696"/>
      <c r="BU29" s="696"/>
      <c r="BV29" s="696"/>
      <c r="BW29" s="696"/>
      <c r="BX29" s="696"/>
      <c r="BY29" s="696"/>
      <c r="BZ29" s="696"/>
      <c r="CA29" s="696"/>
      <c r="CB29" s="736"/>
      <c r="CD29" s="676" t="s">
        <v>292</v>
      </c>
      <c r="CE29" s="677"/>
      <c r="CF29" s="654" t="s">
        <v>66</v>
      </c>
      <c r="CG29" s="655"/>
      <c r="CH29" s="655"/>
      <c r="CI29" s="655"/>
      <c r="CJ29" s="655"/>
      <c r="CK29" s="655"/>
      <c r="CL29" s="655"/>
      <c r="CM29" s="655"/>
      <c r="CN29" s="655"/>
      <c r="CO29" s="655"/>
      <c r="CP29" s="655"/>
      <c r="CQ29" s="656"/>
      <c r="CR29" s="657">
        <v>650190</v>
      </c>
      <c r="CS29" s="670"/>
      <c r="CT29" s="670"/>
      <c r="CU29" s="670"/>
      <c r="CV29" s="670"/>
      <c r="CW29" s="670"/>
      <c r="CX29" s="670"/>
      <c r="CY29" s="671"/>
      <c r="CZ29" s="660">
        <v>7.2</v>
      </c>
      <c r="DA29" s="672"/>
      <c r="DB29" s="672"/>
      <c r="DC29" s="673"/>
      <c r="DD29" s="663">
        <v>650190</v>
      </c>
      <c r="DE29" s="670"/>
      <c r="DF29" s="670"/>
      <c r="DG29" s="670"/>
      <c r="DH29" s="670"/>
      <c r="DI29" s="670"/>
      <c r="DJ29" s="670"/>
      <c r="DK29" s="671"/>
      <c r="DL29" s="663">
        <v>650190</v>
      </c>
      <c r="DM29" s="670"/>
      <c r="DN29" s="670"/>
      <c r="DO29" s="670"/>
      <c r="DP29" s="670"/>
      <c r="DQ29" s="670"/>
      <c r="DR29" s="670"/>
      <c r="DS29" s="670"/>
      <c r="DT29" s="670"/>
      <c r="DU29" s="670"/>
      <c r="DV29" s="671"/>
      <c r="DW29" s="660">
        <v>13.6</v>
      </c>
      <c r="DX29" s="672"/>
      <c r="DY29" s="672"/>
      <c r="DZ29" s="672"/>
      <c r="EA29" s="672"/>
      <c r="EB29" s="672"/>
      <c r="EC29" s="684"/>
    </row>
    <row r="30" spans="2:133" ht="11.25" customHeight="1" x14ac:dyDescent="0.15">
      <c r="B30" s="654" t="s">
        <v>293</v>
      </c>
      <c r="C30" s="655"/>
      <c r="D30" s="655"/>
      <c r="E30" s="655"/>
      <c r="F30" s="655"/>
      <c r="G30" s="655"/>
      <c r="H30" s="655"/>
      <c r="I30" s="655"/>
      <c r="J30" s="655"/>
      <c r="K30" s="655"/>
      <c r="L30" s="655"/>
      <c r="M30" s="655"/>
      <c r="N30" s="655"/>
      <c r="O30" s="655"/>
      <c r="P30" s="655"/>
      <c r="Q30" s="656"/>
      <c r="R30" s="657">
        <v>1242574</v>
      </c>
      <c r="S30" s="658"/>
      <c r="T30" s="658"/>
      <c r="U30" s="658"/>
      <c r="V30" s="658"/>
      <c r="W30" s="658"/>
      <c r="X30" s="658"/>
      <c r="Y30" s="659"/>
      <c r="Z30" s="695">
        <v>12.9</v>
      </c>
      <c r="AA30" s="695"/>
      <c r="AB30" s="695"/>
      <c r="AC30" s="695"/>
      <c r="AD30" s="696" t="s">
        <v>121</v>
      </c>
      <c r="AE30" s="696"/>
      <c r="AF30" s="696"/>
      <c r="AG30" s="696"/>
      <c r="AH30" s="696"/>
      <c r="AI30" s="696"/>
      <c r="AJ30" s="696"/>
      <c r="AK30" s="696"/>
      <c r="AL30" s="660" t="s">
        <v>121</v>
      </c>
      <c r="AM30" s="661"/>
      <c r="AN30" s="661"/>
      <c r="AO30" s="697"/>
      <c r="AP30" s="709" t="s">
        <v>211</v>
      </c>
      <c r="AQ30" s="710"/>
      <c r="AR30" s="710"/>
      <c r="AS30" s="710"/>
      <c r="AT30" s="710"/>
      <c r="AU30" s="710"/>
      <c r="AV30" s="710"/>
      <c r="AW30" s="710"/>
      <c r="AX30" s="710"/>
      <c r="AY30" s="710"/>
      <c r="AZ30" s="710"/>
      <c r="BA30" s="710"/>
      <c r="BB30" s="710"/>
      <c r="BC30" s="710"/>
      <c r="BD30" s="710"/>
      <c r="BE30" s="710"/>
      <c r="BF30" s="711"/>
      <c r="BG30" s="709" t="s">
        <v>294</v>
      </c>
      <c r="BH30" s="727"/>
      <c r="BI30" s="727"/>
      <c r="BJ30" s="727"/>
      <c r="BK30" s="727"/>
      <c r="BL30" s="727"/>
      <c r="BM30" s="727"/>
      <c r="BN30" s="727"/>
      <c r="BO30" s="727"/>
      <c r="BP30" s="727"/>
      <c r="BQ30" s="728"/>
      <c r="BR30" s="709" t="s">
        <v>295</v>
      </c>
      <c r="BS30" s="727"/>
      <c r="BT30" s="727"/>
      <c r="BU30" s="727"/>
      <c r="BV30" s="727"/>
      <c r="BW30" s="727"/>
      <c r="BX30" s="727"/>
      <c r="BY30" s="727"/>
      <c r="BZ30" s="727"/>
      <c r="CA30" s="727"/>
      <c r="CB30" s="728"/>
      <c r="CD30" s="678"/>
      <c r="CE30" s="679"/>
      <c r="CF30" s="654" t="s">
        <v>296</v>
      </c>
      <c r="CG30" s="655"/>
      <c r="CH30" s="655"/>
      <c r="CI30" s="655"/>
      <c r="CJ30" s="655"/>
      <c r="CK30" s="655"/>
      <c r="CL30" s="655"/>
      <c r="CM30" s="655"/>
      <c r="CN30" s="655"/>
      <c r="CO30" s="655"/>
      <c r="CP30" s="655"/>
      <c r="CQ30" s="656"/>
      <c r="CR30" s="657">
        <v>608020</v>
      </c>
      <c r="CS30" s="658"/>
      <c r="CT30" s="658"/>
      <c r="CU30" s="658"/>
      <c r="CV30" s="658"/>
      <c r="CW30" s="658"/>
      <c r="CX30" s="658"/>
      <c r="CY30" s="659"/>
      <c r="CZ30" s="660">
        <v>6.7</v>
      </c>
      <c r="DA30" s="672"/>
      <c r="DB30" s="672"/>
      <c r="DC30" s="673"/>
      <c r="DD30" s="663">
        <v>608020</v>
      </c>
      <c r="DE30" s="658"/>
      <c r="DF30" s="658"/>
      <c r="DG30" s="658"/>
      <c r="DH30" s="658"/>
      <c r="DI30" s="658"/>
      <c r="DJ30" s="658"/>
      <c r="DK30" s="659"/>
      <c r="DL30" s="663">
        <v>608020</v>
      </c>
      <c r="DM30" s="658"/>
      <c r="DN30" s="658"/>
      <c r="DO30" s="658"/>
      <c r="DP30" s="658"/>
      <c r="DQ30" s="658"/>
      <c r="DR30" s="658"/>
      <c r="DS30" s="658"/>
      <c r="DT30" s="658"/>
      <c r="DU30" s="658"/>
      <c r="DV30" s="659"/>
      <c r="DW30" s="660">
        <v>12.7</v>
      </c>
      <c r="DX30" s="672"/>
      <c r="DY30" s="672"/>
      <c r="DZ30" s="672"/>
      <c r="EA30" s="672"/>
      <c r="EB30" s="672"/>
      <c r="EC30" s="684"/>
    </row>
    <row r="31" spans="2:133" ht="11.25" customHeight="1" x14ac:dyDescent="0.15">
      <c r="B31" s="724" t="s">
        <v>297</v>
      </c>
      <c r="C31" s="725"/>
      <c r="D31" s="725"/>
      <c r="E31" s="725"/>
      <c r="F31" s="725"/>
      <c r="G31" s="725"/>
      <c r="H31" s="725"/>
      <c r="I31" s="725"/>
      <c r="J31" s="725"/>
      <c r="K31" s="725"/>
      <c r="L31" s="725"/>
      <c r="M31" s="725"/>
      <c r="N31" s="725"/>
      <c r="O31" s="725"/>
      <c r="P31" s="725"/>
      <c r="Q31" s="726"/>
      <c r="R31" s="657" t="s">
        <v>121</v>
      </c>
      <c r="S31" s="658"/>
      <c r="T31" s="658"/>
      <c r="U31" s="658"/>
      <c r="V31" s="658"/>
      <c r="W31" s="658"/>
      <c r="X31" s="658"/>
      <c r="Y31" s="659"/>
      <c r="Z31" s="695" t="s">
        <v>121</v>
      </c>
      <c r="AA31" s="695"/>
      <c r="AB31" s="695"/>
      <c r="AC31" s="695"/>
      <c r="AD31" s="696" t="s">
        <v>121</v>
      </c>
      <c r="AE31" s="696"/>
      <c r="AF31" s="696"/>
      <c r="AG31" s="696"/>
      <c r="AH31" s="696"/>
      <c r="AI31" s="696"/>
      <c r="AJ31" s="696"/>
      <c r="AK31" s="696"/>
      <c r="AL31" s="660" t="s">
        <v>121</v>
      </c>
      <c r="AM31" s="661"/>
      <c r="AN31" s="661"/>
      <c r="AO31" s="697"/>
      <c r="AP31" s="729" t="s">
        <v>298</v>
      </c>
      <c r="AQ31" s="730"/>
      <c r="AR31" s="730"/>
      <c r="AS31" s="730"/>
      <c r="AT31" s="731" t="s">
        <v>299</v>
      </c>
      <c r="AU31" s="206"/>
      <c r="AV31" s="206"/>
      <c r="AW31" s="206"/>
      <c r="AX31" s="715" t="s">
        <v>177</v>
      </c>
      <c r="AY31" s="716"/>
      <c r="AZ31" s="716"/>
      <c r="BA31" s="716"/>
      <c r="BB31" s="716"/>
      <c r="BC31" s="716"/>
      <c r="BD31" s="716"/>
      <c r="BE31" s="716"/>
      <c r="BF31" s="717"/>
      <c r="BG31" s="719">
        <v>99.6</v>
      </c>
      <c r="BH31" s="720"/>
      <c r="BI31" s="720"/>
      <c r="BJ31" s="720"/>
      <c r="BK31" s="720"/>
      <c r="BL31" s="720"/>
      <c r="BM31" s="721">
        <v>99.4</v>
      </c>
      <c r="BN31" s="720"/>
      <c r="BO31" s="720"/>
      <c r="BP31" s="720"/>
      <c r="BQ31" s="722"/>
      <c r="BR31" s="719">
        <v>99.6</v>
      </c>
      <c r="BS31" s="720"/>
      <c r="BT31" s="720"/>
      <c r="BU31" s="720"/>
      <c r="BV31" s="720"/>
      <c r="BW31" s="720"/>
      <c r="BX31" s="721">
        <v>99.4</v>
      </c>
      <c r="BY31" s="720"/>
      <c r="BZ31" s="720"/>
      <c r="CA31" s="720"/>
      <c r="CB31" s="722"/>
      <c r="CD31" s="678"/>
      <c r="CE31" s="679"/>
      <c r="CF31" s="654" t="s">
        <v>300</v>
      </c>
      <c r="CG31" s="655"/>
      <c r="CH31" s="655"/>
      <c r="CI31" s="655"/>
      <c r="CJ31" s="655"/>
      <c r="CK31" s="655"/>
      <c r="CL31" s="655"/>
      <c r="CM31" s="655"/>
      <c r="CN31" s="655"/>
      <c r="CO31" s="655"/>
      <c r="CP31" s="655"/>
      <c r="CQ31" s="656"/>
      <c r="CR31" s="657">
        <v>42170</v>
      </c>
      <c r="CS31" s="670"/>
      <c r="CT31" s="670"/>
      <c r="CU31" s="670"/>
      <c r="CV31" s="670"/>
      <c r="CW31" s="670"/>
      <c r="CX31" s="670"/>
      <c r="CY31" s="671"/>
      <c r="CZ31" s="660">
        <v>0.5</v>
      </c>
      <c r="DA31" s="672"/>
      <c r="DB31" s="672"/>
      <c r="DC31" s="673"/>
      <c r="DD31" s="663">
        <v>42170</v>
      </c>
      <c r="DE31" s="670"/>
      <c r="DF31" s="670"/>
      <c r="DG31" s="670"/>
      <c r="DH31" s="670"/>
      <c r="DI31" s="670"/>
      <c r="DJ31" s="670"/>
      <c r="DK31" s="671"/>
      <c r="DL31" s="663">
        <v>42170</v>
      </c>
      <c r="DM31" s="670"/>
      <c r="DN31" s="670"/>
      <c r="DO31" s="670"/>
      <c r="DP31" s="670"/>
      <c r="DQ31" s="670"/>
      <c r="DR31" s="670"/>
      <c r="DS31" s="670"/>
      <c r="DT31" s="670"/>
      <c r="DU31" s="670"/>
      <c r="DV31" s="671"/>
      <c r="DW31" s="660">
        <v>0.9</v>
      </c>
      <c r="DX31" s="672"/>
      <c r="DY31" s="672"/>
      <c r="DZ31" s="672"/>
      <c r="EA31" s="672"/>
      <c r="EB31" s="672"/>
      <c r="EC31" s="684"/>
    </row>
    <row r="32" spans="2:133" ht="11.25" customHeight="1" x14ac:dyDescent="0.15">
      <c r="B32" s="654" t="s">
        <v>301</v>
      </c>
      <c r="C32" s="655"/>
      <c r="D32" s="655"/>
      <c r="E32" s="655"/>
      <c r="F32" s="655"/>
      <c r="G32" s="655"/>
      <c r="H32" s="655"/>
      <c r="I32" s="655"/>
      <c r="J32" s="655"/>
      <c r="K32" s="655"/>
      <c r="L32" s="655"/>
      <c r="M32" s="655"/>
      <c r="N32" s="655"/>
      <c r="O32" s="655"/>
      <c r="P32" s="655"/>
      <c r="Q32" s="656"/>
      <c r="R32" s="657">
        <v>356835</v>
      </c>
      <c r="S32" s="658"/>
      <c r="T32" s="658"/>
      <c r="U32" s="658"/>
      <c r="V32" s="658"/>
      <c r="W32" s="658"/>
      <c r="X32" s="658"/>
      <c r="Y32" s="659"/>
      <c r="Z32" s="695">
        <v>3.7</v>
      </c>
      <c r="AA32" s="695"/>
      <c r="AB32" s="695"/>
      <c r="AC32" s="695"/>
      <c r="AD32" s="696" t="s">
        <v>121</v>
      </c>
      <c r="AE32" s="696"/>
      <c r="AF32" s="696"/>
      <c r="AG32" s="696"/>
      <c r="AH32" s="696"/>
      <c r="AI32" s="696"/>
      <c r="AJ32" s="696"/>
      <c r="AK32" s="696"/>
      <c r="AL32" s="660" t="s">
        <v>121</v>
      </c>
      <c r="AM32" s="661"/>
      <c r="AN32" s="661"/>
      <c r="AO32" s="697"/>
      <c r="AP32" s="698"/>
      <c r="AQ32" s="699"/>
      <c r="AR32" s="699"/>
      <c r="AS32" s="699"/>
      <c r="AT32" s="732"/>
      <c r="AU32" s="202" t="s">
        <v>302</v>
      </c>
      <c r="AX32" s="654" t="s">
        <v>303</v>
      </c>
      <c r="AY32" s="655"/>
      <c r="AZ32" s="655"/>
      <c r="BA32" s="655"/>
      <c r="BB32" s="655"/>
      <c r="BC32" s="655"/>
      <c r="BD32" s="655"/>
      <c r="BE32" s="655"/>
      <c r="BF32" s="656"/>
      <c r="BG32" s="723">
        <v>99.5</v>
      </c>
      <c r="BH32" s="670"/>
      <c r="BI32" s="670"/>
      <c r="BJ32" s="670"/>
      <c r="BK32" s="670"/>
      <c r="BL32" s="670"/>
      <c r="BM32" s="661">
        <v>99</v>
      </c>
      <c r="BN32" s="670"/>
      <c r="BO32" s="670"/>
      <c r="BP32" s="670"/>
      <c r="BQ32" s="693"/>
      <c r="BR32" s="723">
        <v>99.5</v>
      </c>
      <c r="BS32" s="670"/>
      <c r="BT32" s="670"/>
      <c r="BU32" s="670"/>
      <c r="BV32" s="670"/>
      <c r="BW32" s="670"/>
      <c r="BX32" s="661">
        <v>99.1</v>
      </c>
      <c r="BY32" s="670"/>
      <c r="BZ32" s="670"/>
      <c r="CA32" s="670"/>
      <c r="CB32" s="693"/>
      <c r="CD32" s="680"/>
      <c r="CE32" s="681"/>
      <c r="CF32" s="654" t="s">
        <v>304</v>
      </c>
      <c r="CG32" s="655"/>
      <c r="CH32" s="655"/>
      <c r="CI32" s="655"/>
      <c r="CJ32" s="655"/>
      <c r="CK32" s="655"/>
      <c r="CL32" s="655"/>
      <c r="CM32" s="655"/>
      <c r="CN32" s="655"/>
      <c r="CO32" s="655"/>
      <c r="CP32" s="655"/>
      <c r="CQ32" s="656"/>
      <c r="CR32" s="657" t="s">
        <v>121</v>
      </c>
      <c r="CS32" s="658"/>
      <c r="CT32" s="658"/>
      <c r="CU32" s="658"/>
      <c r="CV32" s="658"/>
      <c r="CW32" s="658"/>
      <c r="CX32" s="658"/>
      <c r="CY32" s="659"/>
      <c r="CZ32" s="660" t="s">
        <v>121</v>
      </c>
      <c r="DA32" s="672"/>
      <c r="DB32" s="672"/>
      <c r="DC32" s="673"/>
      <c r="DD32" s="663" t="s">
        <v>121</v>
      </c>
      <c r="DE32" s="658"/>
      <c r="DF32" s="658"/>
      <c r="DG32" s="658"/>
      <c r="DH32" s="658"/>
      <c r="DI32" s="658"/>
      <c r="DJ32" s="658"/>
      <c r="DK32" s="659"/>
      <c r="DL32" s="663" t="s">
        <v>121</v>
      </c>
      <c r="DM32" s="658"/>
      <c r="DN32" s="658"/>
      <c r="DO32" s="658"/>
      <c r="DP32" s="658"/>
      <c r="DQ32" s="658"/>
      <c r="DR32" s="658"/>
      <c r="DS32" s="658"/>
      <c r="DT32" s="658"/>
      <c r="DU32" s="658"/>
      <c r="DV32" s="659"/>
      <c r="DW32" s="660" t="s">
        <v>121</v>
      </c>
      <c r="DX32" s="672"/>
      <c r="DY32" s="672"/>
      <c r="DZ32" s="672"/>
      <c r="EA32" s="672"/>
      <c r="EB32" s="672"/>
      <c r="EC32" s="684"/>
    </row>
    <row r="33" spans="2:133" ht="11.25" customHeight="1" x14ac:dyDescent="0.15">
      <c r="B33" s="654" t="s">
        <v>305</v>
      </c>
      <c r="C33" s="655"/>
      <c r="D33" s="655"/>
      <c r="E33" s="655"/>
      <c r="F33" s="655"/>
      <c r="G33" s="655"/>
      <c r="H33" s="655"/>
      <c r="I33" s="655"/>
      <c r="J33" s="655"/>
      <c r="K33" s="655"/>
      <c r="L33" s="655"/>
      <c r="M33" s="655"/>
      <c r="N33" s="655"/>
      <c r="O33" s="655"/>
      <c r="P33" s="655"/>
      <c r="Q33" s="656"/>
      <c r="R33" s="657">
        <v>6658</v>
      </c>
      <c r="S33" s="658"/>
      <c r="T33" s="658"/>
      <c r="U33" s="658"/>
      <c r="V33" s="658"/>
      <c r="W33" s="658"/>
      <c r="X33" s="658"/>
      <c r="Y33" s="659"/>
      <c r="Z33" s="695">
        <v>0.1</v>
      </c>
      <c r="AA33" s="695"/>
      <c r="AB33" s="695"/>
      <c r="AC33" s="695"/>
      <c r="AD33" s="696">
        <v>6053</v>
      </c>
      <c r="AE33" s="696"/>
      <c r="AF33" s="696"/>
      <c r="AG33" s="696"/>
      <c r="AH33" s="696"/>
      <c r="AI33" s="696"/>
      <c r="AJ33" s="696"/>
      <c r="AK33" s="696"/>
      <c r="AL33" s="660">
        <v>0.1</v>
      </c>
      <c r="AM33" s="661"/>
      <c r="AN33" s="661"/>
      <c r="AO33" s="697"/>
      <c r="AP33" s="700"/>
      <c r="AQ33" s="701"/>
      <c r="AR33" s="701"/>
      <c r="AS33" s="701"/>
      <c r="AT33" s="733"/>
      <c r="AU33" s="207"/>
      <c r="AV33" s="207"/>
      <c r="AW33" s="207"/>
      <c r="AX33" s="638" t="s">
        <v>306</v>
      </c>
      <c r="AY33" s="639"/>
      <c r="AZ33" s="639"/>
      <c r="BA33" s="639"/>
      <c r="BB33" s="639"/>
      <c r="BC33" s="639"/>
      <c r="BD33" s="639"/>
      <c r="BE33" s="639"/>
      <c r="BF33" s="640"/>
      <c r="BG33" s="718">
        <v>99.8</v>
      </c>
      <c r="BH33" s="642"/>
      <c r="BI33" s="642"/>
      <c r="BJ33" s="642"/>
      <c r="BK33" s="642"/>
      <c r="BL33" s="642"/>
      <c r="BM33" s="688">
        <v>99.7</v>
      </c>
      <c r="BN33" s="642"/>
      <c r="BO33" s="642"/>
      <c r="BP33" s="642"/>
      <c r="BQ33" s="705"/>
      <c r="BR33" s="718">
        <v>99.8</v>
      </c>
      <c r="BS33" s="642"/>
      <c r="BT33" s="642"/>
      <c r="BU33" s="642"/>
      <c r="BV33" s="642"/>
      <c r="BW33" s="642"/>
      <c r="BX33" s="688">
        <v>99.7</v>
      </c>
      <c r="BY33" s="642"/>
      <c r="BZ33" s="642"/>
      <c r="CA33" s="642"/>
      <c r="CB33" s="705"/>
      <c r="CD33" s="654" t="s">
        <v>307</v>
      </c>
      <c r="CE33" s="655"/>
      <c r="CF33" s="655"/>
      <c r="CG33" s="655"/>
      <c r="CH33" s="655"/>
      <c r="CI33" s="655"/>
      <c r="CJ33" s="655"/>
      <c r="CK33" s="655"/>
      <c r="CL33" s="655"/>
      <c r="CM33" s="655"/>
      <c r="CN33" s="655"/>
      <c r="CO33" s="655"/>
      <c r="CP33" s="655"/>
      <c r="CQ33" s="656"/>
      <c r="CR33" s="657">
        <v>3616413</v>
      </c>
      <c r="CS33" s="670"/>
      <c r="CT33" s="670"/>
      <c r="CU33" s="670"/>
      <c r="CV33" s="670"/>
      <c r="CW33" s="670"/>
      <c r="CX33" s="670"/>
      <c r="CY33" s="671"/>
      <c r="CZ33" s="660">
        <v>40.1</v>
      </c>
      <c r="DA33" s="672"/>
      <c r="DB33" s="672"/>
      <c r="DC33" s="673"/>
      <c r="DD33" s="663">
        <v>2710943</v>
      </c>
      <c r="DE33" s="670"/>
      <c r="DF33" s="670"/>
      <c r="DG33" s="670"/>
      <c r="DH33" s="670"/>
      <c r="DI33" s="670"/>
      <c r="DJ33" s="670"/>
      <c r="DK33" s="671"/>
      <c r="DL33" s="663">
        <v>2302837</v>
      </c>
      <c r="DM33" s="670"/>
      <c r="DN33" s="670"/>
      <c r="DO33" s="670"/>
      <c r="DP33" s="670"/>
      <c r="DQ33" s="670"/>
      <c r="DR33" s="670"/>
      <c r="DS33" s="670"/>
      <c r="DT33" s="670"/>
      <c r="DU33" s="670"/>
      <c r="DV33" s="671"/>
      <c r="DW33" s="660">
        <v>48.2</v>
      </c>
      <c r="DX33" s="672"/>
      <c r="DY33" s="672"/>
      <c r="DZ33" s="672"/>
      <c r="EA33" s="672"/>
      <c r="EB33" s="672"/>
      <c r="EC33" s="684"/>
    </row>
    <row r="34" spans="2:133" ht="11.25" customHeight="1" x14ac:dyDescent="0.15">
      <c r="B34" s="654" t="s">
        <v>308</v>
      </c>
      <c r="C34" s="655"/>
      <c r="D34" s="655"/>
      <c r="E34" s="655"/>
      <c r="F34" s="655"/>
      <c r="G34" s="655"/>
      <c r="H34" s="655"/>
      <c r="I34" s="655"/>
      <c r="J34" s="655"/>
      <c r="K34" s="655"/>
      <c r="L34" s="655"/>
      <c r="M34" s="655"/>
      <c r="N34" s="655"/>
      <c r="O34" s="655"/>
      <c r="P34" s="655"/>
      <c r="Q34" s="656"/>
      <c r="R34" s="657">
        <v>467667</v>
      </c>
      <c r="S34" s="658"/>
      <c r="T34" s="658"/>
      <c r="U34" s="658"/>
      <c r="V34" s="658"/>
      <c r="W34" s="658"/>
      <c r="X34" s="658"/>
      <c r="Y34" s="659"/>
      <c r="Z34" s="695">
        <v>4.9000000000000004</v>
      </c>
      <c r="AA34" s="695"/>
      <c r="AB34" s="695"/>
      <c r="AC34" s="695"/>
      <c r="AD34" s="696" t="s">
        <v>121</v>
      </c>
      <c r="AE34" s="696"/>
      <c r="AF34" s="696"/>
      <c r="AG34" s="696"/>
      <c r="AH34" s="696"/>
      <c r="AI34" s="696"/>
      <c r="AJ34" s="696"/>
      <c r="AK34" s="696"/>
      <c r="AL34" s="660" t="s">
        <v>121</v>
      </c>
      <c r="AM34" s="661"/>
      <c r="AN34" s="661"/>
      <c r="AO34" s="697"/>
      <c r="AP34" s="208"/>
      <c r="AQ34" s="209"/>
      <c r="AS34" s="206"/>
      <c r="AT34" s="206"/>
      <c r="AU34" s="206"/>
      <c r="AV34" s="206"/>
      <c r="AW34" s="206"/>
      <c r="AX34" s="206"/>
      <c r="AY34" s="206"/>
      <c r="AZ34" s="206"/>
      <c r="BA34" s="206"/>
      <c r="BB34" s="206"/>
      <c r="BC34" s="206"/>
      <c r="BD34" s="206"/>
      <c r="BE34" s="206"/>
      <c r="BF34" s="206"/>
      <c r="BG34" s="209"/>
      <c r="BH34" s="209"/>
      <c r="BI34" s="209"/>
      <c r="BJ34" s="209"/>
      <c r="BK34" s="209"/>
      <c r="BL34" s="209"/>
      <c r="BM34" s="209"/>
      <c r="BN34" s="209"/>
      <c r="BO34" s="209"/>
      <c r="BP34" s="209"/>
      <c r="BQ34" s="209"/>
      <c r="BR34" s="209"/>
      <c r="BS34" s="209"/>
      <c r="BT34" s="209"/>
      <c r="BU34" s="209"/>
      <c r="BV34" s="209"/>
      <c r="BW34" s="209"/>
      <c r="BX34" s="209"/>
      <c r="BY34" s="209"/>
      <c r="BZ34" s="209"/>
      <c r="CA34" s="209"/>
      <c r="CB34" s="209"/>
      <c r="CD34" s="654" t="s">
        <v>309</v>
      </c>
      <c r="CE34" s="655"/>
      <c r="CF34" s="655"/>
      <c r="CG34" s="655"/>
      <c r="CH34" s="655"/>
      <c r="CI34" s="655"/>
      <c r="CJ34" s="655"/>
      <c r="CK34" s="655"/>
      <c r="CL34" s="655"/>
      <c r="CM34" s="655"/>
      <c r="CN34" s="655"/>
      <c r="CO34" s="655"/>
      <c r="CP34" s="655"/>
      <c r="CQ34" s="656"/>
      <c r="CR34" s="657">
        <v>1140027</v>
      </c>
      <c r="CS34" s="658"/>
      <c r="CT34" s="658"/>
      <c r="CU34" s="658"/>
      <c r="CV34" s="658"/>
      <c r="CW34" s="658"/>
      <c r="CX34" s="658"/>
      <c r="CY34" s="659"/>
      <c r="CZ34" s="660">
        <v>12.6</v>
      </c>
      <c r="DA34" s="672"/>
      <c r="DB34" s="672"/>
      <c r="DC34" s="673"/>
      <c r="DD34" s="663">
        <v>886433</v>
      </c>
      <c r="DE34" s="658"/>
      <c r="DF34" s="658"/>
      <c r="DG34" s="658"/>
      <c r="DH34" s="658"/>
      <c r="DI34" s="658"/>
      <c r="DJ34" s="658"/>
      <c r="DK34" s="659"/>
      <c r="DL34" s="663">
        <v>761637</v>
      </c>
      <c r="DM34" s="658"/>
      <c r="DN34" s="658"/>
      <c r="DO34" s="658"/>
      <c r="DP34" s="658"/>
      <c r="DQ34" s="658"/>
      <c r="DR34" s="658"/>
      <c r="DS34" s="658"/>
      <c r="DT34" s="658"/>
      <c r="DU34" s="658"/>
      <c r="DV34" s="659"/>
      <c r="DW34" s="660">
        <v>16</v>
      </c>
      <c r="DX34" s="672"/>
      <c r="DY34" s="672"/>
      <c r="DZ34" s="672"/>
      <c r="EA34" s="672"/>
      <c r="EB34" s="672"/>
      <c r="EC34" s="684"/>
    </row>
    <row r="35" spans="2:133" ht="11.25" customHeight="1" x14ac:dyDescent="0.15">
      <c r="B35" s="654" t="s">
        <v>310</v>
      </c>
      <c r="C35" s="655"/>
      <c r="D35" s="655"/>
      <c r="E35" s="655"/>
      <c r="F35" s="655"/>
      <c r="G35" s="655"/>
      <c r="H35" s="655"/>
      <c r="I35" s="655"/>
      <c r="J35" s="655"/>
      <c r="K35" s="655"/>
      <c r="L35" s="655"/>
      <c r="M35" s="655"/>
      <c r="N35" s="655"/>
      <c r="O35" s="655"/>
      <c r="P35" s="655"/>
      <c r="Q35" s="656"/>
      <c r="R35" s="657">
        <v>965656</v>
      </c>
      <c r="S35" s="658"/>
      <c r="T35" s="658"/>
      <c r="U35" s="658"/>
      <c r="V35" s="658"/>
      <c r="W35" s="658"/>
      <c r="X35" s="658"/>
      <c r="Y35" s="659"/>
      <c r="Z35" s="695">
        <v>10</v>
      </c>
      <c r="AA35" s="695"/>
      <c r="AB35" s="695"/>
      <c r="AC35" s="695"/>
      <c r="AD35" s="696" t="s">
        <v>121</v>
      </c>
      <c r="AE35" s="696"/>
      <c r="AF35" s="696"/>
      <c r="AG35" s="696"/>
      <c r="AH35" s="696"/>
      <c r="AI35" s="696"/>
      <c r="AJ35" s="696"/>
      <c r="AK35" s="696"/>
      <c r="AL35" s="660" t="s">
        <v>121</v>
      </c>
      <c r="AM35" s="661"/>
      <c r="AN35" s="661"/>
      <c r="AO35" s="697"/>
      <c r="AP35" s="210"/>
      <c r="AQ35" s="709" t="s">
        <v>311</v>
      </c>
      <c r="AR35" s="710"/>
      <c r="AS35" s="710"/>
      <c r="AT35" s="710"/>
      <c r="AU35" s="710"/>
      <c r="AV35" s="710"/>
      <c r="AW35" s="710"/>
      <c r="AX35" s="710"/>
      <c r="AY35" s="710"/>
      <c r="AZ35" s="710"/>
      <c r="BA35" s="710"/>
      <c r="BB35" s="710"/>
      <c r="BC35" s="710"/>
      <c r="BD35" s="710"/>
      <c r="BE35" s="710"/>
      <c r="BF35" s="711"/>
      <c r="BG35" s="709" t="s">
        <v>312</v>
      </c>
      <c r="BH35" s="710"/>
      <c r="BI35" s="710"/>
      <c r="BJ35" s="710"/>
      <c r="BK35" s="710"/>
      <c r="BL35" s="710"/>
      <c r="BM35" s="710"/>
      <c r="BN35" s="710"/>
      <c r="BO35" s="710"/>
      <c r="BP35" s="710"/>
      <c r="BQ35" s="710"/>
      <c r="BR35" s="710"/>
      <c r="BS35" s="710"/>
      <c r="BT35" s="710"/>
      <c r="BU35" s="710"/>
      <c r="BV35" s="710"/>
      <c r="BW35" s="710"/>
      <c r="BX35" s="710"/>
      <c r="BY35" s="710"/>
      <c r="BZ35" s="710"/>
      <c r="CA35" s="710"/>
      <c r="CB35" s="711"/>
      <c r="CD35" s="654" t="s">
        <v>313</v>
      </c>
      <c r="CE35" s="655"/>
      <c r="CF35" s="655"/>
      <c r="CG35" s="655"/>
      <c r="CH35" s="655"/>
      <c r="CI35" s="655"/>
      <c r="CJ35" s="655"/>
      <c r="CK35" s="655"/>
      <c r="CL35" s="655"/>
      <c r="CM35" s="655"/>
      <c r="CN35" s="655"/>
      <c r="CO35" s="655"/>
      <c r="CP35" s="655"/>
      <c r="CQ35" s="656"/>
      <c r="CR35" s="657">
        <v>59203</v>
      </c>
      <c r="CS35" s="670"/>
      <c r="CT35" s="670"/>
      <c r="CU35" s="670"/>
      <c r="CV35" s="670"/>
      <c r="CW35" s="670"/>
      <c r="CX35" s="670"/>
      <c r="CY35" s="671"/>
      <c r="CZ35" s="660">
        <v>0.7</v>
      </c>
      <c r="DA35" s="672"/>
      <c r="DB35" s="672"/>
      <c r="DC35" s="673"/>
      <c r="DD35" s="663">
        <v>58900</v>
      </c>
      <c r="DE35" s="670"/>
      <c r="DF35" s="670"/>
      <c r="DG35" s="670"/>
      <c r="DH35" s="670"/>
      <c r="DI35" s="670"/>
      <c r="DJ35" s="670"/>
      <c r="DK35" s="671"/>
      <c r="DL35" s="663">
        <v>58691</v>
      </c>
      <c r="DM35" s="670"/>
      <c r="DN35" s="670"/>
      <c r="DO35" s="670"/>
      <c r="DP35" s="670"/>
      <c r="DQ35" s="670"/>
      <c r="DR35" s="670"/>
      <c r="DS35" s="670"/>
      <c r="DT35" s="670"/>
      <c r="DU35" s="670"/>
      <c r="DV35" s="671"/>
      <c r="DW35" s="660">
        <v>1.2</v>
      </c>
      <c r="DX35" s="672"/>
      <c r="DY35" s="672"/>
      <c r="DZ35" s="672"/>
      <c r="EA35" s="672"/>
      <c r="EB35" s="672"/>
      <c r="EC35" s="684"/>
    </row>
    <row r="36" spans="2:133" ht="11.25" customHeight="1" x14ac:dyDescent="0.15">
      <c r="B36" s="654" t="s">
        <v>314</v>
      </c>
      <c r="C36" s="655"/>
      <c r="D36" s="655"/>
      <c r="E36" s="655"/>
      <c r="F36" s="655"/>
      <c r="G36" s="655"/>
      <c r="H36" s="655"/>
      <c r="I36" s="655"/>
      <c r="J36" s="655"/>
      <c r="K36" s="655"/>
      <c r="L36" s="655"/>
      <c r="M36" s="655"/>
      <c r="N36" s="655"/>
      <c r="O36" s="655"/>
      <c r="P36" s="655"/>
      <c r="Q36" s="656"/>
      <c r="R36" s="657">
        <v>377891</v>
      </c>
      <c r="S36" s="658"/>
      <c r="T36" s="658"/>
      <c r="U36" s="658"/>
      <c r="V36" s="658"/>
      <c r="W36" s="658"/>
      <c r="X36" s="658"/>
      <c r="Y36" s="659"/>
      <c r="Z36" s="695">
        <v>3.9</v>
      </c>
      <c r="AA36" s="695"/>
      <c r="AB36" s="695"/>
      <c r="AC36" s="695"/>
      <c r="AD36" s="696" t="s">
        <v>121</v>
      </c>
      <c r="AE36" s="696"/>
      <c r="AF36" s="696"/>
      <c r="AG36" s="696"/>
      <c r="AH36" s="696"/>
      <c r="AI36" s="696"/>
      <c r="AJ36" s="696"/>
      <c r="AK36" s="696"/>
      <c r="AL36" s="660" t="s">
        <v>121</v>
      </c>
      <c r="AM36" s="661"/>
      <c r="AN36" s="661"/>
      <c r="AO36" s="697"/>
      <c r="AP36" s="210"/>
      <c r="AQ36" s="706" t="s">
        <v>315</v>
      </c>
      <c r="AR36" s="707"/>
      <c r="AS36" s="707"/>
      <c r="AT36" s="707"/>
      <c r="AU36" s="707"/>
      <c r="AV36" s="707"/>
      <c r="AW36" s="707"/>
      <c r="AX36" s="707"/>
      <c r="AY36" s="708"/>
      <c r="AZ36" s="712">
        <v>887735</v>
      </c>
      <c r="BA36" s="713"/>
      <c r="BB36" s="713"/>
      <c r="BC36" s="713"/>
      <c r="BD36" s="713"/>
      <c r="BE36" s="713"/>
      <c r="BF36" s="714"/>
      <c r="BG36" s="715" t="s">
        <v>316</v>
      </c>
      <c r="BH36" s="716"/>
      <c r="BI36" s="716"/>
      <c r="BJ36" s="716"/>
      <c r="BK36" s="716"/>
      <c r="BL36" s="716"/>
      <c r="BM36" s="716"/>
      <c r="BN36" s="716"/>
      <c r="BO36" s="716"/>
      <c r="BP36" s="716"/>
      <c r="BQ36" s="716"/>
      <c r="BR36" s="716"/>
      <c r="BS36" s="716"/>
      <c r="BT36" s="716"/>
      <c r="BU36" s="717"/>
      <c r="BV36" s="712">
        <v>22400</v>
      </c>
      <c r="BW36" s="713"/>
      <c r="BX36" s="713"/>
      <c r="BY36" s="713"/>
      <c r="BZ36" s="713"/>
      <c r="CA36" s="713"/>
      <c r="CB36" s="714"/>
      <c r="CD36" s="654" t="s">
        <v>317</v>
      </c>
      <c r="CE36" s="655"/>
      <c r="CF36" s="655"/>
      <c r="CG36" s="655"/>
      <c r="CH36" s="655"/>
      <c r="CI36" s="655"/>
      <c r="CJ36" s="655"/>
      <c r="CK36" s="655"/>
      <c r="CL36" s="655"/>
      <c r="CM36" s="655"/>
      <c r="CN36" s="655"/>
      <c r="CO36" s="655"/>
      <c r="CP36" s="655"/>
      <c r="CQ36" s="656"/>
      <c r="CR36" s="657">
        <v>1425595</v>
      </c>
      <c r="CS36" s="658"/>
      <c r="CT36" s="658"/>
      <c r="CU36" s="658"/>
      <c r="CV36" s="658"/>
      <c r="CW36" s="658"/>
      <c r="CX36" s="658"/>
      <c r="CY36" s="659"/>
      <c r="CZ36" s="660">
        <v>15.8</v>
      </c>
      <c r="DA36" s="672"/>
      <c r="DB36" s="672"/>
      <c r="DC36" s="673"/>
      <c r="DD36" s="663">
        <v>1267502</v>
      </c>
      <c r="DE36" s="658"/>
      <c r="DF36" s="658"/>
      <c r="DG36" s="658"/>
      <c r="DH36" s="658"/>
      <c r="DI36" s="658"/>
      <c r="DJ36" s="658"/>
      <c r="DK36" s="659"/>
      <c r="DL36" s="663">
        <v>998456</v>
      </c>
      <c r="DM36" s="658"/>
      <c r="DN36" s="658"/>
      <c r="DO36" s="658"/>
      <c r="DP36" s="658"/>
      <c r="DQ36" s="658"/>
      <c r="DR36" s="658"/>
      <c r="DS36" s="658"/>
      <c r="DT36" s="658"/>
      <c r="DU36" s="658"/>
      <c r="DV36" s="659"/>
      <c r="DW36" s="660">
        <v>20.9</v>
      </c>
      <c r="DX36" s="672"/>
      <c r="DY36" s="672"/>
      <c r="DZ36" s="672"/>
      <c r="EA36" s="672"/>
      <c r="EB36" s="672"/>
      <c r="EC36" s="684"/>
    </row>
    <row r="37" spans="2:133" ht="11.25" customHeight="1" x14ac:dyDescent="0.15">
      <c r="B37" s="654" t="s">
        <v>318</v>
      </c>
      <c r="C37" s="655"/>
      <c r="D37" s="655"/>
      <c r="E37" s="655"/>
      <c r="F37" s="655"/>
      <c r="G37" s="655"/>
      <c r="H37" s="655"/>
      <c r="I37" s="655"/>
      <c r="J37" s="655"/>
      <c r="K37" s="655"/>
      <c r="L37" s="655"/>
      <c r="M37" s="655"/>
      <c r="N37" s="655"/>
      <c r="O37" s="655"/>
      <c r="P37" s="655"/>
      <c r="Q37" s="656"/>
      <c r="R37" s="657">
        <v>185718</v>
      </c>
      <c r="S37" s="658"/>
      <c r="T37" s="658"/>
      <c r="U37" s="658"/>
      <c r="V37" s="658"/>
      <c r="W37" s="658"/>
      <c r="X37" s="658"/>
      <c r="Y37" s="659"/>
      <c r="Z37" s="695">
        <v>1.9</v>
      </c>
      <c r="AA37" s="695"/>
      <c r="AB37" s="695"/>
      <c r="AC37" s="695"/>
      <c r="AD37" s="696">
        <v>696</v>
      </c>
      <c r="AE37" s="696"/>
      <c r="AF37" s="696"/>
      <c r="AG37" s="696"/>
      <c r="AH37" s="696"/>
      <c r="AI37" s="696"/>
      <c r="AJ37" s="696"/>
      <c r="AK37" s="696"/>
      <c r="AL37" s="660">
        <v>0</v>
      </c>
      <c r="AM37" s="661"/>
      <c r="AN37" s="661"/>
      <c r="AO37" s="697"/>
      <c r="AQ37" s="690" t="s">
        <v>319</v>
      </c>
      <c r="AR37" s="691"/>
      <c r="AS37" s="691"/>
      <c r="AT37" s="691"/>
      <c r="AU37" s="691"/>
      <c r="AV37" s="691"/>
      <c r="AW37" s="691"/>
      <c r="AX37" s="691"/>
      <c r="AY37" s="692"/>
      <c r="AZ37" s="657">
        <v>292996</v>
      </c>
      <c r="BA37" s="658"/>
      <c r="BB37" s="658"/>
      <c r="BC37" s="658"/>
      <c r="BD37" s="670"/>
      <c r="BE37" s="670"/>
      <c r="BF37" s="693"/>
      <c r="BG37" s="654" t="s">
        <v>320</v>
      </c>
      <c r="BH37" s="655"/>
      <c r="BI37" s="655"/>
      <c r="BJ37" s="655"/>
      <c r="BK37" s="655"/>
      <c r="BL37" s="655"/>
      <c r="BM37" s="655"/>
      <c r="BN37" s="655"/>
      <c r="BO37" s="655"/>
      <c r="BP37" s="655"/>
      <c r="BQ37" s="655"/>
      <c r="BR37" s="655"/>
      <c r="BS37" s="655"/>
      <c r="BT37" s="655"/>
      <c r="BU37" s="656"/>
      <c r="BV37" s="657">
        <v>18090</v>
      </c>
      <c r="BW37" s="658"/>
      <c r="BX37" s="658"/>
      <c r="BY37" s="658"/>
      <c r="BZ37" s="658"/>
      <c r="CA37" s="658"/>
      <c r="CB37" s="694"/>
      <c r="CD37" s="654" t="s">
        <v>321</v>
      </c>
      <c r="CE37" s="655"/>
      <c r="CF37" s="655"/>
      <c r="CG37" s="655"/>
      <c r="CH37" s="655"/>
      <c r="CI37" s="655"/>
      <c r="CJ37" s="655"/>
      <c r="CK37" s="655"/>
      <c r="CL37" s="655"/>
      <c r="CM37" s="655"/>
      <c r="CN37" s="655"/>
      <c r="CO37" s="655"/>
      <c r="CP37" s="655"/>
      <c r="CQ37" s="656"/>
      <c r="CR37" s="657">
        <v>663428</v>
      </c>
      <c r="CS37" s="670"/>
      <c r="CT37" s="670"/>
      <c r="CU37" s="670"/>
      <c r="CV37" s="670"/>
      <c r="CW37" s="670"/>
      <c r="CX37" s="670"/>
      <c r="CY37" s="671"/>
      <c r="CZ37" s="660">
        <v>7.3</v>
      </c>
      <c r="DA37" s="672"/>
      <c r="DB37" s="672"/>
      <c r="DC37" s="673"/>
      <c r="DD37" s="663">
        <v>596407</v>
      </c>
      <c r="DE37" s="670"/>
      <c r="DF37" s="670"/>
      <c r="DG37" s="670"/>
      <c r="DH37" s="670"/>
      <c r="DI37" s="670"/>
      <c r="DJ37" s="670"/>
      <c r="DK37" s="671"/>
      <c r="DL37" s="663">
        <v>584268</v>
      </c>
      <c r="DM37" s="670"/>
      <c r="DN37" s="670"/>
      <c r="DO37" s="670"/>
      <c r="DP37" s="670"/>
      <c r="DQ37" s="670"/>
      <c r="DR37" s="670"/>
      <c r="DS37" s="670"/>
      <c r="DT37" s="670"/>
      <c r="DU37" s="670"/>
      <c r="DV37" s="671"/>
      <c r="DW37" s="660">
        <v>12.2</v>
      </c>
      <c r="DX37" s="672"/>
      <c r="DY37" s="672"/>
      <c r="DZ37" s="672"/>
      <c r="EA37" s="672"/>
      <c r="EB37" s="672"/>
      <c r="EC37" s="684"/>
    </row>
    <row r="38" spans="2:133" ht="11.25" customHeight="1" x14ac:dyDescent="0.15">
      <c r="B38" s="654" t="s">
        <v>322</v>
      </c>
      <c r="C38" s="655"/>
      <c r="D38" s="655"/>
      <c r="E38" s="655"/>
      <c r="F38" s="655"/>
      <c r="G38" s="655"/>
      <c r="H38" s="655"/>
      <c r="I38" s="655"/>
      <c r="J38" s="655"/>
      <c r="K38" s="655"/>
      <c r="L38" s="655"/>
      <c r="M38" s="655"/>
      <c r="N38" s="655"/>
      <c r="O38" s="655"/>
      <c r="P38" s="655"/>
      <c r="Q38" s="656"/>
      <c r="R38" s="657">
        <v>1136742</v>
      </c>
      <c r="S38" s="658"/>
      <c r="T38" s="658"/>
      <c r="U38" s="658"/>
      <c r="V38" s="658"/>
      <c r="W38" s="658"/>
      <c r="X38" s="658"/>
      <c r="Y38" s="659"/>
      <c r="Z38" s="695">
        <v>11.8</v>
      </c>
      <c r="AA38" s="695"/>
      <c r="AB38" s="695"/>
      <c r="AC38" s="695"/>
      <c r="AD38" s="696" t="s">
        <v>121</v>
      </c>
      <c r="AE38" s="696"/>
      <c r="AF38" s="696"/>
      <c r="AG38" s="696"/>
      <c r="AH38" s="696"/>
      <c r="AI38" s="696"/>
      <c r="AJ38" s="696"/>
      <c r="AK38" s="696"/>
      <c r="AL38" s="660" t="s">
        <v>121</v>
      </c>
      <c r="AM38" s="661"/>
      <c r="AN38" s="661"/>
      <c r="AO38" s="697"/>
      <c r="AQ38" s="690" t="s">
        <v>323</v>
      </c>
      <c r="AR38" s="691"/>
      <c r="AS38" s="691"/>
      <c r="AT38" s="691"/>
      <c r="AU38" s="691"/>
      <c r="AV38" s="691"/>
      <c r="AW38" s="691"/>
      <c r="AX38" s="691"/>
      <c r="AY38" s="692"/>
      <c r="AZ38" s="657" t="s">
        <v>121</v>
      </c>
      <c r="BA38" s="658"/>
      <c r="BB38" s="658"/>
      <c r="BC38" s="658"/>
      <c r="BD38" s="670"/>
      <c r="BE38" s="670"/>
      <c r="BF38" s="693"/>
      <c r="BG38" s="654" t="s">
        <v>324</v>
      </c>
      <c r="BH38" s="655"/>
      <c r="BI38" s="655"/>
      <c r="BJ38" s="655"/>
      <c r="BK38" s="655"/>
      <c r="BL38" s="655"/>
      <c r="BM38" s="655"/>
      <c r="BN38" s="655"/>
      <c r="BO38" s="655"/>
      <c r="BP38" s="655"/>
      <c r="BQ38" s="655"/>
      <c r="BR38" s="655"/>
      <c r="BS38" s="655"/>
      <c r="BT38" s="655"/>
      <c r="BU38" s="656"/>
      <c r="BV38" s="657">
        <v>2096</v>
      </c>
      <c r="BW38" s="658"/>
      <c r="BX38" s="658"/>
      <c r="BY38" s="658"/>
      <c r="BZ38" s="658"/>
      <c r="CA38" s="658"/>
      <c r="CB38" s="694"/>
      <c r="CD38" s="654" t="s">
        <v>325</v>
      </c>
      <c r="CE38" s="655"/>
      <c r="CF38" s="655"/>
      <c r="CG38" s="655"/>
      <c r="CH38" s="655"/>
      <c r="CI38" s="655"/>
      <c r="CJ38" s="655"/>
      <c r="CK38" s="655"/>
      <c r="CL38" s="655"/>
      <c r="CM38" s="655"/>
      <c r="CN38" s="655"/>
      <c r="CO38" s="655"/>
      <c r="CP38" s="655"/>
      <c r="CQ38" s="656"/>
      <c r="CR38" s="657">
        <v>594739</v>
      </c>
      <c r="CS38" s="658"/>
      <c r="CT38" s="658"/>
      <c r="CU38" s="658"/>
      <c r="CV38" s="658"/>
      <c r="CW38" s="658"/>
      <c r="CX38" s="658"/>
      <c r="CY38" s="659"/>
      <c r="CZ38" s="660">
        <v>6.6</v>
      </c>
      <c r="DA38" s="672"/>
      <c r="DB38" s="672"/>
      <c r="DC38" s="673"/>
      <c r="DD38" s="663">
        <v>495104</v>
      </c>
      <c r="DE38" s="658"/>
      <c r="DF38" s="658"/>
      <c r="DG38" s="658"/>
      <c r="DH38" s="658"/>
      <c r="DI38" s="658"/>
      <c r="DJ38" s="658"/>
      <c r="DK38" s="659"/>
      <c r="DL38" s="663">
        <v>484053</v>
      </c>
      <c r="DM38" s="658"/>
      <c r="DN38" s="658"/>
      <c r="DO38" s="658"/>
      <c r="DP38" s="658"/>
      <c r="DQ38" s="658"/>
      <c r="DR38" s="658"/>
      <c r="DS38" s="658"/>
      <c r="DT38" s="658"/>
      <c r="DU38" s="658"/>
      <c r="DV38" s="659"/>
      <c r="DW38" s="660">
        <v>10.1</v>
      </c>
      <c r="DX38" s="672"/>
      <c r="DY38" s="672"/>
      <c r="DZ38" s="672"/>
      <c r="EA38" s="672"/>
      <c r="EB38" s="672"/>
      <c r="EC38" s="684"/>
    </row>
    <row r="39" spans="2:133" ht="11.25" customHeight="1" x14ac:dyDescent="0.15">
      <c r="B39" s="654" t="s">
        <v>326</v>
      </c>
      <c r="C39" s="655"/>
      <c r="D39" s="655"/>
      <c r="E39" s="655"/>
      <c r="F39" s="655"/>
      <c r="G39" s="655"/>
      <c r="H39" s="655"/>
      <c r="I39" s="655"/>
      <c r="J39" s="655"/>
      <c r="K39" s="655"/>
      <c r="L39" s="655"/>
      <c r="M39" s="655"/>
      <c r="N39" s="655"/>
      <c r="O39" s="655"/>
      <c r="P39" s="655"/>
      <c r="Q39" s="656"/>
      <c r="R39" s="657" t="s">
        <v>121</v>
      </c>
      <c r="S39" s="658"/>
      <c r="T39" s="658"/>
      <c r="U39" s="658"/>
      <c r="V39" s="658"/>
      <c r="W39" s="658"/>
      <c r="X39" s="658"/>
      <c r="Y39" s="659"/>
      <c r="Z39" s="695" t="s">
        <v>121</v>
      </c>
      <c r="AA39" s="695"/>
      <c r="AB39" s="695"/>
      <c r="AC39" s="695"/>
      <c r="AD39" s="696" t="s">
        <v>121</v>
      </c>
      <c r="AE39" s="696"/>
      <c r="AF39" s="696"/>
      <c r="AG39" s="696"/>
      <c r="AH39" s="696"/>
      <c r="AI39" s="696"/>
      <c r="AJ39" s="696"/>
      <c r="AK39" s="696"/>
      <c r="AL39" s="660" t="s">
        <v>121</v>
      </c>
      <c r="AM39" s="661"/>
      <c r="AN39" s="661"/>
      <c r="AO39" s="697"/>
      <c r="AQ39" s="690" t="s">
        <v>327</v>
      </c>
      <c r="AR39" s="691"/>
      <c r="AS39" s="691"/>
      <c r="AT39" s="691"/>
      <c r="AU39" s="691"/>
      <c r="AV39" s="691"/>
      <c r="AW39" s="691"/>
      <c r="AX39" s="691"/>
      <c r="AY39" s="692"/>
      <c r="AZ39" s="657" t="s">
        <v>121</v>
      </c>
      <c r="BA39" s="658"/>
      <c r="BB39" s="658"/>
      <c r="BC39" s="658"/>
      <c r="BD39" s="670"/>
      <c r="BE39" s="670"/>
      <c r="BF39" s="693"/>
      <c r="BG39" s="654" t="s">
        <v>328</v>
      </c>
      <c r="BH39" s="655"/>
      <c r="BI39" s="655"/>
      <c r="BJ39" s="655"/>
      <c r="BK39" s="655"/>
      <c r="BL39" s="655"/>
      <c r="BM39" s="655"/>
      <c r="BN39" s="655"/>
      <c r="BO39" s="655"/>
      <c r="BP39" s="655"/>
      <c r="BQ39" s="655"/>
      <c r="BR39" s="655"/>
      <c r="BS39" s="655"/>
      <c r="BT39" s="655"/>
      <c r="BU39" s="656"/>
      <c r="BV39" s="657">
        <v>3032</v>
      </c>
      <c r="BW39" s="658"/>
      <c r="BX39" s="658"/>
      <c r="BY39" s="658"/>
      <c r="BZ39" s="658"/>
      <c r="CA39" s="658"/>
      <c r="CB39" s="694"/>
      <c r="CD39" s="654" t="s">
        <v>329</v>
      </c>
      <c r="CE39" s="655"/>
      <c r="CF39" s="655"/>
      <c r="CG39" s="655"/>
      <c r="CH39" s="655"/>
      <c r="CI39" s="655"/>
      <c r="CJ39" s="655"/>
      <c r="CK39" s="655"/>
      <c r="CL39" s="655"/>
      <c r="CM39" s="655"/>
      <c r="CN39" s="655"/>
      <c r="CO39" s="655"/>
      <c r="CP39" s="655"/>
      <c r="CQ39" s="656"/>
      <c r="CR39" s="657">
        <v>394749</v>
      </c>
      <c r="CS39" s="670"/>
      <c r="CT39" s="670"/>
      <c r="CU39" s="670"/>
      <c r="CV39" s="670"/>
      <c r="CW39" s="670"/>
      <c r="CX39" s="670"/>
      <c r="CY39" s="671"/>
      <c r="CZ39" s="660">
        <v>4.4000000000000004</v>
      </c>
      <c r="DA39" s="672"/>
      <c r="DB39" s="672"/>
      <c r="DC39" s="673"/>
      <c r="DD39" s="663">
        <v>2904</v>
      </c>
      <c r="DE39" s="670"/>
      <c r="DF39" s="670"/>
      <c r="DG39" s="670"/>
      <c r="DH39" s="670"/>
      <c r="DI39" s="670"/>
      <c r="DJ39" s="670"/>
      <c r="DK39" s="671"/>
      <c r="DL39" s="663" t="s">
        <v>121</v>
      </c>
      <c r="DM39" s="670"/>
      <c r="DN39" s="670"/>
      <c r="DO39" s="670"/>
      <c r="DP39" s="670"/>
      <c r="DQ39" s="670"/>
      <c r="DR39" s="670"/>
      <c r="DS39" s="670"/>
      <c r="DT39" s="670"/>
      <c r="DU39" s="670"/>
      <c r="DV39" s="671"/>
      <c r="DW39" s="660" t="s">
        <v>121</v>
      </c>
      <c r="DX39" s="672"/>
      <c r="DY39" s="672"/>
      <c r="DZ39" s="672"/>
      <c r="EA39" s="672"/>
      <c r="EB39" s="672"/>
      <c r="EC39" s="684"/>
    </row>
    <row r="40" spans="2:133" ht="11.25" customHeight="1" x14ac:dyDescent="0.15">
      <c r="B40" s="654" t="s">
        <v>330</v>
      </c>
      <c r="C40" s="655"/>
      <c r="D40" s="655"/>
      <c r="E40" s="655"/>
      <c r="F40" s="655"/>
      <c r="G40" s="655"/>
      <c r="H40" s="655"/>
      <c r="I40" s="655"/>
      <c r="J40" s="655"/>
      <c r="K40" s="655"/>
      <c r="L40" s="655"/>
      <c r="M40" s="655"/>
      <c r="N40" s="655"/>
      <c r="O40" s="655"/>
      <c r="P40" s="655"/>
      <c r="Q40" s="656"/>
      <c r="R40" s="657">
        <v>19142</v>
      </c>
      <c r="S40" s="658"/>
      <c r="T40" s="658"/>
      <c r="U40" s="658"/>
      <c r="V40" s="658"/>
      <c r="W40" s="658"/>
      <c r="X40" s="658"/>
      <c r="Y40" s="659"/>
      <c r="Z40" s="695">
        <v>0.2</v>
      </c>
      <c r="AA40" s="695"/>
      <c r="AB40" s="695"/>
      <c r="AC40" s="695"/>
      <c r="AD40" s="696" t="s">
        <v>121</v>
      </c>
      <c r="AE40" s="696"/>
      <c r="AF40" s="696"/>
      <c r="AG40" s="696"/>
      <c r="AH40" s="696"/>
      <c r="AI40" s="696"/>
      <c r="AJ40" s="696"/>
      <c r="AK40" s="696"/>
      <c r="AL40" s="660" t="s">
        <v>121</v>
      </c>
      <c r="AM40" s="661"/>
      <c r="AN40" s="661"/>
      <c r="AO40" s="697"/>
      <c r="AQ40" s="690" t="s">
        <v>331</v>
      </c>
      <c r="AR40" s="691"/>
      <c r="AS40" s="691"/>
      <c r="AT40" s="691"/>
      <c r="AU40" s="691"/>
      <c r="AV40" s="691"/>
      <c r="AW40" s="691"/>
      <c r="AX40" s="691"/>
      <c r="AY40" s="692"/>
      <c r="AZ40" s="657" t="s">
        <v>121</v>
      </c>
      <c r="BA40" s="658"/>
      <c r="BB40" s="658"/>
      <c r="BC40" s="658"/>
      <c r="BD40" s="670"/>
      <c r="BE40" s="670"/>
      <c r="BF40" s="693"/>
      <c r="BG40" s="698" t="s">
        <v>332</v>
      </c>
      <c r="BH40" s="699"/>
      <c r="BI40" s="699"/>
      <c r="BJ40" s="699"/>
      <c r="BK40" s="699"/>
      <c r="BL40" s="211"/>
      <c r="BM40" s="655" t="s">
        <v>333</v>
      </c>
      <c r="BN40" s="655"/>
      <c r="BO40" s="655"/>
      <c r="BP40" s="655"/>
      <c r="BQ40" s="655"/>
      <c r="BR40" s="655"/>
      <c r="BS40" s="655"/>
      <c r="BT40" s="655"/>
      <c r="BU40" s="656"/>
      <c r="BV40" s="657">
        <v>101</v>
      </c>
      <c r="BW40" s="658"/>
      <c r="BX40" s="658"/>
      <c r="BY40" s="658"/>
      <c r="BZ40" s="658"/>
      <c r="CA40" s="658"/>
      <c r="CB40" s="694"/>
      <c r="CD40" s="654" t="s">
        <v>334</v>
      </c>
      <c r="CE40" s="655"/>
      <c r="CF40" s="655"/>
      <c r="CG40" s="655"/>
      <c r="CH40" s="655"/>
      <c r="CI40" s="655"/>
      <c r="CJ40" s="655"/>
      <c r="CK40" s="655"/>
      <c r="CL40" s="655"/>
      <c r="CM40" s="655"/>
      <c r="CN40" s="655"/>
      <c r="CO40" s="655"/>
      <c r="CP40" s="655"/>
      <c r="CQ40" s="656"/>
      <c r="CR40" s="657">
        <v>2100</v>
      </c>
      <c r="CS40" s="658"/>
      <c r="CT40" s="658"/>
      <c r="CU40" s="658"/>
      <c r="CV40" s="658"/>
      <c r="CW40" s="658"/>
      <c r="CX40" s="658"/>
      <c r="CY40" s="659"/>
      <c r="CZ40" s="660">
        <v>0</v>
      </c>
      <c r="DA40" s="672"/>
      <c r="DB40" s="672"/>
      <c r="DC40" s="673"/>
      <c r="DD40" s="663">
        <v>100</v>
      </c>
      <c r="DE40" s="658"/>
      <c r="DF40" s="658"/>
      <c r="DG40" s="658"/>
      <c r="DH40" s="658"/>
      <c r="DI40" s="658"/>
      <c r="DJ40" s="658"/>
      <c r="DK40" s="659"/>
      <c r="DL40" s="663" t="s">
        <v>121</v>
      </c>
      <c r="DM40" s="658"/>
      <c r="DN40" s="658"/>
      <c r="DO40" s="658"/>
      <c r="DP40" s="658"/>
      <c r="DQ40" s="658"/>
      <c r="DR40" s="658"/>
      <c r="DS40" s="658"/>
      <c r="DT40" s="658"/>
      <c r="DU40" s="658"/>
      <c r="DV40" s="659"/>
      <c r="DW40" s="660" t="s">
        <v>121</v>
      </c>
      <c r="DX40" s="672"/>
      <c r="DY40" s="672"/>
      <c r="DZ40" s="672"/>
      <c r="EA40" s="672"/>
      <c r="EB40" s="672"/>
      <c r="EC40" s="684"/>
    </row>
    <row r="41" spans="2:133" ht="11.25" customHeight="1" x14ac:dyDescent="0.15">
      <c r="B41" s="638" t="s">
        <v>335</v>
      </c>
      <c r="C41" s="639"/>
      <c r="D41" s="639"/>
      <c r="E41" s="639"/>
      <c r="F41" s="639"/>
      <c r="G41" s="639"/>
      <c r="H41" s="639"/>
      <c r="I41" s="639"/>
      <c r="J41" s="639"/>
      <c r="K41" s="639"/>
      <c r="L41" s="639"/>
      <c r="M41" s="639"/>
      <c r="N41" s="639"/>
      <c r="O41" s="639"/>
      <c r="P41" s="639"/>
      <c r="Q41" s="640"/>
      <c r="R41" s="641">
        <v>9614590</v>
      </c>
      <c r="S41" s="682"/>
      <c r="T41" s="682"/>
      <c r="U41" s="682"/>
      <c r="V41" s="682"/>
      <c r="W41" s="682"/>
      <c r="X41" s="682"/>
      <c r="Y41" s="685"/>
      <c r="Z41" s="686">
        <v>100</v>
      </c>
      <c r="AA41" s="686"/>
      <c r="AB41" s="686"/>
      <c r="AC41" s="686"/>
      <c r="AD41" s="687">
        <v>4755880</v>
      </c>
      <c r="AE41" s="687"/>
      <c r="AF41" s="687"/>
      <c r="AG41" s="687"/>
      <c r="AH41" s="687"/>
      <c r="AI41" s="687"/>
      <c r="AJ41" s="687"/>
      <c r="AK41" s="687"/>
      <c r="AL41" s="644">
        <v>100</v>
      </c>
      <c r="AM41" s="688"/>
      <c r="AN41" s="688"/>
      <c r="AO41" s="689"/>
      <c r="AQ41" s="690" t="s">
        <v>336</v>
      </c>
      <c r="AR41" s="691"/>
      <c r="AS41" s="691"/>
      <c r="AT41" s="691"/>
      <c r="AU41" s="691"/>
      <c r="AV41" s="691"/>
      <c r="AW41" s="691"/>
      <c r="AX41" s="691"/>
      <c r="AY41" s="692"/>
      <c r="AZ41" s="657">
        <v>130177</v>
      </c>
      <c r="BA41" s="658"/>
      <c r="BB41" s="658"/>
      <c r="BC41" s="658"/>
      <c r="BD41" s="670"/>
      <c r="BE41" s="670"/>
      <c r="BF41" s="693"/>
      <c r="BG41" s="698"/>
      <c r="BH41" s="699"/>
      <c r="BI41" s="699"/>
      <c r="BJ41" s="699"/>
      <c r="BK41" s="699"/>
      <c r="BL41" s="211"/>
      <c r="BM41" s="655" t="s">
        <v>337</v>
      </c>
      <c r="BN41" s="655"/>
      <c r="BO41" s="655"/>
      <c r="BP41" s="655"/>
      <c r="BQ41" s="655"/>
      <c r="BR41" s="655"/>
      <c r="BS41" s="655"/>
      <c r="BT41" s="655"/>
      <c r="BU41" s="656"/>
      <c r="BV41" s="657" t="s">
        <v>121</v>
      </c>
      <c r="BW41" s="658"/>
      <c r="BX41" s="658"/>
      <c r="BY41" s="658"/>
      <c r="BZ41" s="658"/>
      <c r="CA41" s="658"/>
      <c r="CB41" s="694"/>
      <c r="CD41" s="654" t="s">
        <v>338</v>
      </c>
      <c r="CE41" s="655"/>
      <c r="CF41" s="655"/>
      <c r="CG41" s="655"/>
      <c r="CH41" s="655"/>
      <c r="CI41" s="655"/>
      <c r="CJ41" s="655"/>
      <c r="CK41" s="655"/>
      <c r="CL41" s="655"/>
      <c r="CM41" s="655"/>
      <c r="CN41" s="655"/>
      <c r="CO41" s="655"/>
      <c r="CP41" s="655"/>
      <c r="CQ41" s="656"/>
      <c r="CR41" s="657" t="s">
        <v>121</v>
      </c>
      <c r="CS41" s="670"/>
      <c r="CT41" s="670"/>
      <c r="CU41" s="670"/>
      <c r="CV41" s="670"/>
      <c r="CW41" s="670"/>
      <c r="CX41" s="670"/>
      <c r="CY41" s="671"/>
      <c r="CZ41" s="660" t="s">
        <v>121</v>
      </c>
      <c r="DA41" s="672"/>
      <c r="DB41" s="672"/>
      <c r="DC41" s="673"/>
      <c r="DD41" s="663" t="s">
        <v>121</v>
      </c>
      <c r="DE41" s="670"/>
      <c r="DF41" s="670"/>
      <c r="DG41" s="670"/>
      <c r="DH41" s="670"/>
      <c r="DI41" s="670"/>
      <c r="DJ41" s="670"/>
      <c r="DK41" s="671"/>
      <c r="DL41" s="664"/>
      <c r="DM41" s="665"/>
      <c r="DN41" s="665"/>
      <c r="DO41" s="665"/>
      <c r="DP41" s="665"/>
      <c r="DQ41" s="665"/>
      <c r="DR41" s="665"/>
      <c r="DS41" s="665"/>
      <c r="DT41" s="665"/>
      <c r="DU41" s="665"/>
      <c r="DV41" s="666"/>
      <c r="DW41" s="667"/>
      <c r="DX41" s="668"/>
      <c r="DY41" s="668"/>
      <c r="DZ41" s="668"/>
      <c r="EA41" s="668"/>
      <c r="EB41" s="668"/>
      <c r="EC41" s="669"/>
    </row>
    <row r="42" spans="2:133" ht="11.25" customHeight="1" x14ac:dyDescent="0.15">
      <c r="AQ42" s="702" t="s">
        <v>339</v>
      </c>
      <c r="AR42" s="703"/>
      <c r="AS42" s="703"/>
      <c r="AT42" s="703"/>
      <c r="AU42" s="703"/>
      <c r="AV42" s="703"/>
      <c r="AW42" s="703"/>
      <c r="AX42" s="703"/>
      <c r="AY42" s="704"/>
      <c r="AZ42" s="641">
        <v>464562</v>
      </c>
      <c r="BA42" s="682"/>
      <c r="BB42" s="682"/>
      <c r="BC42" s="682"/>
      <c r="BD42" s="642"/>
      <c r="BE42" s="642"/>
      <c r="BF42" s="705"/>
      <c r="BG42" s="700"/>
      <c r="BH42" s="701"/>
      <c r="BI42" s="701"/>
      <c r="BJ42" s="701"/>
      <c r="BK42" s="701"/>
      <c r="BL42" s="212"/>
      <c r="BM42" s="639" t="s">
        <v>340</v>
      </c>
      <c r="BN42" s="639"/>
      <c r="BO42" s="639"/>
      <c r="BP42" s="639"/>
      <c r="BQ42" s="639"/>
      <c r="BR42" s="639"/>
      <c r="BS42" s="639"/>
      <c r="BT42" s="639"/>
      <c r="BU42" s="640"/>
      <c r="BV42" s="641">
        <v>359</v>
      </c>
      <c r="BW42" s="682"/>
      <c r="BX42" s="682"/>
      <c r="BY42" s="682"/>
      <c r="BZ42" s="682"/>
      <c r="CA42" s="682"/>
      <c r="CB42" s="683"/>
      <c r="CD42" s="654" t="s">
        <v>341</v>
      </c>
      <c r="CE42" s="655"/>
      <c r="CF42" s="655"/>
      <c r="CG42" s="655"/>
      <c r="CH42" s="655"/>
      <c r="CI42" s="655"/>
      <c r="CJ42" s="655"/>
      <c r="CK42" s="655"/>
      <c r="CL42" s="655"/>
      <c r="CM42" s="655"/>
      <c r="CN42" s="655"/>
      <c r="CO42" s="655"/>
      <c r="CP42" s="655"/>
      <c r="CQ42" s="656"/>
      <c r="CR42" s="657">
        <v>2424498</v>
      </c>
      <c r="CS42" s="670"/>
      <c r="CT42" s="670"/>
      <c r="CU42" s="670"/>
      <c r="CV42" s="670"/>
      <c r="CW42" s="670"/>
      <c r="CX42" s="670"/>
      <c r="CY42" s="671"/>
      <c r="CZ42" s="660">
        <v>26.9</v>
      </c>
      <c r="DA42" s="672"/>
      <c r="DB42" s="672"/>
      <c r="DC42" s="673"/>
      <c r="DD42" s="663">
        <v>423641</v>
      </c>
      <c r="DE42" s="670"/>
      <c r="DF42" s="670"/>
      <c r="DG42" s="670"/>
      <c r="DH42" s="670"/>
      <c r="DI42" s="670"/>
      <c r="DJ42" s="670"/>
      <c r="DK42" s="671"/>
      <c r="DL42" s="664"/>
      <c r="DM42" s="665"/>
      <c r="DN42" s="665"/>
      <c r="DO42" s="665"/>
      <c r="DP42" s="665"/>
      <c r="DQ42" s="665"/>
      <c r="DR42" s="665"/>
      <c r="DS42" s="665"/>
      <c r="DT42" s="665"/>
      <c r="DU42" s="665"/>
      <c r="DV42" s="666"/>
      <c r="DW42" s="667"/>
      <c r="DX42" s="668"/>
      <c r="DY42" s="668"/>
      <c r="DZ42" s="668"/>
      <c r="EA42" s="668"/>
      <c r="EB42" s="668"/>
      <c r="EC42" s="669"/>
    </row>
    <row r="43" spans="2:133" ht="11.25" customHeight="1" x14ac:dyDescent="0.15">
      <c r="B43" s="202" t="s">
        <v>342</v>
      </c>
      <c r="CD43" s="654" t="s">
        <v>343</v>
      </c>
      <c r="CE43" s="655"/>
      <c r="CF43" s="655"/>
      <c r="CG43" s="655"/>
      <c r="CH43" s="655"/>
      <c r="CI43" s="655"/>
      <c r="CJ43" s="655"/>
      <c r="CK43" s="655"/>
      <c r="CL43" s="655"/>
      <c r="CM43" s="655"/>
      <c r="CN43" s="655"/>
      <c r="CO43" s="655"/>
      <c r="CP43" s="655"/>
      <c r="CQ43" s="656"/>
      <c r="CR43" s="657">
        <v>75208</v>
      </c>
      <c r="CS43" s="670"/>
      <c r="CT43" s="670"/>
      <c r="CU43" s="670"/>
      <c r="CV43" s="670"/>
      <c r="CW43" s="670"/>
      <c r="CX43" s="670"/>
      <c r="CY43" s="671"/>
      <c r="CZ43" s="660">
        <v>0.8</v>
      </c>
      <c r="DA43" s="672"/>
      <c r="DB43" s="672"/>
      <c r="DC43" s="673"/>
      <c r="DD43" s="663">
        <v>75208</v>
      </c>
      <c r="DE43" s="670"/>
      <c r="DF43" s="670"/>
      <c r="DG43" s="670"/>
      <c r="DH43" s="670"/>
      <c r="DI43" s="670"/>
      <c r="DJ43" s="670"/>
      <c r="DK43" s="671"/>
      <c r="DL43" s="664"/>
      <c r="DM43" s="665"/>
      <c r="DN43" s="665"/>
      <c r="DO43" s="665"/>
      <c r="DP43" s="665"/>
      <c r="DQ43" s="665"/>
      <c r="DR43" s="665"/>
      <c r="DS43" s="665"/>
      <c r="DT43" s="665"/>
      <c r="DU43" s="665"/>
      <c r="DV43" s="666"/>
      <c r="DW43" s="667"/>
      <c r="DX43" s="668"/>
      <c r="DY43" s="668"/>
      <c r="DZ43" s="668"/>
      <c r="EA43" s="668"/>
      <c r="EB43" s="668"/>
      <c r="EC43" s="669"/>
    </row>
    <row r="44" spans="2:133" ht="11.25" customHeight="1" x14ac:dyDescent="0.15">
      <c r="B44" s="674" t="s">
        <v>344</v>
      </c>
      <c r="C44" s="674"/>
      <c r="D44" s="674"/>
      <c r="E44" s="674"/>
      <c r="F44" s="674"/>
      <c r="G44" s="674"/>
      <c r="H44" s="674"/>
      <c r="I44" s="674"/>
      <c r="J44" s="674"/>
      <c r="K44" s="674"/>
      <c r="L44" s="674"/>
      <c r="M44" s="674"/>
      <c r="N44" s="674"/>
      <c r="O44" s="674"/>
      <c r="P44" s="674"/>
      <c r="Q44" s="674"/>
      <c r="R44" s="674"/>
      <c r="S44" s="674"/>
      <c r="T44" s="674"/>
      <c r="U44" s="674"/>
      <c r="V44" s="674"/>
      <c r="W44" s="674"/>
      <c r="X44" s="674"/>
      <c r="Y44" s="674"/>
      <c r="Z44" s="674"/>
      <c r="AA44" s="674"/>
      <c r="AB44" s="674"/>
      <c r="AC44" s="674"/>
      <c r="AD44" s="674"/>
      <c r="AE44" s="674"/>
      <c r="AF44" s="674"/>
      <c r="AG44" s="674"/>
      <c r="AH44" s="674"/>
      <c r="AI44" s="674"/>
      <c r="AJ44" s="674"/>
      <c r="AK44" s="674"/>
      <c r="AL44" s="674"/>
      <c r="AM44" s="674"/>
      <c r="AN44" s="674"/>
      <c r="AO44" s="674"/>
      <c r="AP44" s="674"/>
      <c r="AQ44" s="674"/>
      <c r="AR44" s="674"/>
      <c r="AS44" s="674"/>
      <c r="AT44" s="674"/>
      <c r="AU44" s="674"/>
      <c r="AV44" s="674"/>
      <c r="AW44" s="674"/>
      <c r="AX44" s="674"/>
      <c r="AY44" s="674"/>
      <c r="AZ44" s="674"/>
      <c r="BA44" s="674"/>
      <c r="BB44" s="674"/>
      <c r="BC44" s="674"/>
      <c r="BD44" s="674"/>
      <c r="BE44" s="674"/>
      <c r="BF44" s="674"/>
      <c r="BG44" s="674"/>
      <c r="BH44" s="674"/>
      <c r="BI44" s="674"/>
      <c r="BJ44" s="674"/>
      <c r="BK44" s="674"/>
      <c r="BL44" s="674"/>
      <c r="BM44" s="674"/>
      <c r="BN44" s="674"/>
      <c r="BO44" s="674"/>
      <c r="BP44" s="674"/>
      <c r="BQ44" s="674"/>
      <c r="BR44" s="674"/>
      <c r="BS44" s="674"/>
      <c r="BT44" s="674"/>
      <c r="BU44" s="674"/>
      <c r="BV44" s="674"/>
      <c r="BW44" s="674"/>
      <c r="BX44" s="674"/>
      <c r="BY44" s="674"/>
      <c r="BZ44" s="674"/>
      <c r="CA44" s="674"/>
      <c r="CB44" s="674"/>
      <c r="CC44" s="675"/>
      <c r="CD44" s="676" t="s">
        <v>292</v>
      </c>
      <c r="CE44" s="677"/>
      <c r="CF44" s="654" t="s">
        <v>345</v>
      </c>
      <c r="CG44" s="655"/>
      <c r="CH44" s="655"/>
      <c r="CI44" s="655"/>
      <c r="CJ44" s="655"/>
      <c r="CK44" s="655"/>
      <c r="CL44" s="655"/>
      <c r="CM44" s="655"/>
      <c r="CN44" s="655"/>
      <c r="CO44" s="655"/>
      <c r="CP44" s="655"/>
      <c r="CQ44" s="656"/>
      <c r="CR44" s="657">
        <v>2424498</v>
      </c>
      <c r="CS44" s="658"/>
      <c r="CT44" s="658"/>
      <c r="CU44" s="658"/>
      <c r="CV44" s="658"/>
      <c r="CW44" s="658"/>
      <c r="CX44" s="658"/>
      <c r="CY44" s="659"/>
      <c r="CZ44" s="660">
        <v>26.9</v>
      </c>
      <c r="DA44" s="661"/>
      <c r="DB44" s="661"/>
      <c r="DC44" s="662"/>
      <c r="DD44" s="663">
        <v>423641</v>
      </c>
      <c r="DE44" s="658"/>
      <c r="DF44" s="658"/>
      <c r="DG44" s="658"/>
      <c r="DH44" s="658"/>
      <c r="DI44" s="658"/>
      <c r="DJ44" s="658"/>
      <c r="DK44" s="659"/>
      <c r="DL44" s="664"/>
      <c r="DM44" s="665"/>
      <c r="DN44" s="665"/>
      <c r="DO44" s="665"/>
      <c r="DP44" s="665"/>
      <c r="DQ44" s="665"/>
      <c r="DR44" s="665"/>
      <c r="DS44" s="665"/>
      <c r="DT44" s="665"/>
      <c r="DU44" s="665"/>
      <c r="DV44" s="666"/>
      <c r="DW44" s="667"/>
      <c r="DX44" s="668"/>
      <c r="DY44" s="668"/>
      <c r="DZ44" s="668"/>
      <c r="EA44" s="668"/>
      <c r="EB44" s="668"/>
      <c r="EC44" s="669"/>
    </row>
    <row r="45" spans="2:133" ht="11.25" customHeight="1" x14ac:dyDescent="0.15">
      <c r="B45" s="674" t="s">
        <v>346</v>
      </c>
      <c r="C45" s="674"/>
      <c r="D45" s="674"/>
      <c r="E45" s="674"/>
      <c r="F45" s="674"/>
      <c r="G45" s="674"/>
      <c r="H45" s="674"/>
      <c r="I45" s="674"/>
      <c r="J45" s="674"/>
      <c r="K45" s="674"/>
      <c r="L45" s="674"/>
      <c r="M45" s="674"/>
      <c r="N45" s="674"/>
      <c r="O45" s="674"/>
      <c r="P45" s="674"/>
      <c r="Q45" s="674"/>
      <c r="R45" s="674"/>
      <c r="S45" s="674"/>
      <c r="T45" s="674"/>
      <c r="U45" s="674"/>
      <c r="V45" s="674"/>
      <c r="W45" s="674"/>
      <c r="X45" s="674"/>
      <c r="Y45" s="674"/>
      <c r="Z45" s="674"/>
      <c r="AA45" s="674"/>
      <c r="AB45" s="674"/>
      <c r="AC45" s="674"/>
      <c r="AD45" s="674"/>
      <c r="AE45" s="674"/>
      <c r="AF45" s="674"/>
      <c r="AG45" s="674"/>
      <c r="AH45" s="674"/>
      <c r="AI45" s="674"/>
      <c r="AJ45" s="674"/>
      <c r="AK45" s="674"/>
      <c r="AL45" s="674"/>
      <c r="AM45" s="674"/>
      <c r="AN45" s="674"/>
      <c r="AO45" s="674"/>
      <c r="AP45" s="674"/>
      <c r="AQ45" s="674"/>
      <c r="AR45" s="674"/>
      <c r="AS45" s="674"/>
      <c r="AT45" s="674"/>
      <c r="AU45" s="674"/>
      <c r="AV45" s="674"/>
      <c r="AW45" s="674"/>
      <c r="AX45" s="674"/>
      <c r="AY45" s="674"/>
      <c r="AZ45" s="674"/>
      <c r="BA45" s="674"/>
      <c r="BB45" s="674"/>
      <c r="BC45" s="674"/>
      <c r="BD45" s="674"/>
      <c r="BE45" s="674"/>
      <c r="BF45" s="674"/>
      <c r="BG45" s="674"/>
      <c r="BH45" s="674"/>
      <c r="BI45" s="674"/>
      <c r="BJ45" s="674"/>
      <c r="BK45" s="674"/>
      <c r="BL45" s="674"/>
      <c r="BM45" s="674"/>
      <c r="BN45" s="674"/>
      <c r="BO45" s="674"/>
      <c r="BP45" s="674"/>
      <c r="BQ45" s="674"/>
      <c r="BR45" s="674"/>
      <c r="BS45" s="674"/>
      <c r="BT45" s="674"/>
      <c r="BU45" s="674"/>
      <c r="BV45" s="674"/>
      <c r="BW45" s="674"/>
      <c r="BX45" s="674"/>
      <c r="BY45" s="674"/>
      <c r="BZ45" s="674"/>
      <c r="CA45" s="674"/>
      <c r="CB45" s="674"/>
      <c r="CC45" s="675"/>
      <c r="CD45" s="678"/>
      <c r="CE45" s="679"/>
      <c r="CF45" s="654" t="s">
        <v>347</v>
      </c>
      <c r="CG45" s="655"/>
      <c r="CH45" s="655"/>
      <c r="CI45" s="655"/>
      <c r="CJ45" s="655"/>
      <c r="CK45" s="655"/>
      <c r="CL45" s="655"/>
      <c r="CM45" s="655"/>
      <c r="CN45" s="655"/>
      <c r="CO45" s="655"/>
      <c r="CP45" s="655"/>
      <c r="CQ45" s="656"/>
      <c r="CR45" s="657">
        <v>1184344</v>
      </c>
      <c r="CS45" s="670"/>
      <c r="CT45" s="670"/>
      <c r="CU45" s="670"/>
      <c r="CV45" s="670"/>
      <c r="CW45" s="670"/>
      <c r="CX45" s="670"/>
      <c r="CY45" s="671"/>
      <c r="CZ45" s="660">
        <v>13.1</v>
      </c>
      <c r="DA45" s="672"/>
      <c r="DB45" s="672"/>
      <c r="DC45" s="673"/>
      <c r="DD45" s="663">
        <v>75426</v>
      </c>
      <c r="DE45" s="670"/>
      <c r="DF45" s="670"/>
      <c r="DG45" s="670"/>
      <c r="DH45" s="670"/>
      <c r="DI45" s="670"/>
      <c r="DJ45" s="670"/>
      <c r="DK45" s="671"/>
      <c r="DL45" s="664"/>
      <c r="DM45" s="665"/>
      <c r="DN45" s="665"/>
      <c r="DO45" s="665"/>
      <c r="DP45" s="665"/>
      <c r="DQ45" s="665"/>
      <c r="DR45" s="665"/>
      <c r="DS45" s="665"/>
      <c r="DT45" s="665"/>
      <c r="DU45" s="665"/>
      <c r="DV45" s="666"/>
      <c r="DW45" s="667"/>
      <c r="DX45" s="668"/>
      <c r="DY45" s="668"/>
      <c r="DZ45" s="668"/>
      <c r="EA45" s="668"/>
      <c r="EB45" s="668"/>
      <c r="EC45" s="669"/>
    </row>
    <row r="46" spans="2:133" ht="11.25" customHeight="1" x14ac:dyDescent="0.15">
      <c r="B46" s="213"/>
      <c r="CD46" s="678"/>
      <c r="CE46" s="679"/>
      <c r="CF46" s="654" t="s">
        <v>348</v>
      </c>
      <c r="CG46" s="655"/>
      <c r="CH46" s="655"/>
      <c r="CI46" s="655"/>
      <c r="CJ46" s="655"/>
      <c r="CK46" s="655"/>
      <c r="CL46" s="655"/>
      <c r="CM46" s="655"/>
      <c r="CN46" s="655"/>
      <c r="CO46" s="655"/>
      <c r="CP46" s="655"/>
      <c r="CQ46" s="656"/>
      <c r="CR46" s="657">
        <v>1227592</v>
      </c>
      <c r="CS46" s="658"/>
      <c r="CT46" s="658"/>
      <c r="CU46" s="658"/>
      <c r="CV46" s="658"/>
      <c r="CW46" s="658"/>
      <c r="CX46" s="658"/>
      <c r="CY46" s="659"/>
      <c r="CZ46" s="660">
        <v>13.6</v>
      </c>
      <c r="DA46" s="661"/>
      <c r="DB46" s="661"/>
      <c r="DC46" s="662"/>
      <c r="DD46" s="663">
        <v>343253</v>
      </c>
      <c r="DE46" s="658"/>
      <c r="DF46" s="658"/>
      <c r="DG46" s="658"/>
      <c r="DH46" s="658"/>
      <c r="DI46" s="658"/>
      <c r="DJ46" s="658"/>
      <c r="DK46" s="659"/>
      <c r="DL46" s="664"/>
      <c r="DM46" s="665"/>
      <c r="DN46" s="665"/>
      <c r="DO46" s="665"/>
      <c r="DP46" s="665"/>
      <c r="DQ46" s="665"/>
      <c r="DR46" s="665"/>
      <c r="DS46" s="665"/>
      <c r="DT46" s="665"/>
      <c r="DU46" s="665"/>
      <c r="DV46" s="666"/>
      <c r="DW46" s="667"/>
      <c r="DX46" s="668"/>
      <c r="DY46" s="668"/>
      <c r="DZ46" s="668"/>
      <c r="EA46" s="668"/>
      <c r="EB46" s="668"/>
      <c r="EC46" s="669"/>
    </row>
    <row r="47" spans="2:133" ht="11.25" customHeight="1" x14ac:dyDescent="0.15">
      <c r="B47" s="213"/>
      <c r="CD47" s="678"/>
      <c r="CE47" s="679"/>
      <c r="CF47" s="654" t="s">
        <v>349</v>
      </c>
      <c r="CG47" s="655"/>
      <c r="CH47" s="655"/>
      <c r="CI47" s="655"/>
      <c r="CJ47" s="655"/>
      <c r="CK47" s="655"/>
      <c r="CL47" s="655"/>
      <c r="CM47" s="655"/>
      <c r="CN47" s="655"/>
      <c r="CO47" s="655"/>
      <c r="CP47" s="655"/>
      <c r="CQ47" s="656"/>
      <c r="CR47" s="657" t="s">
        <v>121</v>
      </c>
      <c r="CS47" s="670"/>
      <c r="CT47" s="670"/>
      <c r="CU47" s="670"/>
      <c r="CV47" s="670"/>
      <c r="CW47" s="670"/>
      <c r="CX47" s="670"/>
      <c r="CY47" s="671"/>
      <c r="CZ47" s="660" t="s">
        <v>121</v>
      </c>
      <c r="DA47" s="672"/>
      <c r="DB47" s="672"/>
      <c r="DC47" s="673"/>
      <c r="DD47" s="663" t="s">
        <v>121</v>
      </c>
      <c r="DE47" s="670"/>
      <c r="DF47" s="670"/>
      <c r="DG47" s="670"/>
      <c r="DH47" s="670"/>
      <c r="DI47" s="670"/>
      <c r="DJ47" s="670"/>
      <c r="DK47" s="671"/>
      <c r="DL47" s="664"/>
      <c r="DM47" s="665"/>
      <c r="DN47" s="665"/>
      <c r="DO47" s="665"/>
      <c r="DP47" s="665"/>
      <c r="DQ47" s="665"/>
      <c r="DR47" s="665"/>
      <c r="DS47" s="665"/>
      <c r="DT47" s="665"/>
      <c r="DU47" s="665"/>
      <c r="DV47" s="666"/>
      <c r="DW47" s="667"/>
      <c r="DX47" s="668"/>
      <c r="DY47" s="668"/>
      <c r="DZ47" s="668"/>
      <c r="EA47" s="668"/>
      <c r="EB47" s="668"/>
      <c r="EC47" s="669"/>
    </row>
    <row r="48" spans="2:133" x14ac:dyDescent="0.15">
      <c r="B48" s="213"/>
      <c r="CD48" s="680"/>
      <c r="CE48" s="681"/>
      <c r="CF48" s="654" t="s">
        <v>350</v>
      </c>
      <c r="CG48" s="655"/>
      <c r="CH48" s="655"/>
      <c r="CI48" s="655"/>
      <c r="CJ48" s="655"/>
      <c r="CK48" s="655"/>
      <c r="CL48" s="655"/>
      <c r="CM48" s="655"/>
      <c r="CN48" s="655"/>
      <c r="CO48" s="655"/>
      <c r="CP48" s="655"/>
      <c r="CQ48" s="656"/>
      <c r="CR48" s="657" t="s">
        <v>121</v>
      </c>
      <c r="CS48" s="658"/>
      <c r="CT48" s="658"/>
      <c r="CU48" s="658"/>
      <c r="CV48" s="658"/>
      <c r="CW48" s="658"/>
      <c r="CX48" s="658"/>
      <c r="CY48" s="659"/>
      <c r="CZ48" s="660" t="s">
        <v>121</v>
      </c>
      <c r="DA48" s="661"/>
      <c r="DB48" s="661"/>
      <c r="DC48" s="662"/>
      <c r="DD48" s="663" t="s">
        <v>121</v>
      </c>
      <c r="DE48" s="658"/>
      <c r="DF48" s="658"/>
      <c r="DG48" s="658"/>
      <c r="DH48" s="658"/>
      <c r="DI48" s="658"/>
      <c r="DJ48" s="658"/>
      <c r="DK48" s="659"/>
      <c r="DL48" s="664"/>
      <c r="DM48" s="665"/>
      <c r="DN48" s="665"/>
      <c r="DO48" s="665"/>
      <c r="DP48" s="665"/>
      <c r="DQ48" s="665"/>
      <c r="DR48" s="665"/>
      <c r="DS48" s="665"/>
      <c r="DT48" s="665"/>
      <c r="DU48" s="665"/>
      <c r="DV48" s="666"/>
      <c r="DW48" s="667"/>
      <c r="DX48" s="668"/>
      <c r="DY48" s="668"/>
      <c r="DZ48" s="668"/>
      <c r="EA48" s="668"/>
      <c r="EB48" s="668"/>
      <c r="EC48" s="669"/>
    </row>
    <row r="49" spans="2:133" ht="11.25" customHeight="1" x14ac:dyDescent="0.15">
      <c r="B49" s="213"/>
      <c r="CD49" s="638" t="s">
        <v>351</v>
      </c>
      <c r="CE49" s="639"/>
      <c r="CF49" s="639"/>
      <c r="CG49" s="639"/>
      <c r="CH49" s="639"/>
      <c r="CI49" s="639"/>
      <c r="CJ49" s="639"/>
      <c r="CK49" s="639"/>
      <c r="CL49" s="639"/>
      <c r="CM49" s="639"/>
      <c r="CN49" s="639"/>
      <c r="CO49" s="639"/>
      <c r="CP49" s="639"/>
      <c r="CQ49" s="640"/>
      <c r="CR49" s="641">
        <v>9026704</v>
      </c>
      <c r="CS49" s="642"/>
      <c r="CT49" s="642"/>
      <c r="CU49" s="642"/>
      <c r="CV49" s="642"/>
      <c r="CW49" s="642"/>
      <c r="CX49" s="642"/>
      <c r="CY49" s="643"/>
      <c r="CZ49" s="644">
        <v>100</v>
      </c>
      <c r="DA49" s="645"/>
      <c r="DB49" s="645"/>
      <c r="DC49" s="646"/>
      <c r="DD49" s="647">
        <v>5460923</v>
      </c>
      <c r="DE49" s="642"/>
      <c r="DF49" s="642"/>
      <c r="DG49" s="642"/>
      <c r="DH49" s="642"/>
      <c r="DI49" s="642"/>
      <c r="DJ49" s="642"/>
      <c r="DK49" s="643"/>
      <c r="DL49" s="648"/>
      <c r="DM49" s="649"/>
      <c r="DN49" s="649"/>
      <c r="DO49" s="649"/>
      <c r="DP49" s="649"/>
      <c r="DQ49" s="649"/>
      <c r="DR49" s="649"/>
      <c r="DS49" s="649"/>
      <c r="DT49" s="649"/>
      <c r="DU49" s="649"/>
      <c r="DV49" s="650"/>
      <c r="DW49" s="651"/>
      <c r="DX49" s="652"/>
      <c r="DY49" s="652"/>
      <c r="DZ49" s="652"/>
      <c r="EA49" s="652"/>
      <c r="EB49" s="652"/>
      <c r="EC49" s="653"/>
    </row>
  </sheetData>
  <sheetProtection algorithmName="SHA-512" hashValue="YEkaHLImNqOs3YGMHY6UMi81gpl2hl20C5FDMVcJ55gG5gcs4b0foKBfo2qTuVAT1kNYtB0OLw6G2AMFtiKyEg==" saltValue="g8+kpdTcV2r2Fv0x2kNheg=="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BO22:BR22"/>
    <mergeCell ref="BS22:CB22"/>
    <mergeCell ref="CD21:CQ21"/>
    <mergeCell ref="CR21:CY21"/>
    <mergeCell ref="CZ21:DC21"/>
    <mergeCell ref="DD21:DP21"/>
    <mergeCell ref="CD23:CQ23"/>
    <mergeCell ref="CR23:CY23"/>
    <mergeCell ref="CZ23:DC23"/>
    <mergeCell ref="DD23:DK23"/>
    <mergeCell ref="DL23:DV23"/>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DD29:DK29"/>
    <mergeCell ref="DL29:DV29"/>
    <mergeCell ref="B27:Q27"/>
    <mergeCell ref="R27:Y27"/>
    <mergeCell ref="Z27:AC27"/>
    <mergeCell ref="AD27:AK27"/>
    <mergeCell ref="AL27:AO27"/>
    <mergeCell ref="AP27:BF27"/>
    <mergeCell ref="BG27:BN27"/>
    <mergeCell ref="BO27:BR27"/>
    <mergeCell ref="BS27:CB27"/>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DL25:DV25"/>
    <mergeCell ref="DW27:EC27"/>
    <mergeCell ref="DW26:EC26"/>
    <mergeCell ref="BS26:CB26"/>
    <mergeCell ref="CD26:CQ26"/>
    <mergeCell ref="CR26:CY26"/>
    <mergeCell ref="CZ26:DC26"/>
    <mergeCell ref="DD26:DK26"/>
    <mergeCell ref="DL26:DV26"/>
    <mergeCell ref="DW29:EC29"/>
    <mergeCell ref="CD29:CE32"/>
    <mergeCell ref="B32:Q32"/>
    <mergeCell ref="R32:Y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BO29:BR29"/>
    <mergeCell ref="BS29:CB29"/>
    <mergeCell ref="DW28:EC28"/>
    <mergeCell ref="BS28:CB28"/>
    <mergeCell ref="CD28:CQ28"/>
    <mergeCell ref="CR28:CY28"/>
    <mergeCell ref="AD29:AK29"/>
    <mergeCell ref="AL29:AO29"/>
    <mergeCell ref="AP29:BF29"/>
    <mergeCell ref="BG29:BN29"/>
    <mergeCell ref="BG28:BN28"/>
    <mergeCell ref="BO28:BR28"/>
    <mergeCell ref="Z32:AC32"/>
    <mergeCell ref="AD32:AK32"/>
    <mergeCell ref="AL32:AO32"/>
    <mergeCell ref="AD31:AK31"/>
    <mergeCell ref="AL31:AO31"/>
    <mergeCell ref="DW32:EC32"/>
    <mergeCell ref="BR30:CB30"/>
    <mergeCell ref="CF30:CQ30"/>
    <mergeCell ref="CR30:CY30"/>
    <mergeCell ref="CZ30:DC30"/>
    <mergeCell ref="DD30:DK30"/>
    <mergeCell ref="DL30:DV30"/>
    <mergeCell ref="AP30:BF30"/>
    <mergeCell ref="BG30:BQ30"/>
    <mergeCell ref="DD31:DK31"/>
    <mergeCell ref="DL31:DV31"/>
    <mergeCell ref="DW31:EC31"/>
    <mergeCell ref="BX31:CB31"/>
    <mergeCell ref="CF31:CQ31"/>
    <mergeCell ref="AP31:AS33"/>
    <mergeCell ref="AT31:AT33"/>
    <mergeCell ref="DW30:EC30"/>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V42:CB42"/>
    <mergeCell ref="CD42:CQ42"/>
    <mergeCell ref="CR42:CY42"/>
    <mergeCell ref="CD41:CQ41"/>
    <mergeCell ref="CR41:CY41"/>
    <mergeCell ref="CZ41:DC41"/>
    <mergeCell ref="CZ42:DC42"/>
    <mergeCell ref="DD42:DK42"/>
    <mergeCell ref="DL42:DV42"/>
    <mergeCell ref="DD41:DK41"/>
    <mergeCell ref="DL41:DV41"/>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DL46:DV46"/>
    <mergeCell ref="DW46:EC46"/>
    <mergeCell ref="CF47:CQ47"/>
    <mergeCell ref="CR47:CY47"/>
    <mergeCell ref="CZ47:DC47"/>
    <mergeCell ref="DD47:DK47"/>
    <mergeCell ref="DL47:DV47"/>
    <mergeCell ref="DW47:EC47"/>
    <mergeCell ref="DL44:DV44"/>
    <mergeCell ref="DW44:EC44"/>
    <mergeCell ref="CD49:CQ49"/>
    <mergeCell ref="CR49:CY49"/>
    <mergeCell ref="CZ49:DC49"/>
    <mergeCell ref="DD49:DK49"/>
    <mergeCell ref="DL49:DV49"/>
    <mergeCell ref="DW49:EC49"/>
    <mergeCell ref="CF48:CQ48"/>
    <mergeCell ref="CR48:CY48"/>
    <mergeCell ref="CZ48:DC48"/>
    <mergeCell ref="DD48:DK48"/>
    <mergeCell ref="DL48:DV48"/>
    <mergeCell ref="DW48:EC48"/>
  </mergeCells>
  <phoneticPr fontId="2"/>
  <printOptions horizontalCentered="1"/>
  <pageMargins left="0" right="0" top="0.39370078740157483" bottom="0.39370078740157483" header="0.19685039370078741" footer="0.19685039370078741"/>
  <headerFooter alignWithMargins="0">
    <oddFooter>&amp;C&amp;P/&amp;N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25" zoomScaleSheetLayoutView="70" workbookViewId="0"/>
  </sheetViews>
  <sheetFormatPr defaultColWidth="0" defaultRowHeight="13.5" zeroHeight="1" x14ac:dyDescent="0.15"/>
  <cols>
    <col min="1" max="130" width="2.75" style="219" customWidth="1"/>
    <col min="131" max="131" width="1.625" style="219" customWidth="1"/>
    <col min="132" max="16384" width="9" style="219" hidden="1"/>
  </cols>
  <sheetData>
    <row r="1" spans="1:131" ht="11.25" customHeight="1" thickBot="1" x14ac:dyDescent="0.2">
      <c r="A1" s="215"/>
      <c r="B1" s="215"/>
      <c r="C1" s="215"/>
      <c r="D1" s="215"/>
      <c r="E1" s="215"/>
      <c r="F1" s="215"/>
      <c r="G1" s="215"/>
      <c r="H1" s="215"/>
      <c r="I1" s="215"/>
      <c r="J1" s="215"/>
      <c r="K1" s="215"/>
      <c r="L1" s="215"/>
      <c r="M1" s="215"/>
      <c r="N1" s="216"/>
      <c r="O1" s="216"/>
      <c r="P1" s="216"/>
      <c r="Q1" s="216"/>
      <c r="R1" s="216"/>
      <c r="S1" s="216"/>
      <c r="T1" s="216"/>
      <c r="U1" s="216"/>
      <c r="V1" s="216"/>
      <c r="W1" s="216"/>
      <c r="X1" s="216"/>
      <c r="Y1" s="216"/>
      <c r="Z1" s="216"/>
      <c r="AA1" s="216"/>
      <c r="AB1" s="216"/>
      <c r="AC1" s="216"/>
      <c r="AD1" s="216"/>
      <c r="AE1" s="216"/>
      <c r="AF1" s="216"/>
      <c r="AG1" s="216"/>
      <c r="AH1" s="216"/>
      <c r="AI1" s="216"/>
      <c r="AJ1" s="216"/>
      <c r="AK1" s="216"/>
      <c r="AL1" s="216"/>
      <c r="AM1" s="216"/>
      <c r="AN1" s="216"/>
      <c r="AO1" s="216"/>
      <c r="AP1" s="216"/>
      <c r="AQ1" s="216"/>
      <c r="AR1" s="216"/>
      <c r="AS1" s="216"/>
      <c r="AT1" s="216"/>
      <c r="AU1" s="216"/>
      <c r="AV1" s="216"/>
      <c r="AW1" s="216"/>
      <c r="AX1" s="216"/>
      <c r="AY1" s="216"/>
      <c r="AZ1" s="216"/>
      <c r="BA1" s="216"/>
      <c r="BB1" s="216"/>
      <c r="BC1" s="216"/>
      <c r="BD1" s="216"/>
      <c r="BE1" s="216"/>
      <c r="BF1" s="216"/>
      <c r="BG1" s="216"/>
      <c r="BH1" s="216"/>
      <c r="BI1" s="216"/>
      <c r="BJ1" s="216"/>
      <c r="BK1" s="216"/>
      <c r="BL1" s="216"/>
      <c r="BM1" s="216"/>
      <c r="BN1" s="216"/>
      <c r="BO1" s="216"/>
      <c r="BP1" s="216"/>
      <c r="BQ1" s="216"/>
      <c r="BR1" s="216"/>
      <c r="BS1" s="216"/>
      <c r="BT1" s="216"/>
      <c r="BU1" s="216"/>
      <c r="BV1" s="216"/>
      <c r="BW1" s="216"/>
      <c r="BX1" s="216"/>
      <c r="BY1" s="216"/>
      <c r="BZ1" s="216"/>
      <c r="CA1" s="216"/>
      <c r="CB1" s="216"/>
      <c r="CC1" s="216"/>
      <c r="CD1" s="216"/>
      <c r="CE1" s="216"/>
      <c r="CF1" s="216"/>
      <c r="CG1" s="216"/>
      <c r="CH1" s="216"/>
      <c r="CI1" s="216"/>
      <c r="CJ1" s="216"/>
      <c r="CK1" s="216"/>
      <c r="CL1" s="216"/>
      <c r="CM1" s="216"/>
      <c r="CN1" s="216"/>
      <c r="CO1" s="216"/>
      <c r="CP1" s="216"/>
      <c r="CQ1" s="216"/>
      <c r="CR1" s="216"/>
      <c r="CS1" s="216"/>
      <c r="CT1" s="216"/>
      <c r="CU1" s="216"/>
      <c r="CV1" s="216"/>
      <c r="CW1" s="216"/>
      <c r="CX1" s="216"/>
      <c r="CY1" s="216"/>
      <c r="CZ1" s="216"/>
      <c r="DA1" s="216"/>
      <c r="DB1" s="216"/>
      <c r="DC1" s="216"/>
      <c r="DD1" s="216"/>
      <c r="DE1" s="216"/>
      <c r="DF1" s="216"/>
      <c r="DG1" s="216"/>
      <c r="DH1" s="216"/>
      <c r="DI1" s="216"/>
      <c r="DJ1" s="216"/>
      <c r="DK1" s="216"/>
      <c r="DL1" s="216"/>
      <c r="DM1" s="216"/>
      <c r="DN1" s="216"/>
      <c r="DO1" s="216"/>
      <c r="DP1" s="216"/>
      <c r="DQ1" s="217"/>
      <c r="DR1" s="217"/>
      <c r="DS1" s="217"/>
      <c r="DT1" s="217"/>
      <c r="DU1" s="217"/>
      <c r="DV1" s="217"/>
      <c r="DW1" s="217"/>
      <c r="DX1" s="217"/>
      <c r="DY1" s="217"/>
      <c r="DZ1" s="217"/>
      <c r="EA1" s="218"/>
    </row>
    <row r="2" spans="1:131" ht="26.25" customHeight="1" thickBot="1" x14ac:dyDescent="0.2">
      <c r="A2" s="1126" t="s">
        <v>352</v>
      </c>
      <c r="B2" s="1126"/>
      <c r="C2" s="1126"/>
      <c r="D2" s="1126"/>
      <c r="E2" s="1126"/>
      <c r="F2" s="1126"/>
      <c r="G2" s="1126"/>
      <c r="H2" s="1126"/>
      <c r="I2" s="1126"/>
      <c r="J2" s="1126"/>
      <c r="K2" s="1126"/>
      <c r="L2" s="1126"/>
      <c r="M2" s="1126"/>
      <c r="N2" s="1126"/>
      <c r="O2" s="1126"/>
      <c r="P2" s="1126"/>
      <c r="Q2" s="1126"/>
      <c r="R2" s="1126"/>
      <c r="S2" s="1126"/>
      <c r="T2" s="1126"/>
      <c r="U2" s="1126"/>
      <c r="V2" s="1126"/>
      <c r="W2" s="1126"/>
      <c r="X2" s="1126"/>
      <c r="Y2" s="1126"/>
      <c r="Z2" s="1126"/>
      <c r="AA2" s="1126"/>
      <c r="AB2" s="1126"/>
      <c r="AC2" s="1126"/>
      <c r="AD2" s="1126"/>
      <c r="AE2" s="1126"/>
      <c r="AF2" s="1126"/>
      <c r="AG2" s="1126"/>
      <c r="AH2" s="1126"/>
      <c r="AI2" s="1126"/>
      <c r="AJ2" s="1126"/>
      <c r="AK2" s="1126"/>
      <c r="AL2" s="1126"/>
      <c r="AM2" s="1126"/>
      <c r="AN2" s="1126"/>
      <c r="AO2" s="1126"/>
      <c r="AP2" s="1126"/>
      <c r="AQ2" s="1126"/>
      <c r="AR2" s="1126"/>
      <c r="AS2" s="1126"/>
      <c r="AT2" s="1126"/>
      <c r="AU2" s="1126"/>
      <c r="AV2" s="1126"/>
      <c r="AW2" s="1126"/>
      <c r="AX2" s="1126"/>
      <c r="AY2" s="1126"/>
      <c r="AZ2" s="1126"/>
      <c r="BA2" s="1126"/>
      <c r="BB2" s="1126"/>
      <c r="BC2" s="1126"/>
      <c r="BD2" s="1126"/>
      <c r="BE2" s="1126"/>
      <c r="BF2" s="1126"/>
      <c r="BG2" s="1126"/>
      <c r="BH2" s="1126"/>
      <c r="BI2" s="1126"/>
      <c r="BJ2" s="216"/>
      <c r="BK2" s="216"/>
      <c r="BL2" s="216"/>
      <c r="BM2" s="216"/>
      <c r="BN2" s="216"/>
      <c r="BO2" s="216"/>
      <c r="BP2" s="216"/>
      <c r="BQ2" s="216"/>
      <c r="BR2" s="216"/>
      <c r="BS2" s="216"/>
      <c r="BT2" s="216"/>
      <c r="BU2" s="216"/>
      <c r="BV2" s="216"/>
      <c r="BW2" s="216"/>
      <c r="BX2" s="216"/>
      <c r="BY2" s="216"/>
      <c r="BZ2" s="216"/>
      <c r="CA2" s="216"/>
      <c r="CB2" s="216"/>
      <c r="CC2" s="216"/>
      <c r="CD2" s="216"/>
      <c r="CE2" s="216"/>
      <c r="CF2" s="216"/>
      <c r="CG2" s="216"/>
      <c r="CH2" s="216"/>
      <c r="CI2" s="216"/>
      <c r="CJ2" s="216"/>
      <c r="CK2" s="216"/>
      <c r="CL2" s="216"/>
      <c r="CM2" s="216"/>
      <c r="CN2" s="216"/>
      <c r="CO2" s="216"/>
      <c r="CP2" s="216"/>
      <c r="CQ2" s="216"/>
      <c r="CR2" s="216"/>
      <c r="CS2" s="216"/>
      <c r="CT2" s="216"/>
      <c r="CU2" s="216"/>
      <c r="CV2" s="216"/>
      <c r="CW2" s="216"/>
      <c r="CX2" s="216"/>
      <c r="CY2" s="216"/>
      <c r="CZ2" s="216"/>
      <c r="DA2" s="216"/>
      <c r="DB2" s="216"/>
      <c r="DC2" s="216"/>
      <c r="DD2" s="216"/>
      <c r="DE2" s="216"/>
      <c r="DF2" s="216"/>
      <c r="DG2" s="216"/>
      <c r="DH2" s="216"/>
      <c r="DI2" s="216"/>
      <c r="DJ2" s="1127" t="s">
        <v>353</v>
      </c>
      <c r="DK2" s="1128"/>
      <c r="DL2" s="1128"/>
      <c r="DM2" s="1128"/>
      <c r="DN2" s="1128"/>
      <c r="DO2" s="1129"/>
      <c r="DP2" s="216"/>
      <c r="DQ2" s="1127" t="s">
        <v>354</v>
      </c>
      <c r="DR2" s="1128"/>
      <c r="DS2" s="1128"/>
      <c r="DT2" s="1128"/>
      <c r="DU2" s="1128"/>
      <c r="DV2" s="1128"/>
      <c r="DW2" s="1128"/>
      <c r="DX2" s="1128"/>
      <c r="DY2" s="1128"/>
      <c r="DZ2" s="1129"/>
      <c r="EA2" s="218"/>
    </row>
    <row r="3" spans="1:131" ht="11.25" customHeight="1" x14ac:dyDescent="0.15">
      <c r="A3" s="216"/>
      <c r="B3" s="216"/>
      <c r="C3" s="216"/>
      <c r="D3" s="216"/>
      <c r="E3" s="216"/>
      <c r="F3" s="216"/>
      <c r="G3" s="216"/>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6"/>
      <c r="AG3" s="216"/>
      <c r="AH3" s="216"/>
      <c r="AI3" s="216"/>
      <c r="AJ3" s="216"/>
      <c r="AK3" s="216"/>
      <c r="AL3" s="216"/>
      <c r="AM3" s="216"/>
      <c r="AN3" s="216"/>
      <c r="AO3" s="216"/>
      <c r="AP3" s="216"/>
      <c r="AQ3" s="216"/>
      <c r="AR3" s="216"/>
      <c r="AS3" s="216"/>
      <c r="AT3" s="216"/>
      <c r="AU3" s="216"/>
      <c r="AV3" s="216"/>
      <c r="AW3" s="216"/>
      <c r="AX3" s="216"/>
      <c r="AY3" s="216"/>
      <c r="AZ3" s="216"/>
      <c r="BA3" s="216"/>
      <c r="BB3" s="216"/>
      <c r="BC3" s="216"/>
      <c r="BD3" s="216"/>
      <c r="BE3" s="216"/>
      <c r="BF3" s="216"/>
      <c r="BG3" s="216"/>
      <c r="BH3" s="216"/>
      <c r="BI3" s="216"/>
      <c r="BJ3" s="216"/>
      <c r="BK3" s="216"/>
      <c r="BL3" s="216"/>
      <c r="BM3" s="216"/>
      <c r="BN3" s="216"/>
      <c r="BO3" s="216"/>
      <c r="BP3" s="216"/>
      <c r="BQ3" s="216"/>
      <c r="BR3" s="216"/>
      <c r="BS3" s="216"/>
      <c r="BT3" s="216"/>
      <c r="BU3" s="216"/>
      <c r="BV3" s="216"/>
      <c r="BW3" s="216"/>
      <c r="BX3" s="216"/>
      <c r="BY3" s="216"/>
      <c r="BZ3" s="216"/>
      <c r="CA3" s="216"/>
      <c r="CB3" s="216"/>
      <c r="CC3" s="216"/>
      <c r="CD3" s="216"/>
      <c r="CE3" s="216"/>
      <c r="CF3" s="216"/>
      <c r="CG3" s="216"/>
      <c r="CH3" s="216"/>
      <c r="CI3" s="216"/>
      <c r="CJ3" s="216"/>
      <c r="CK3" s="216"/>
      <c r="CL3" s="216"/>
      <c r="CM3" s="216"/>
      <c r="CN3" s="216"/>
      <c r="CO3" s="216"/>
      <c r="CP3" s="216"/>
      <c r="CQ3" s="216"/>
      <c r="CR3" s="216"/>
      <c r="CS3" s="216"/>
      <c r="CT3" s="216"/>
      <c r="CU3" s="216"/>
      <c r="CV3" s="216"/>
      <c r="CW3" s="216"/>
      <c r="CX3" s="216"/>
      <c r="CY3" s="216"/>
      <c r="CZ3" s="216"/>
      <c r="DA3" s="216"/>
      <c r="DB3" s="216"/>
      <c r="DC3" s="216"/>
      <c r="DD3" s="216"/>
      <c r="DE3" s="216"/>
      <c r="DF3" s="216"/>
      <c r="DG3" s="216"/>
      <c r="DH3" s="216"/>
      <c r="DI3" s="216"/>
      <c r="DJ3" s="216"/>
      <c r="DK3" s="216"/>
      <c r="DL3" s="216"/>
      <c r="DM3" s="216"/>
      <c r="DN3" s="216"/>
      <c r="DO3" s="216"/>
      <c r="DP3" s="216"/>
      <c r="DQ3" s="216"/>
      <c r="DR3" s="216"/>
      <c r="DS3" s="216"/>
      <c r="DT3" s="216"/>
      <c r="DU3" s="216"/>
      <c r="DV3" s="216"/>
      <c r="DW3" s="216"/>
      <c r="DX3" s="216"/>
      <c r="DY3" s="216"/>
      <c r="DZ3" s="216"/>
      <c r="EA3" s="218"/>
    </row>
    <row r="4" spans="1:131" s="223" customFormat="1" ht="26.25" customHeight="1" thickBot="1" x14ac:dyDescent="0.2">
      <c r="A4" s="1095" t="s">
        <v>355</v>
      </c>
      <c r="B4" s="1095"/>
      <c r="C4" s="1095"/>
      <c r="D4" s="1095"/>
      <c r="E4" s="1095"/>
      <c r="F4" s="1095"/>
      <c r="G4" s="1095"/>
      <c r="H4" s="1095"/>
      <c r="I4" s="1095"/>
      <c r="J4" s="1095"/>
      <c r="K4" s="1095"/>
      <c r="L4" s="1095"/>
      <c r="M4" s="1095"/>
      <c r="N4" s="1095"/>
      <c r="O4" s="1095"/>
      <c r="P4" s="1095"/>
      <c r="Q4" s="1095"/>
      <c r="R4" s="1095"/>
      <c r="S4" s="1095"/>
      <c r="T4" s="1095"/>
      <c r="U4" s="1095"/>
      <c r="V4" s="1095"/>
      <c r="W4" s="1095"/>
      <c r="X4" s="1095"/>
      <c r="Y4" s="1095"/>
      <c r="Z4" s="1095"/>
      <c r="AA4" s="1095"/>
      <c r="AB4" s="1095"/>
      <c r="AC4" s="1095"/>
      <c r="AD4" s="1095"/>
      <c r="AE4" s="1095"/>
      <c r="AF4" s="1095"/>
      <c r="AG4" s="1095"/>
      <c r="AH4" s="1095"/>
      <c r="AI4" s="1095"/>
      <c r="AJ4" s="1095"/>
      <c r="AK4" s="1095"/>
      <c r="AL4" s="1095"/>
      <c r="AM4" s="1095"/>
      <c r="AN4" s="1095"/>
      <c r="AO4" s="1095"/>
      <c r="AP4" s="1095"/>
      <c r="AQ4" s="1095"/>
      <c r="AR4" s="1095"/>
      <c r="AS4" s="1095"/>
      <c r="AT4" s="1095"/>
      <c r="AU4" s="1095"/>
      <c r="AV4" s="1095"/>
      <c r="AW4" s="1095"/>
      <c r="AX4" s="1095"/>
      <c r="AY4" s="1095"/>
      <c r="AZ4" s="220"/>
      <c r="BA4" s="220"/>
      <c r="BB4" s="220"/>
      <c r="BC4" s="220"/>
      <c r="BD4" s="220"/>
      <c r="BE4" s="221"/>
      <c r="BF4" s="221"/>
      <c r="BG4" s="221"/>
      <c r="BH4" s="221"/>
      <c r="BI4" s="221"/>
      <c r="BJ4" s="221"/>
      <c r="BK4" s="221"/>
      <c r="BL4" s="221"/>
      <c r="BM4" s="221"/>
      <c r="BN4" s="221"/>
      <c r="BO4" s="221"/>
      <c r="BP4" s="221"/>
      <c r="BQ4" s="766" t="s">
        <v>356</v>
      </c>
      <c r="BR4" s="766"/>
      <c r="BS4" s="766"/>
      <c r="BT4" s="766"/>
      <c r="BU4" s="766"/>
      <c r="BV4" s="766"/>
      <c r="BW4" s="766"/>
      <c r="BX4" s="766"/>
      <c r="BY4" s="766"/>
      <c r="BZ4" s="766"/>
      <c r="CA4" s="766"/>
      <c r="CB4" s="766"/>
      <c r="CC4" s="766"/>
      <c r="CD4" s="766"/>
      <c r="CE4" s="766"/>
      <c r="CF4" s="766"/>
      <c r="CG4" s="766"/>
      <c r="CH4" s="766"/>
      <c r="CI4" s="766"/>
      <c r="CJ4" s="766"/>
      <c r="CK4" s="766"/>
      <c r="CL4" s="766"/>
      <c r="CM4" s="766"/>
      <c r="CN4" s="766"/>
      <c r="CO4" s="766"/>
      <c r="CP4" s="766"/>
      <c r="CQ4" s="766"/>
      <c r="CR4" s="766"/>
      <c r="CS4" s="766"/>
      <c r="CT4" s="766"/>
      <c r="CU4" s="766"/>
      <c r="CV4" s="766"/>
      <c r="CW4" s="766"/>
      <c r="CX4" s="766"/>
      <c r="CY4" s="766"/>
      <c r="CZ4" s="766"/>
      <c r="DA4" s="766"/>
      <c r="DB4" s="766"/>
      <c r="DC4" s="766"/>
      <c r="DD4" s="766"/>
      <c r="DE4" s="766"/>
      <c r="DF4" s="766"/>
      <c r="DG4" s="766"/>
      <c r="DH4" s="766"/>
      <c r="DI4" s="766"/>
      <c r="DJ4" s="766"/>
      <c r="DK4" s="766"/>
      <c r="DL4" s="766"/>
      <c r="DM4" s="766"/>
      <c r="DN4" s="766"/>
      <c r="DO4" s="766"/>
      <c r="DP4" s="766"/>
      <c r="DQ4" s="766"/>
      <c r="DR4" s="766"/>
      <c r="DS4" s="766"/>
      <c r="DT4" s="766"/>
      <c r="DU4" s="766"/>
      <c r="DV4" s="766"/>
      <c r="DW4" s="766"/>
      <c r="DX4" s="766"/>
      <c r="DY4" s="766"/>
      <c r="DZ4" s="766"/>
      <c r="EA4" s="222"/>
    </row>
    <row r="5" spans="1:131" s="223" customFormat="1" ht="26.25" customHeight="1" x14ac:dyDescent="0.15">
      <c r="A5" s="1031" t="s">
        <v>357</v>
      </c>
      <c r="B5" s="1032"/>
      <c r="C5" s="1032"/>
      <c r="D5" s="1032"/>
      <c r="E5" s="1032"/>
      <c r="F5" s="1032"/>
      <c r="G5" s="1032"/>
      <c r="H5" s="1032"/>
      <c r="I5" s="1032"/>
      <c r="J5" s="1032"/>
      <c r="K5" s="1032"/>
      <c r="L5" s="1032"/>
      <c r="M5" s="1032"/>
      <c r="N5" s="1032"/>
      <c r="O5" s="1032"/>
      <c r="P5" s="1033"/>
      <c r="Q5" s="1037" t="s">
        <v>358</v>
      </c>
      <c r="R5" s="1038"/>
      <c r="S5" s="1038"/>
      <c r="T5" s="1038"/>
      <c r="U5" s="1039"/>
      <c r="V5" s="1037" t="s">
        <v>359</v>
      </c>
      <c r="W5" s="1038"/>
      <c r="X5" s="1038"/>
      <c r="Y5" s="1038"/>
      <c r="Z5" s="1039"/>
      <c r="AA5" s="1037" t="s">
        <v>360</v>
      </c>
      <c r="AB5" s="1038"/>
      <c r="AC5" s="1038"/>
      <c r="AD5" s="1038"/>
      <c r="AE5" s="1038"/>
      <c r="AF5" s="1130" t="s">
        <v>361</v>
      </c>
      <c r="AG5" s="1038"/>
      <c r="AH5" s="1038"/>
      <c r="AI5" s="1038"/>
      <c r="AJ5" s="1051"/>
      <c r="AK5" s="1038" t="s">
        <v>362</v>
      </c>
      <c r="AL5" s="1038"/>
      <c r="AM5" s="1038"/>
      <c r="AN5" s="1038"/>
      <c r="AO5" s="1039"/>
      <c r="AP5" s="1037" t="s">
        <v>363</v>
      </c>
      <c r="AQ5" s="1038"/>
      <c r="AR5" s="1038"/>
      <c r="AS5" s="1038"/>
      <c r="AT5" s="1039"/>
      <c r="AU5" s="1037" t="s">
        <v>364</v>
      </c>
      <c r="AV5" s="1038"/>
      <c r="AW5" s="1038"/>
      <c r="AX5" s="1038"/>
      <c r="AY5" s="1051"/>
      <c r="AZ5" s="220"/>
      <c r="BA5" s="220"/>
      <c r="BB5" s="220"/>
      <c r="BC5" s="220"/>
      <c r="BD5" s="220"/>
      <c r="BE5" s="221"/>
      <c r="BF5" s="221"/>
      <c r="BG5" s="221"/>
      <c r="BH5" s="221"/>
      <c r="BI5" s="221"/>
      <c r="BJ5" s="221"/>
      <c r="BK5" s="221"/>
      <c r="BL5" s="221"/>
      <c r="BM5" s="221"/>
      <c r="BN5" s="221"/>
      <c r="BO5" s="221"/>
      <c r="BP5" s="221"/>
      <c r="BQ5" s="1031" t="s">
        <v>365</v>
      </c>
      <c r="BR5" s="1032"/>
      <c r="BS5" s="1032"/>
      <c r="BT5" s="1032"/>
      <c r="BU5" s="1032"/>
      <c r="BV5" s="1032"/>
      <c r="BW5" s="1032"/>
      <c r="BX5" s="1032"/>
      <c r="BY5" s="1032"/>
      <c r="BZ5" s="1032"/>
      <c r="CA5" s="1032"/>
      <c r="CB5" s="1032"/>
      <c r="CC5" s="1032"/>
      <c r="CD5" s="1032"/>
      <c r="CE5" s="1032"/>
      <c r="CF5" s="1032"/>
      <c r="CG5" s="1033"/>
      <c r="CH5" s="1037" t="s">
        <v>366</v>
      </c>
      <c r="CI5" s="1038"/>
      <c r="CJ5" s="1038"/>
      <c r="CK5" s="1038"/>
      <c r="CL5" s="1039"/>
      <c r="CM5" s="1037" t="s">
        <v>367</v>
      </c>
      <c r="CN5" s="1038"/>
      <c r="CO5" s="1038"/>
      <c r="CP5" s="1038"/>
      <c r="CQ5" s="1039"/>
      <c r="CR5" s="1037" t="s">
        <v>368</v>
      </c>
      <c r="CS5" s="1038"/>
      <c r="CT5" s="1038"/>
      <c r="CU5" s="1038"/>
      <c r="CV5" s="1039"/>
      <c r="CW5" s="1037" t="s">
        <v>369</v>
      </c>
      <c r="CX5" s="1038"/>
      <c r="CY5" s="1038"/>
      <c r="CZ5" s="1038"/>
      <c r="DA5" s="1039"/>
      <c r="DB5" s="1037" t="s">
        <v>370</v>
      </c>
      <c r="DC5" s="1038"/>
      <c r="DD5" s="1038"/>
      <c r="DE5" s="1038"/>
      <c r="DF5" s="1039"/>
      <c r="DG5" s="1120" t="s">
        <v>371</v>
      </c>
      <c r="DH5" s="1121"/>
      <c r="DI5" s="1121"/>
      <c r="DJ5" s="1121"/>
      <c r="DK5" s="1122"/>
      <c r="DL5" s="1120" t="s">
        <v>372</v>
      </c>
      <c r="DM5" s="1121"/>
      <c r="DN5" s="1121"/>
      <c r="DO5" s="1121"/>
      <c r="DP5" s="1122"/>
      <c r="DQ5" s="1037" t="s">
        <v>373</v>
      </c>
      <c r="DR5" s="1038"/>
      <c r="DS5" s="1038"/>
      <c r="DT5" s="1038"/>
      <c r="DU5" s="1039"/>
      <c r="DV5" s="1037" t="s">
        <v>364</v>
      </c>
      <c r="DW5" s="1038"/>
      <c r="DX5" s="1038"/>
      <c r="DY5" s="1038"/>
      <c r="DZ5" s="1051"/>
      <c r="EA5" s="222"/>
    </row>
    <row r="6" spans="1:131" s="223" customFormat="1" ht="26.25" customHeight="1" thickBot="1" x14ac:dyDescent="0.2">
      <c r="A6" s="1034"/>
      <c r="B6" s="1035"/>
      <c r="C6" s="1035"/>
      <c r="D6" s="1035"/>
      <c r="E6" s="1035"/>
      <c r="F6" s="1035"/>
      <c r="G6" s="1035"/>
      <c r="H6" s="1035"/>
      <c r="I6" s="1035"/>
      <c r="J6" s="1035"/>
      <c r="K6" s="1035"/>
      <c r="L6" s="1035"/>
      <c r="M6" s="1035"/>
      <c r="N6" s="1035"/>
      <c r="O6" s="1035"/>
      <c r="P6" s="1036"/>
      <c r="Q6" s="1040"/>
      <c r="R6" s="1041"/>
      <c r="S6" s="1041"/>
      <c r="T6" s="1041"/>
      <c r="U6" s="1042"/>
      <c r="V6" s="1040"/>
      <c r="W6" s="1041"/>
      <c r="X6" s="1041"/>
      <c r="Y6" s="1041"/>
      <c r="Z6" s="1042"/>
      <c r="AA6" s="1040"/>
      <c r="AB6" s="1041"/>
      <c r="AC6" s="1041"/>
      <c r="AD6" s="1041"/>
      <c r="AE6" s="1041"/>
      <c r="AF6" s="1131"/>
      <c r="AG6" s="1041"/>
      <c r="AH6" s="1041"/>
      <c r="AI6" s="1041"/>
      <c r="AJ6" s="1052"/>
      <c r="AK6" s="1041"/>
      <c r="AL6" s="1041"/>
      <c r="AM6" s="1041"/>
      <c r="AN6" s="1041"/>
      <c r="AO6" s="1042"/>
      <c r="AP6" s="1040"/>
      <c r="AQ6" s="1041"/>
      <c r="AR6" s="1041"/>
      <c r="AS6" s="1041"/>
      <c r="AT6" s="1042"/>
      <c r="AU6" s="1040"/>
      <c r="AV6" s="1041"/>
      <c r="AW6" s="1041"/>
      <c r="AX6" s="1041"/>
      <c r="AY6" s="1052"/>
      <c r="AZ6" s="220"/>
      <c r="BA6" s="220"/>
      <c r="BB6" s="220"/>
      <c r="BC6" s="220"/>
      <c r="BD6" s="220"/>
      <c r="BE6" s="221"/>
      <c r="BF6" s="221"/>
      <c r="BG6" s="221"/>
      <c r="BH6" s="221"/>
      <c r="BI6" s="221"/>
      <c r="BJ6" s="221"/>
      <c r="BK6" s="221"/>
      <c r="BL6" s="221"/>
      <c r="BM6" s="221"/>
      <c r="BN6" s="221"/>
      <c r="BO6" s="221"/>
      <c r="BP6" s="221"/>
      <c r="BQ6" s="1034"/>
      <c r="BR6" s="1035"/>
      <c r="BS6" s="1035"/>
      <c r="BT6" s="1035"/>
      <c r="BU6" s="1035"/>
      <c r="BV6" s="1035"/>
      <c r="BW6" s="1035"/>
      <c r="BX6" s="1035"/>
      <c r="BY6" s="1035"/>
      <c r="BZ6" s="1035"/>
      <c r="CA6" s="1035"/>
      <c r="CB6" s="1035"/>
      <c r="CC6" s="1035"/>
      <c r="CD6" s="1035"/>
      <c r="CE6" s="1035"/>
      <c r="CF6" s="1035"/>
      <c r="CG6" s="1036"/>
      <c r="CH6" s="1040"/>
      <c r="CI6" s="1041"/>
      <c r="CJ6" s="1041"/>
      <c r="CK6" s="1041"/>
      <c r="CL6" s="1042"/>
      <c r="CM6" s="1040"/>
      <c r="CN6" s="1041"/>
      <c r="CO6" s="1041"/>
      <c r="CP6" s="1041"/>
      <c r="CQ6" s="1042"/>
      <c r="CR6" s="1040"/>
      <c r="CS6" s="1041"/>
      <c r="CT6" s="1041"/>
      <c r="CU6" s="1041"/>
      <c r="CV6" s="1042"/>
      <c r="CW6" s="1040"/>
      <c r="CX6" s="1041"/>
      <c r="CY6" s="1041"/>
      <c r="CZ6" s="1041"/>
      <c r="DA6" s="1042"/>
      <c r="DB6" s="1040"/>
      <c r="DC6" s="1041"/>
      <c r="DD6" s="1041"/>
      <c r="DE6" s="1041"/>
      <c r="DF6" s="1042"/>
      <c r="DG6" s="1123"/>
      <c r="DH6" s="1124"/>
      <c r="DI6" s="1124"/>
      <c r="DJ6" s="1124"/>
      <c r="DK6" s="1125"/>
      <c r="DL6" s="1123"/>
      <c r="DM6" s="1124"/>
      <c r="DN6" s="1124"/>
      <c r="DO6" s="1124"/>
      <c r="DP6" s="1125"/>
      <c r="DQ6" s="1040"/>
      <c r="DR6" s="1041"/>
      <c r="DS6" s="1041"/>
      <c r="DT6" s="1041"/>
      <c r="DU6" s="1042"/>
      <c r="DV6" s="1040"/>
      <c r="DW6" s="1041"/>
      <c r="DX6" s="1041"/>
      <c r="DY6" s="1041"/>
      <c r="DZ6" s="1052"/>
      <c r="EA6" s="222"/>
    </row>
    <row r="7" spans="1:131" s="223" customFormat="1" ht="26.25" customHeight="1" thickTop="1" x14ac:dyDescent="0.15">
      <c r="A7" s="224">
        <v>1</v>
      </c>
      <c r="B7" s="1083" t="s">
        <v>374</v>
      </c>
      <c r="C7" s="1084"/>
      <c r="D7" s="1084"/>
      <c r="E7" s="1084"/>
      <c r="F7" s="1084"/>
      <c r="G7" s="1084"/>
      <c r="H7" s="1084"/>
      <c r="I7" s="1084"/>
      <c r="J7" s="1084"/>
      <c r="K7" s="1084"/>
      <c r="L7" s="1084"/>
      <c r="M7" s="1084"/>
      <c r="N7" s="1084"/>
      <c r="O7" s="1084"/>
      <c r="P7" s="1085"/>
      <c r="Q7" s="1138">
        <v>9621</v>
      </c>
      <c r="R7" s="1139"/>
      <c r="S7" s="1139"/>
      <c r="T7" s="1139"/>
      <c r="U7" s="1139"/>
      <c r="V7" s="1139">
        <v>9033</v>
      </c>
      <c r="W7" s="1139"/>
      <c r="X7" s="1139"/>
      <c r="Y7" s="1139"/>
      <c r="Z7" s="1139"/>
      <c r="AA7" s="1139">
        <v>588</v>
      </c>
      <c r="AB7" s="1139"/>
      <c r="AC7" s="1139"/>
      <c r="AD7" s="1139"/>
      <c r="AE7" s="1140"/>
      <c r="AF7" s="1141">
        <v>556</v>
      </c>
      <c r="AG7" s="1142"/>
      <c r="AH7" s="1142"/>
      <c r="AI7" s="1142"/>
      <c r="AJ7" s="1143"/>
      <c r="AK7" s="1144">
        <v>966</v>
      </c>
      <c r="AL7" s="1145"/>
      <c r="AM7" s="1145"/>
      <c r="AN7" s="1145"/>
      <c r="AO7" s="1145"/>
      <c r="AP7" s="1145">
        <v>8458</v>
      </c>
      <c r="AQ7" s="1145"/>
      <c r="AR7" s="1145"/>
      <c r="AS7" s="1145"/>
      <c r="AT7" s="1145"/>
      <c r="AU7" s="1146"/>
      <c r="AV7" s="1146"/>
      <c r="AW7" s="1146"/>
      <c r="AX7" s="1146"/>
      <c r="AY7" s="1147"/>
      <c r="AZ7" s="220"/>
      <c r="BA7" s="220"/>
      <c r="BB7" s="220"/>
      <c r="BC7" s="220"/>
      <c r="BD7" s="220"/>
      <c r="BE7" s="221"/>
      <c r="BF7" s="221"/>
      <c r="BG7" s="221"/>
      <c r="BH7" s="221"/>
      <c r="BI7" s="221"/>
      <c r="BJ7" s="221"/>
      <c r="BK7" s="221"/>
      <c r="BL7" s="221"/>
      <c r="BM7" s="221"/>
      <c r="BN7" s="221"/>
      <c r="BO7" s="221"/>
      <c r="BP7" s="221"/>
      <c r="BQ7" s="224">
        <v>1</v>
      </c>
      <c r="BR7" s="225"/>
      <c r="BS7" s="1135"/>
      <c r="BT7" s="1136"/>
      <c r="BU7" s="1136"/>
      <c r="BV7" s="1136"/>
      <c r="BW7" s="1136"/>
      <c r="BX7" s="1136"/>
      <c r="BY7" s="1136"/>
      <c r="BZ7" s="1136"/>
      <c r="CA7" s="1136"/>
      <c r="CB7" s="1136"/>
      <c r="CC7" s="1136"/>
      <c r="CD7" s="1136"/>
      <c r="CE7" s="1136"/>
      <c r="CF7" s="1136"/>
      <c r="CG7" s="1148"/>
      <c r="CH7" s="1132"/>
      <c r="CI7" s="1133"/>
      <c r="CJ7" s="1133"/>
      <c r="CK7" s="1133"/>
      <c r="CL7" s="1134"/>
      <c r="CM7" s="1132"/>
      <c r="CN7" s="1133"/>
      <c r="CO7" s="1133"/>
      <c r="CP7" s="1133"/>
      <c r="CQ7" s="1134"/>
      <c r="CR7" s="1132"/>
      <c r="CS7" s="1133"/>
      <c r="CT7" s="1133"/>
      <c r="CU7" s="1133"/>
      <c r="CV7" s="1134"/>
      <c r="CW7" s="1132"/>
      <c r="CX7" s="1133"/>
      <c r="CY7" s="1133"/>
      <c r="CZ7" s="1133"/>
      <c r="DA7" s="1134"/>
      <c r="DB7" s="1132"/>
      <c r="DC7" s="1133"/>
      <c r="DD7" s="1133"/>
      <c r="DE7" s="1133"/>
      <c r="DF7" s="1134"/>
      <c r="DG7" s="1132"/>
      <c r="DH7" s="1133"/>
      <c r="DI7" s="1133"/>
      <c r="DJ7" s="1133"/>
      <c r="DK7" s="1134"/>
      <c r="DL7" s="1132"/>
      <c r="DM7" s="1133"/>
      <c r="DN7" s="1133"/>
      <c r="DO7" s="1133"/>
      <c r="DP7" s="1134"/>
      <c r="DQ7" s="1132"/>
      <c r="DR7" s="1133"/>
      <c r="DS7" s="1133"/>
      <c r="DT7" s="1133"/>
      <c r="DU7" s="1134"/>
      <c r="DV7" s="1135"/>
      <c r="DW7" s="1136"/>
      <c r="DX7" s="1136"/>
      <c r="DY7" s="1136"/>
      <c r="DZ7" s="1137"/>
      <c r="EA7" s="222"/>
    </row>
    <row r="8" spans="1:131" s="223" customFormat="1" ht="26.25" customHeight="1" x14ac:dyDescent="0.15">
      <c r="A8" s="226">
        <v>2</v>
      </c>
      <c r="B8" s="1066"/>
      <c r="C8" s="1067"/>
      <c r="D8" s="1067"/>
      <c r="E8" s="1067"/>
      <c r="F8" s="1067"/>
      <c r="G8" s="1067"/>
      <c r="H8" s="1067"/>
      <c r="I8" s="1067"/>
      <c r="J8" s="1067"/>
      <c r="K8" s="1067"/>
      <c r="L8" s="1067"/>
      <c r="M8" s="1067"/>
      <c r="N8" s="1067"/>
      <c r="O8" s="1067"/>
      <c r="P8" s="1068"/>
      <c r="Q8" s="1074"/>
      <c r="R8" s="1075"/>
      <c r="S8" s="1075"/>
      <c r="T8" s="1075"/>
      <c r="U8" s="1075"/>
      <c r="V8" s="1075"/>
      <c r="W8" s="1075"/>
      <c r="X8" s="1075"/>
      <c r="Y8" s="1075"/>
      <c r="Z8" s="1075"/>
      <c r="AA8" s="1075"/>
      <c r="AB8" s="1075"/>
      <c r="AC8" s="1075"/>
      <c r="AD8" s="1075"/>
      <c r="AE8" s="1076"/>
      <c r="AF8" s="1071"/>
      <c r="AG8" s="1072"/>
      <c r="AH8" s="1072"/>
      <c r="AI8" s="1072"/>
      <c r="AJ8" s="1073"/>
      <c r="AK8" s="1116"/>
      <c r="AL8" s="1117"/>
      <c r="AM8" s="1117"/>
      <c r="AN8" s="1117"/>
      <c r="AO8" s="1117"/>
      <c r="AP8" s="1117"/>
      <c r="AQ8" s="1117"/>
      <c r="AR8" s="1117"/>
      <c r="AS8" s="1117"/>
      <c r="AT8" s="1117"/>
      <c r="AU8" s="1118"/>
      <c r="AV8" s="1118"/>
      <c r="AW8" s="1118"/>
      <c r="AX8" s="1118"/>
      <c r="AY8" s="1119"/>
      <c r="AZ8" s="220"/>
      <c r="BA8" s="220"/>
      <c r="BB8" s="220"/>
      <c r="BC8" s="220"/>
      <c r="BD8" s="220"/>
      <c r="BE8" s="221"/>
      <c r="BF8" s="221"/>
      <c r="BG8" s="221"/>
      <c r="BH8" s="221"/>
      <c r="BI8" s="221"/>
      <c r="BJ8" s="221"/>
      <c r="BK8" s="221"/>
      <c r="BL8" s="221"/>
      <c r="BM8" s="221"/>
      <c r="BN8" s="221"/>
      <c r="BO8" s="221"/>
      <c r="BP8" s="221"/>
      <c r="BQ8" s="226">
        <v>2</v>
      </c>
      <c r="BR8" s="227"/>
      <c r="BS8" s="1028"/>
      <c r="BT8" s="1029"/>
      <c r="BU8" s="1029"/>
      <c r="BV8" s="1029"/>
      <c r="BW8" s="1029"/>
      <c r="BX8" s="1029"/>
      <c r="BY8" s="1029"/>
      <c r="BZ8" s="1029"/>
      <c r="CA8" s="1029"/>
      <c r="CB8" s="1029"/>
      <c r="CC8" s="1029"/>
      <c r="CD8" s="1029"/>
      <c r="CE8" s="1029"/>
      <c r="CF8" s="1029"/>
      <c r="CG8" s="1050"/>
      <c r="CH8" s="1025"/>
      <c r="CI8" s="1026"/>
      <c r="CJ8" s="1026"/>
      <c r="CK8" s="1026"/>
      <c r="CL8" s="1027"/>
      <c r="CM8" s="1025"/>
      <c r="CN8" s="1026"/>
      <c r="CO8" s="1026"/>
      <c r="CP8" s="1026"/>
      <c r="CQ8" s="1027"/>
      <c r="CR8" s="1025"/>
      <c r="CS8" s="1026"/>
      <c r="CT8" s="1026"/>
      <c r="CU8" s="1026"/>
      <c r="CV8" s="1027"/>
      <c r="CW8" s="1025"/>
      <c r="CX8" s="1026"/>
      <c r="CY8" s="1026"/>
      <c r="CZ8" s="1026"/>
      <c r="DA8" s="1027"/>
      <c r="DB8" s="1025"/>
      <c r="DC8" s="1026"/>
      <c r="DD8" s="1026"/>
      <c r="DE8" s="1026"/>
      <c r="DF8" s="1027"/>
      <c r="DG8" s="1025"/>
      <c r="DH8" s="1026"/>
      <c r="DI8" s="1026"/>
      <c r="DJ8" s="1026"/>
      <c r="DK8" s="1027"/>
      <c r="DL8" s="1025"/>
      <c r="DM8" s="1026"/>
      <c r="DN8" s="1026"/>
      <c r="DO8" s="1026"/>
      <c r="DP8" s="1027"/>
      <c r="DQ8" s="1025"/>
      <c r="DR8" s="1026"/>
      <c r="DS8" s="1026"/>
      <c r="DT8" s="1026"/>
      <c r="DU8" s="1027"/>
      <c r="DV8" s="1028"/>
      <c r="DW8" s="1029"/>
      <c r="DX8" s="1029"/>
      <c r="DY8" s="1029"/>
      <c r="DZ8" s="1030"/>
      <c r="EA8" s="222"/>
    </row>
    <row r="9" spans="1:131" s="223" customFormat="1" ht="26.25" customHeight="1" x14ac:dyDescent="0.15">
      <c r="A9" s="226">
        <v>3</v>
      </c>
      <c r="B9" s="1066"/>
      <c r="C9" s="1067"/>
      <c r="D9" s="1067"/>
      <c r="E9" s="1067"/>
      <c r="F9" s="1067"/>
      <c r="G9" s="1067"/>
      <c r="H9" s="1067"/>
      <c r="I9" s="1067"/>
      <c r="J9" s="1067"/>
      <c r="K9" s="1067"/>
      <c r="L9" s="1067"/>
      <c r="M9" s="1067"/>
      <c r="N9" s="1067"/>
      <c r="O9" s="1067"/>
      <c r="P9" s="1068"/>
      <c r="Q9" s="1074"/>
      <c r="R9" s="1075"/>
      <c r="S9" s="1075"/>
      <c r="T9" s="1075"/>
      <c r="U9" s="1075"/>
      <c r="V9" s="1075"/>
      <c r="W9" s="1075"/>
      <c r="X9" s="1075"/>
      <c r="Y9" s="1075"/>
      <c r="Z9" s="1075"/>
      <c r="AA9" s="1075"/>
      <c r="AB9" s="1075"/>
      <c r="AC9" s="1075"/>
      <c r="AD9" s="1075"/>
      <c r="AE9" s="1076"/>
      <c r="AF9" s="1071"/>
      <c r="AG9" s="1072"/>
      <c r="AH9" s="1072"/>
      <c r="AI9" s="1072"/>
      <c r="AJ9" s="1073"/>
      <c r="AK9" s="1116"/>
      <c r="AL9" s="1117"/>
      <c r="AM9" s="1117"/>
      <c r="AN9" s="1117"/>
      <c r="AO9" s="1117"/>
      <c r="AP9" s="1117"/>
      <c r="AQ9" s="1117"/>
      <c r="AR9" s="1117"/>
      <c r="AS9" s="1117"/>
      <c r="AT9" s="1117"/>
      <c r="AU9" s="1118"/>
      <c r="AV9" s="1118"/>
      <c r="AW9" s="1118"/>
      <c r="AX9" s="1118"/>
      <c r="AY9" s="1119"/>
      <c r="AZ9" s="220"/>
      <c r="BA9" s="220"/>
      <c r="BB9" s="220"/>
      <c r="BC9" s="220"/>
      <c r="BD9" s="220"/>
      <c r="BE9" s="221"/>
      <c r="BF9" s="221"/>
      <c r="BG9" s="221"/>
      <c r="BH9" s="221"/>
      <c r="BI9" s="221"/>
      <c r="BJ9" s="221"/>
      <c r="BK9" s="221"/>
      <c r="BL9" s="221"/>
      <c r="BM9" s="221"/>
      <c r="BN9" s="221"/>
      <c r="BO9" s="221"/>
      <c r="BP9" s="221"/>
      <c r="BQ9" s="226">
        <v>3</v>
      </c>
      <c r="BR9" s="227"/>
      <c r="BS9" s="1028"/>
      <c r="BT9" s="1029"/>
      <c r="BU9" s="1029"/>
      <c r="BV9" s="1029"/>
      <c r="BW9" s="1029"/>
      <c r="BX9" s="1029"/>
      <c r="BY9" s="1029"/>
      <c r="BZ9" s="1029"/>
      <c r="CA9" s="1029"/>
      <c r="CB9" s="1029"/>
      <c r="CC9" s="1029"/>
      <c r="CD9" s="1029"/>
      <c r="CE9" s="1029"/>
      <c r="CF9" s="1029"/>
      <c r="CG9" s="1050"/>
      <c r="CH9" s="1025"/>
      <c r="CI9" s="1026"/>
      <c r="CJ9" s="1026"/>
      <c r="CK9" s="1026"/>
      <c r="CL9" s="1027"/>
      <c r="CM9" s="1025"/>
      <c r="CN9" s="1026"/>
      <c r="CO9" s="1026"/>
      <c r="CP9" s="1026"/>
      <c r="CQ9" s="1027"/>
      <c r="CR9" s="1025"/>
      <c r="CS9" s="1026"/>
      <c r="CT9" s="1026"/>
      <c r="CU9" s="1026"/>
      <c r="CV9" s="1027"/>
      <c r="CW9" s="1025"/>
      <c r="CX9" s="1026"/>
      <c r="CY9" s="1026"/>
      <c r="CZ9" s="1026"/>
      <c r="DA9" s="1027"/>
      <c r="DB9" s="1025"/>
      <c r="DC9" s="1026"/>
      <c r="DD9" s="1026"/>
      <c r="DE9" s="1026"/>
      <c r="DF9" s="1027"/>
      <c r="DG9" s="1025"/>
      <c r="DH9" s="1026"/>
      <c r="DI9" s="1026"/>
      <c r="DJ9" s="1026"/>
      <c r="DK9" s="1027"/>
      <c r="DL9" s="1025"/>
      <c r="DM9" s="1026"/>
      <c r="DN9" s="1026"/>
      <c r="DO9" s="1026"/>
      <c r="DP9" s="1027"/>
      <c r="DQ9" s="1025"/>
      <c r="DR9" s="1026"/>
      <c r="DS9" s="1026"/>
      <c r="DT9" s="1026"/>
      <c r="DU9" s="1027"/>
      <c r="DV9" s="1028"/>
      <c r="DW9" s="1029"/>
      <c r="DX9" s="1029"/>
      <c r="DY9" s="1029"/>
      <c r="DZ9" s="1030"/>
      <c r="EA9" s="222"/>
    </row>
    <row r="10" spans="1:131" s="223" customFormat="1" ht="26.25" customHeight="1" x14ac:dyDescent="0.15">
      <c r="A10" s="226">
        <v>4</v>
      </c>
      <c r="B10" s="1066"/>
      <c r="C10" s="1067"/>
      <c r="D10" s="1067"/>
      <c r="E10" s="1067"/>
      <c r="F10" s="1067"/>
      <c r="G10" s="1067"/>
      <c r="H10" s="1067"/>
      <c r="I10" s="1067"/>
      <c r="J10" s="1067"/>
      <c r="K10" s="1067"/>
      <c r="L10" s="1067"/>
      <c r="M10" s="1067"/>
      <c r="N10" s="1067"/>
      <c r="O10" s="1067"/>
      <c r="P10" s="1068"/>
      <c r="Q10" s="1074"/>
      <c r="R10" s="1075"/>
      <c r="S10" s="1075"/>
      <c r="T10" s="1075"/>
      <c r="U10" s="1075"/>
      <c r="V10" s="1075"/>
      <c r="W10" s="1075"/>
      <c r="X10" s="1075"/>
      <c r="Y10" s="1075"/>
      <c r="Z10" s="1075"/>
      <c r="AA10" s="1075"/>
      <c r="AB10" s="1075"/>
      <c r="AC10" s="1075"/>
      <c r="AD10" s="1075"/>
      <c r="AE10" s="1076"/>
      <c r="AF10" s="1071"/>
      <c r="AG10" s="1072"/>
      <c r="AH10" s="1072"/>
      <c r="AI10" s="1072"/>
      <c r="AJ10" s="1073"/>
      <c r="AK10" s="1116"/>
      <c r="AL10" s="1117"/>
      <c r="AM10" s="1117"/>
      <c r="AN10" s="1117"/>
      <c r="AO10" s="1117"/>
      <c r="AP10" s="1117"/>
      <c r="AQ10" s="1117"/>
      <c r="AR10" s="1117"/>
      <c r="AS10" s="1117"/>
      <c r="AT10" s="1117"/>
      <c r="AU10" s="1118"/>
      <c r="AV10" s="1118"/>
      <c r="AW10" s="1118"/>
      <c r="AX10" s="1118"/>
      <c r="AY10" s="1119"/>
      <c r="AZ10" s="220"/>
      <c r="BA10" s="220"/>
      <c r="BB10" s="220"/>
      <c r="BC10" s="220"/>
      <c r="BD10" s="220"/>
      <c r="BE10" s="221"/>
      <c r="BF10" s="221"/>
      <c r="BG10" s="221"/>
      <c r="BH10" s="221"/>
      <c r="BI10" s="221"/>
      <c r="BJ10" s="221"/>
      <c r="BK10" s="221"/>
      <c r="BL10" s="221"/>
      <c r="BM10" s="221"/>
      <c r="BN10" s="221"/>
      <c r="BO10" s="221"/>
      <c r="BP10" s="221"/>
      <c r="BQ10" s="226">
        <v>4</v>
      </c>
      <c r="BR10" s="227"/>
      <c r="BS10" s="1028"/>
      <c r="BT10" s="1029"/>
      <c r="BU10" s="1029"/>
      <c r="BV10" s="1029"/>
      <c r="BW10" s="1029"/>
      <c r="BX10" s="1029"/>
      <c r="BY10" s="1029"/>
      <c r="BZ10" s="1029"/>
      <c r="CA10" s="1029"/>
      <c r="CB10" s="1029"/>
      <c r="CC10" s="1029"/>
      <c r="CD10" s="1029"/>
      <c r="CE10" s="1029"/>
      <c r="CF10" s="1029"/>
      <c r="CG10" s="1050"/>
      <c r="CH10" s="1025"/>
      <c r="CI10" s="1026"/>
      <c r="CJ10" s="1026"/>
      <c r="CK10" s="1026"/>
      <c r="CL10" s="1027"/>
      <c r="CM10" s="1025"/>
      <c r="CN10" s="1026"/>
      <c r="CO10" s="1026"/>
      <c r="CP10" s="1026"/>
      <c r="CQ10" s="1027"/>
      <c r="CR10" s="1025"/>
      <c r="CS10" s="1026"/>
      <c r="CT10" s="1026"/>
      <c r="CU10" s="1026"/>
      <c r="CV10" s="1027"/>
      <c r="CW10" s="1025"/>
      <c r="CX10" s="1026"/>
      <c r="CY10" s="1026"/>
      <c r="CZ10" s="1026"/>
      <c r="DA10" s="1027"/>
      <c r="DB10" s="1025"/>
      <c r="DC10" s="1026"/>
      <c r="DD10" s="1026"/>
      <c r="DE10" s="1026"/>
      <c r="DF10" s="1027"/>
      <c r="DG10" s="1025"/>
      <c r="DH10" s="1026"/>
      <c r="DI10" s="1026"/>
      <c r="DJ10" s="1026"/>
      <c r="DK10" s="1027"/>
      <c r="DL10" s="1025"/>
      <c r="DM10" s="1026"/>
      <c r="DN10" s="1026"/>
      <c r="DO10" s="1026"/>
      <c r="DP10" s="1027"/>
      <c r="DQ10" s="1025"/>
      <c r="DR10" s="1026"/>
      <c r="DS10" s="1026"/>
      <c r="DT10" s="1026"/>
      <c r="DU10" s="1027"/>
      <c r="DV10" s="1028"/>
      <c r="DW10" s="1029"/>
      <c r="DX10" s="1029"/>
      <c r="DY10" s="1029"/>
      <c r="DZ10" s="1030"/>
      <c r="EA10" s="222"/>
    </row>
    <row r="11" spans="1:131" s="223" customFormat="1" ht="26.25" customHeight="1" x14ac:dyDescent="0.15">
      <c r="A11" s="226">
        <v>5</v>
      </c>
      <c r="B11" s="1066"/>
      <c r="C11" s="1067"/>
      <c r="D11" s="1067"/>
      <c r="E11" s="1067"/>
      <c r="F11" s="1067"/>
      <c r="G11" s="1067"/>
      <c r="H11" s="1067"/>
      <c r="I11" s="1067"/>
      <c r="J11" s="1067"/>
      <c r="K11" s="1067"/>
      <c r="L11" s="1067"/>
      <c r="M11" s="1067"/>
      <c r="N11" s="1067"/>
      <c r="O11" s="1067"/>
      <c r="P11" s="1068"/>
      <c r="Q11" s="1074"/>
      <c r="R11" s="1075"/>
      <c r="S11" s="1075"/>
      <c r="T11" s="1075"/>
      <c r="U11" s="1075"/>
      <c r="V11" s="1075"/>
      <c r="W11" s="1075"/>
      <c r="X11" s="1075"/>
      <c r="Y11" s="1075"/>
      <c r="Z11" s="1075"/>
      <c r="AA11" s="1075"/>
      <c r="AB11" s="1075"/>
      <c r="AC11" s="1075"/>
      <c r="AD11" s="1075"/>
      <c r="AE11" s="1076"/>
      <c r="AF11" s="1071"/>
      <c r="AG11" s="1072"/>
      <c r="AH11" s="1072"/>
      <c r="AI11" s="1072"/>
      <c r="AJ11" s="1073"/>
      <c r="AK11" s="1116"/>
      <c r="AL11" s="1117"/>
      <c r="AM11" s="1117"/>
      <c r="AN11" s="1117"/>
      <c r="AO11" s="1117"/>
      <c r="AP11" s="1117"/>
      <c r="AQ11" s="1117"/>
      <c r="AR11" s="1117"/>
      <c r="AS11" s="1117"/>
      <c r="AT11" s="1117"/>
      <c r="AU11" s="1118"/>
      <c r="AV11" s="1118"/>
      <c r="AW11" s="1118"/>
      <c r="AX11" s="1118"/>
      <c r="AY11" s="1119"/>
      <c r="AZ11" s="220"/>
      <c r="BA11" s="220"/>
      <c r="BB11" s="220"/>
      <c r="BC11" s="220"/>
      <c r="BD11" s="220"/>
      <c r="BE11" s="221"/>
      <c r="BF11" s="221"/>
      <c r="BG11" s="221"/>
      <c r="BH11" s="221"/>
      <c r="BI11" s="221"/>
      <c r="BJ11" s="221"/>
      <c r="BK11" s="221"/>
      <c r="BL11" s="221"/>
      <c r="BM11" s="221"/>
      <c r="BN11" s="221"/>
      <c r="BO11" s="221"/>
      <c r="BP11" s="221"/>
      <c r="BQ11" s="226">
        <v>5</v>
      </c>
      <c r="BR11" s="227"/>
      <c r="BS11" s="1028"/>
      <c r="BT11" s="1029"/>
      <c r="BU11" s="1029"/>
      <c r="BV11" s="1029"/>
      <c r="BW11" s="1029"/>
      <c r="BX11" s="1029"/>
      <c r="BY11" s="1029"/>
      <c r="BZ11" s="1029"/>
      <c r="CA11" s="1029"/>
      <c r="CB11" s="1029"/>
      <c r="CC11" s="1029"/>
      <c r="CD11" s="1029"/>
      <c r="CE11" s="1029"/>
      <c r="CF11" s="1029"/>
      <c r="CG11" s="1050"/>
      <c r="CH11" s="1025"/>
      <c r="CI11" s="1026"/>
      <c r="CJ11" s="1026"/>
      <c r="CK11" s="1026"/>
      <c r="CL11" s="1027"/>
      <c r="CM11" s="1025"/>
      <c r="CN11" s="1026"/>
      <c r="CO11" s="1026"/>
      <c r="CP11" s="1026"/>
      <c r="CQ11" s="1027"/>
      <c r="CR11" s="1025"/>
      <c r="CS11" s="1026"/>
      <c r="CT11" s="1026"/>
      <c r="CU11" s="1026"/>
      <c r="CV11" s="1027"/>
      <c r="CW11" s="1025"/>
      <c r="CX11" s="1026"/>
      <c r="CY11" s="1026"/>
      <c r="CZ11" s="1026"/>
      <c r="DA11" s="1027"/>
      <c r="DB11" s="1025"/>
      <c r="DC11" s="1026"/>
      <c r="DD11" s="1026"/>
      <c r="DE11" s="1026"/>
      <c r="DF11" s="1027"/>
      <c r="DG11" s="1025"/>
      <c r="DH11" s="1026"/>
      <c r="DI11" s="1026"/>
      <c r="DJ11" s="1026"/>
      <c r="DK11" s="1027"/>
      <c r="DL11" s="1025"/>
      <c r="DM11" s="1026"/>
      <c r="DN11" s="1026"/>
      <c r="DO11" s="1026"/>
      <c r="DP11" s="1027"/>
      <c r="DQ11" s="1025"/>
      <c r="DR11" s="1026"/>
      <c r="DS11" s="1026"/>
      <c r="DT11" s="1026"/>
      <c r="DU11" s="1027"/>
      <c r="DV11" s="1028"/>
      <c r="DW11" s="1029"/>
      <c r="DX11" s="1029"/>
      <c r="DY11" s="1029"/>
      <c r="DZ11" s="1030"/>
      <c r="EA11" s="222"/>
    </row>
    <row r="12" spans="1:131" s="223" customFormat="1" ht="26.25" customHeight="1" x14ac:dyDescent="0.15">
      <c r="A12" s="226">
        <v>6</v>
      </c>
      <c r="B12" s="1066"/>
      <c r="C12" s="1067"/>
      <c r="D12" s="1067"/>
      <c r="E12" s="1067"/>
      <c r="F12" s="1067"/>
      <c r="G12" s="1067"/>
      <c r="H12" s="1067"/>
      <c r="I12" s="1067"/>
      <c r="J12" s="1067"/>
      <c r="K12" s="1067"/>
      <c r="L12" s="1067"/>
      <c r="M12" s="1067"/>
      <c r="N12" s="1067"/>
      <c r="O12" s="1067"/>
      <c r="P12" s="1068"/>
      <c r="Q12" s="1074"/>
      <c r="R12" s="1075"/>
      <c r="S12" s="1075"/>
      <c r="T12" s="1075"/>
      <c r="U12" s="1075"/>
      <c r="V12" s="1075"/>
      <c r="W12" s="1075"/>
      <c r="X12" s="1075"/>
      <c r="Y12" s="1075"/>
      <c r="Z12" s="1075"/>
      <c r="AA12" s="1075"/>
      <c r="AB12" s="1075"/>
      <c r="AC12" s="1075"/>
      <c r="AD12" s="1075"/>
      <c r="AE12" s="1076"/>
      <c r="AF12" s="1071"/>
      <c r="AG12" s="1072"/>
      <c r="AH12" s="1072"/>
      <c r="AI12" s="1072"/>
      <c r="AJ12" s="1073"/>
      <c r="AK12" s="1116"/>
      <c r="AL12" s="1117"/>
      <c r="AM12" s="1117"/>
      <c r="AN12" s="1117"/>
      <c r="AO12" s="1117"/>
      <c r="AP12" s="1117"/>
      <c r="AQ12" s="1117"/>
      <c r="AR12" s="1117"/>
      <c r="AS12" s="1117"/>
      <c r="AT12" s="1117"/>
      <c r="AU12" s="1118"/>
      <c r="AV12" s="1118"/>
      <c r="AW12" s="1118"/>
      <c r="AX12" s="1118"/>
      <c r="AY12" s="1119"/>
      <c r="AZ12" s="220"/>
      <c r="BA12" s="220"/>
      <c r="BB12" s="220"/>
      <c r="BC12" s="220"/>
      <c r="BD12" s="220"/>
      <c r="BE12" s="221"/>
      <c r="BF12" s="221"/>
      <c r="BG12" s="221"/>
      <c r="BH12" s="221"/>
      <c r="BI12" s="221"/>
      <c r="BJ12" s="221"/>
      <c r="BK12" s="221"/>
      <c r="BL12" s="221"/>
      <c r="BM12" s="221"/>
      <c r="BN12" s="221"/>
      <c r="BO12" s="221"/>
      <c r="BP12" s="221"/>
      <c r="BQ12" s="226">
        <v>6</v>
      </c>
      <c r="BR12" s="227"/>
      <c r="BS12" s="1028"/>
      <c r="BT12" s="1029"/>
      <c r="BU12" s="1029"/>
      <c r="BV12" s="1029"/>
      <c r="BW12" s="1029"/>
      <c r="BX12" s="1029"/>
      <c r="BY12" s="1029"/>
      <c r="BZ12" s="1029"/>
      <c r="CA12" s="1029"/>
      <c r="CB12" s="1029"/>
      <c r="CC12" s="1029"/>
      <c r="CD12" s="1029"/>
      <c r="CE12" s="1029"/>
      <c r="CF12" s="1029"/>
      <c r="CG12" s="1050"/>
      <c r="CH12" s="1025"/>
      <c r="CI12" s="1026"/>
      <c r="CJ12" s="1026"/>
      <c r="CK12" s="1026"/>
      <c r="CL12" s="1027"/>
      <c r="CM12" s="1025"/>
      <c r="CN12" s="1026"/>
      <c r="CO12" s="1026"/>
      <c r="CP12" s="1026"/>
      <c r="CQ12" s="1027"/>
      <c r="CR12" s="1025"/>
      <c r="CS12" s="1026"/>
      <c r="CT12" s="1026"/>
      <c r="CU12" s="1026"/>
      <c r="CV12" s="1027"/>
      <c r="CW12" s="1025"/>
      <c r="CX12" s="1026"/>
      <c r="CY12" s="1026"/>
      <c r="CZ12" s="1026"/>
      <c r="DA12" s="1027"/>
      <c r="DB12" s="1025"/>
      <c r="DC12" s="1026"/>
      <c r="DD12" s="1026"/>
      <c r="DE12" s="1026"/>
      <c r="DF12" s="1027"/>
      <c r="DG12" s="1025"/>
      <c r="DH12" s="1026"/>
      <c r="DI12" s="1026"/>
      <c r="DJ12" s="1026"/>
      <c r="DK12" s="1027"/>
      <c r="DL12" s="1025"/>
      <c r="DM12" s="1026"/>
      <c r="DN12" s="1026"/>
      <c r="DO12" s="1026"/>
      <c r="DP12" s="1027"/>
      <c r="DQ12" s="1025"/>
      <c r="DR12" s="1026"/>
      <c r="DS12" s="1026"/>
      <c r="DT12" s="1026"/>
      <c r="DU12" s="1027"/>
      <c r="DV12" s="1028"/>
      <c r="DW12" s="1029"/>
      <c r="DX12" s="1029"/>
      <c r="DY12" s="1029"/>
      <c r="DZ12" s="1030"/>
      <c r="EA12" s="222"/>
    </row>
    <row r="13" spans="1:131" s="223" customFormat="1" ht="26.25" customHeight="1" x14ac:dyDescent="0.15">
      <c r="A13" s="226">
        <v>7</v>
      </c>
      <c r="B13" s="1066"/>
      <c r="C13" s="1067"/>
      <c r="D13" s="1067"/>
      <c r="E13" s="1067"/>
      <c r="F13" s="1067"/>
      <c r="G13" s="1067"/>
      <c r="H13" s="1067"/>
      <c r="I13" s="1067"/>
      <c r="J13" s="1067"/>
      <c r="K13" s="1067"/>
      <c r="L13" s="1067"/>
      <c r="M13" s="1067"/>
      <c r="N13" s="1067"/>
      <c r="O13" s="1067"/>
      <c r="P13" s="1068"/>
      <c r="Q13" s="1074"/>
      <c r="R13" s="1075"/>
      <c r="S13" s="1075"/>
      <c r="T13" s="1075"/>
      <c r="U13" s="1075"/>
      <c r="V13" s="1075"/>
      <c r="W13" s="1075"/>
      <c r="X13" s="1075"/>
      <c r="Y13" s="1075"/>
      <c r="Z13" s="1075"/>
      <c r="AA13" s="1075"/>
      <c r="AB13" s="1075"/>
      <c r="AC13" s="1075"/>
      <c r="AD13" s="1075"/>
      <c r="AE13" s="1076"/>
      <c r="AF13" s="1071"/>
      <c r="AG13" s="1072"/>
      <c r="AH13" s="1072"/>
      <c r="AI13" s="1072"/>
      <c r="AJ13" s="1073"/>
      <c r="AK13" s="1116"/>
      <c r="AL13" s="1117"/>
      <c r="AM13" s="1117"/>
      <c r="AN13" s="1117"/>
      <c r="AO13" s="1117"/>
      <c r="AP13" s="1117"/>
      <c r="AQ13" s="1117"/>
      <c r="AR13" s="1117"/>
      <c r="AS13" s="1117"/>
      <c r="AT13" s="1117"/>
      <c r="AU13" s="1118"/>
      <c r="AV13" s="1118"/>
      <c r="AW13" s="1118"/>
      <c r="AX13" s="1118"/>
      <c r="AY13" s="1119"/>
      <c r="AZ13" s="220"/>
      <c r="BA13" s="220"/>
      <c r="BB13" s="220"/>
      <c r="BC13" s="220"/>
      <c r="BD13" s="220"/>
      <c r="BE13" s="221"/>
      <c r="BF13" s="221"/>
      <c r="BG13" s="221"/>
      <c r="BH13" s="221"/>
      <c r="BI13" s="221"/>
      <c r="BJ13" s="221"/>
      <c r="BK13" s="221"/>
      <c r="BL13" s="221"/>
      <c r="BM13" s="221"/>
      <c r="BN13" s="221"/>
      <c r="BO13" s="221"/>
      <c r="BP13" s="221"/>
      <c r="BQ13" s="226">
        <v>7</v>
      </c>
      <c r="BR13" s="227"/>
      <c r="BS13" s="1028"/>
      <c r="BT13" s="1029"/>
      <c r="BU13" s="1029"/>
      <c r="BV13" s="1029"/>
      <c r="BW13" s="1029"/>
      <c r="BX13" s="1029"/>
      <c r="BY13" s="1029"/>
      <c r="BZ13" s="1029"/>
      <c r="CA13" s="1029"/>
      <c r="CB13" s="1029"/>
      <c r="CC13" s="1029"/>
      <c r="CD13" s="1029"/>
      <c r="CE13" s="1029"/>
      <c r="CF13" s="1029"/>
      <c r="CG13" s="1050"/>
      <c r="CH13" s="1025"/>
      <c r="CI13" s="1026"/>
      <c r="CJ13" s="1026"/>
      <c r="CK13" s="1026"/>
      <c r="CL13" s="1027"/>
      <c r="CM13" s="1025"/>
      <c r="CN13" s="1026"/>
      <c r="CO13" s="1026"/>
      <c r="CP13" s="1026"/>
      <c r="CQ13" s="1027"/>
      <c r="CR13" s="1025"/>
      <c r="CS13" s="1026"/>
      <c r="CT13" s="1026"/>
      <c r="CU13" s="1026"/>
      <c r="CV13" s="1027"/>
      <c r="CW13" s="1025"/>
      <c r="CX13" s="1026"/>
      <c r="CY13" s="1026"/>
      <c r="CZ13" s="1026"/>
      <c r="DA13" s="1027"/>
      <c r="DB13" s="1025"/>
      <c r="DC13" s="1026"/>
      <c r="DD13" s="1026"/>
      <c r="DE13" s="1026"/>
      <c r="DF13" s="1027"/>
      <c r="DG13" s="1025"/>
      <c r="DH13" s="1026"/>
      <c r="DI13" s="1026"/>
      <c r="DJ13" s="1026"/>
      <c r="DK13" s="1027"/>
      <c r="DL13" s="1025"/>
      <c r="DM13" s="1026"/>
      <c r="DN13" s="1026"/>
      <c r="DO13" s="1026"/>
      <c r="DP13" s="1027"/>
      <c r="DQ13" s="1025"/>
      <c r="DR13" s="1026"/>
      <c r="DS13" s="1026"/>
      <c r="DT13" s="1026"/>
      <c r="DU13" s="1027"/>
      <c r="DV13" s="1028"/>
      <c r="DW13" s="1029"/>
      <c r="DX13" s="1029"/>
      <c r="DY13" s="1029"/>
      <c r="DZ13" s="1030"/>
      <c r="EA13" s="222"/>
    </row>
    <row r="14" spans="1:131" s="223" customFormat="1" ht="26.25" customHeight="1" x14ac:dyDescent="0.15">
      <c r="A14" s="226">
        <v>8</v>
      </c>
      <c r="B14" s="1066"/>
      <c r="C14" s="1067"/>
      <c r="D14" s="1067"/>
      <c r="E14" s="1067"/>
      <c r="F14" s="1067"/>
      <c r="G14" s="1067"/>
      <c r="H14" s="1067"/>
      <c r="I14" s="1067"/>
      <c r="J14" s="1067"/>
      <c r="K14" s="1067"/>
      <c r="L14" s="1067"/>
      <c r="M14" s="1067"/>
      <c r="N14" s="1067"/>
      <c r="O14" s="1067"/>
      <c r="P14" s="1068"/>
      <c r="Q14" s="1074"/>
      <c r="R14" s="1075"/>
      <c r="S14" s="1075"/>
      <c r="T14" s="1075"/>
      <c r="U14" s="1075"/>
      <c r="V14" s="1075"/>
      <c r="W14" s="1075"/>
      <c r="X14" s="1075"/>
      <c r="Y14" s="1075"/>
      <c r="Z14" s="1075"/>
      <c r="AA14" s="1075"/>
      <c r="AB14" s="1075"/>
      <c r="AC14" s="1075"/>
      <c r="AD14" s="1075"/>
      <c r="AE14" s="1076"/>
      <c r="AF14" s="1071"/>
      <c r="AG14" s="1072"/>
      <c r="AH14" s="1072"/>
      <c r="AI14" s="1072"/>
      <c r="AJ14" s="1073"/>
      <c r="AK14" s="1116"/>
      <c r="AL14" s="1117"/>
      <c r="AM14" s="1117"/>
      <c r="AN14" s="1117"/>
      <c r="AO14" s="1117"/>
      <c r="AP14" s="1117"/>
      <c r="AQ14" s="1117"/>
      <c r="AR14" s="1117"/>
      <c r="AS14" s="1117"/>
      <c r="AT14" s="1117"/>
      <c r="AU14" s="1118"/>
      <c r="AV14" s="1118"/>
      <c r="AW14" s="1118"/>
      <c r="AX14" s="1118"/>
      <c r="AY14" s="1119"/>
      <c r="AZ14" s="220"/>
      <c r="BA14" s="220"/>
      <c r="BB14" s="220"/>
      <c r="BC14" s="220"/>
      <c r="BD14" s="220"/>
      <c r="BE14" s="221"/>
      <c r="BF14" s="221"/>
      <c r="BG14" s="221"/>
      <c r="BH14" s="221"/>
      <c r="BI14" s="221"/>
      <c r="BJ14" s="221"/>
      <c r="BK14" s="221"/>
      <c r="BL14" s="221"/>
      <c r="BM14" s="221"/>
      <c r="BN14" s="221"/>
      <c r="BO14" s="221"/>
      <c r="BP14" s="221"/>
      <c r="BQ14" s="226">
        <v>8</v>
      </c>
      <c r="BR14" s="227"/>
      <c r="BS14" s="1028"/>
      <c r="BT14" s="1029"/>
      <c r="BU14" s="1029"/>
      <c r="BV14" s="1029"/>
      <c r="BW14" s="1029"/>
      <c r="BX14" s="1029"/>
      <c r="BY14" s="1029"/>
      <c r="BZ14" s="1029"/>
      <c r="CA14" s="1029"/>
      <c r="CB14" s="1029"/>
      <c r="CC14" s="1029"/>
      <c r="CD14" s="1029"/>
      <c r="CE14" s="1029"/>
      <c r="CF14" s="1029"/>
      <c r="CG14" s="1050"/>
      <c r="CH14" s="1025"/>
      <c r="CI14" s="1026"/>
      <c r="CJ14" s="1026"/>
      <c r="CK14" s="1026"/>
      <c r="CL14" s="1027"/>
      <c r="CM14" s="1025"/>
      <c r="CN14" s="1026"/>
      <c r="CO14" s="1026"/>
      <c r="CP14" s="1026"/>
      <c r="CQ14" s="1027"/>
      <c r="CR14" s="1025"/>
      <c r="CS14" s="1026"/>
      <c r="CT14" s="1026"/>
      <c r="CU14" s="1026"/>
      <c r="CV14" s="1027"/>
      <c r="CW14" s="1025"/>
      <c r="CX14" s="1026"/>
      <c r="CY14" s="1026"/>
      <c r="CZ14" s="1026"/>
      <c r="DA14" s="1027"/>
      <c r="DB14" s="1025"/>
      <c r="DC14" s="1026"/>
      <c r="DD14" s="1026"/>
      <c r="DE14" s="1026"/>
      <c r="DF14" s="1027"/>
      <c r="DG14" s="1025"/>
      <c r="DH14" s="1026"/>
      <c r="DI14" s="1026"/>
      <c r="DJ14" s="1026"/>
      <c r="DK14" s="1027"/>
      <c r="DL14" s="1025"/>
      <c r="DM14" s="1026"/>
      <c r="DN14" s="1026"/>
      <c r="DO14" s="1026"/>
      <c r="DP14" s="1027"/>
      <c r="DQ14" s="1025"/>
      <c r="DR14" s="1026"/>
      <c r="DS14" s="1026"/>
      <c r="DT14" s="1026"/>
      <c r="DU14" s="1027"/>
      <c r="DV14" s="1028"/>
      <c r="DW14" s="1029"/>
      <c r="DX14" s="1029"/>
      <c r="DY14" s="1029"/>
      <c r="DZ14" s="1030"/>
      <c r="EA14" s="222"/>
    </row>
    <row r="15" spans="1:131" s="223" customFormat="1" ht="26.25" customHeight="1" x14ac:dyDescent="0.15">
      <c r="A15" s="226">
        <v>9</v>
      </c>
      <c r="B15" s="1066"/>
      <c r="C15" s="1067"/>
      <c r="D15" s="1067"/>
      <c r="E15" s="1067"/>
      <c r="F15" s="1067"/>
      <c r="G15" s="1067"/>
      <c r="H15" s="1067"/>
      <c r="I15" s="1067"/>
      <c r="J15" s="1067"/>
      <c r="K15" s="1067"/>
      <c r="L15" s="1067"/>
      <c r="M15" s="1067"/>
      <c r="N15" s="1067"/>
      <c r="O15" s="1067"/>
      <c r="P15" s="1068"/>
      <c r="Q15" s="1074"/>
      <c r="R15" s="1075"/>
      <c r="S15" s="1075"/>
      <c r="T15" s="1075"/>
      <c r="U15" s="1075"/>
      <c r="V15" s="1075"/>
      <c r="W15" s="1075"/>
      <c r="X15" s="1075"/>
      <c r="Y15" s="1075"/>
      <c r="Z15" s="1075"/>
      <c r="AA15" s="1075"/>
      <c r="AB15" s="1075"/>
      <c r="AC15" s="1075"/>
      <c r="AD15" s="1075"/>
      <c r="AE15" s="1076"/>
      <c r="AF15" s="1071"/>
      <c r="AG15" s="1072"/>
      <c r="AH15" s="1072"/>
      <c r="AI15" s="1072"/>
      <c r="AJ15" s="1073"/>
      <c r="AK15" s="1116"/>
      <c r="AL15" s="1117"/>
      <c r="AM15" s="1117"/>
      <c r="AN15" s="1117"/>
      <c r="AO15" s="1117"/>
      <c r="AP15" s="1117"/>
      <c r="AQ15" s="1117"/>
      <c r="AR15" s="1117"/>
      <c r="AS15" s="1117"/>
      <c r="AT15" s="1117"/>
      <c r="AU15" s="1118"/>
      <c r="AV15" s="1118"/>
      <c r="AW15" s="1118"/>
      <c r="AX15" s="1118"/>
      <c r="AY15" s="1119"/>
      <c r="AZ15" s="220"/>
      <c r="BA15" s="220"/>
      <c r="BB15" s="220"/>
      <c r="BC15" s="220"/>
      <c r="BD15" s="220"/>
      <c r="BE15" s="221"/>
      <c r="BF15" s="221"/>
      <c r="BG15" s="221"/>
      <c r="BH15" s="221"/>
      <c r="BI15" s="221"/>
      <c r="BJ15" s="221"/>
      <c r="BK15" s="221"/>
      <c r="BL15" s="221"/>
      <c r="BM15" s="221"/>
      <c r="BN15" s="221"/>
      <c r="BO15" s="221"/>
      <c r="BP15" s="221"/>
      <c r="BQ15" s="226">
        <v>9</v>
      </c>
      <c r="BR15" s="227"/>
      <c r="BS15" s="1028"/>
      <c r="BT15" s="1029"/>
      <c r="BU15" s="1029"/>
      <c r="BV15" s="1029"/>
      <c r="BW15" s="1029"/>
      <c r="BX15" s="1029"/>
      <c r="BY15" s="1029"/>
      <c r="BZ15" s="1029"/>
      <c r="CA15" s="1029"/>
      <c r="CB15" s="1029"/>
      <c r="CC15" s="1029"/>
      <c r="CD15" s="1029"/>
      <c r="CE15" s="1029"/>
      <c r="CF15" s="1029"/>
      <c r="CG15" s="1050"/>
      <c r="CH15" s="1025"/>
      <c r="CI15" s="1026"/>
      <c r="CJ15" s="1026"/>
      <c r="CK15" s="1026"/>
      <c r="CL15" s="1027"/>
      <c r="CM15" s="1025"/>
      <c r="CN15" s="1026"/>
      <c r="CO15" s="1026"/>
      <c r="CP15" s="1026"/>
      <c r="CQ15" s="1027"/>
      <c r="CR15" s="1025"/>
      <c r="CS15" s="1026"/>
      <c r="CT15" s="1026"/>
      <c r="CU15" s="1026"/>
      <c r="CV15" s="1027"/>
      <c r="CW15" s="1025"/>
      <c r="CX15" s="1026"/>
      <c r="CY15" s="1026"/>
      <c r="CZ15" s="1026"/>
      <c r="DA15" s="1027"/>
      <c r="DB15" s="1025"/>
      <c r="DC15" s="1026"/>
      <c r="DD15" s="1026"/>
      <c r="DE15" s="1026"/>
      <c r="DF15" s="1027"/>
      <c r="DG15" s="1025"/>
      <c r="DH15" s="1026"/>
      <c r="DI15" s="1026"/>
      <c r="DJ15" s="1026"/>
      <c r="DK15" s="1027"/>
      <c r="DL15" s="1025"/>
      <c r="DM15" s="1026"/>
      <c r="DN15" s="1026"/>
      <c r="DO15" s="1026"/>
      <c r="DP15" s="1027"/>
      <c r="DQ15" s="1025"/>
      <c r="DR15" s="1026"/>
      <c r="DS15" s="1026"/>
      <c r="DT15" s="1026"/>
      <c r="DU15" s="1027"/>
      <c r="DV15" s="1028"/>
      <c r="DW15" s="1029"/>
      <c r="DX15" s="1029"/>
      <c r="DY15" s="1029"/>
      <c r="DZ15" s="1030"/>
      <c r="EA15" s="222"/>
    </row>
    <row r="16" spans="1:131" s="223" customFormat="1" ht="26.25" customHeight="1" x14ac:dyDescent="0.15">
      <c r="A16" s="226">
        <v>10</v>
      </c>
      <c r="B16" s="1066"/>
      <c r="C16" s="1067"/>
      <c r="D16" s="1067"/>
      <c r="E16" s="1067"/>
      <c r="F16" s="1067"/>
      <c r="G16" s="1067"/>
      <c r="H16" s="1067"/>
      <c r="I16" s="1067"/>
      <c r="J16" s="1067"/>
      <c r="K16" s="1067"/>
      <c r="L16" s="1067"/>
      <c r="M16" s="1067"/>
      <c r="N16" s="1067"/>
      <c r="O16" s="1067"/>
      <c r="P16" s="1068"/>
      <c r="Q16" s="1074"/>
      <c r="R16" s="1075"/>
      <c r="S16" s="1075"/>
      <c r="T16" s="1075"/>
      <c r="U16" s="1075"/>
      <c r="V16" s="1075"/>
      <c r="W16" s="1075"/>
      <c r="X16" s="1075"/>
      <c r="Y16" s="1075"/>
      <c r="Z16" s="1075"/>
      <c r="AA16" s="1075"/>
      <c r="AB16" s="1075"/>
      <c r="AC16" s="1075"/>
      <c r="AD16" s="1075"/>
      <c r="AE16" s="1076"/>
      <c r="AF16" s="1071"/>
      <c r="AG16" s="1072"/>
      <c r="AH16" s="1072"/>
      <c r="AI16" s="1072"/>
      <c r="AJ16" s="1073"/>
      <c r="AK16" s="1116"/>
      <c r="AL16" s="1117"/>
      <c r="AM16" s="1117"/>
      <c r="AN16" s="1117"/>
      <c r="AO16" s="1117"/>
      <c r="AP16" s="1117"/>
      <c r="AQ16" s="1117"/>
      <c r="AR16" s="1117"/>
      <c r="AS16" s="1117"/>
      <c r="AT16" s="1117"/>
      <c r="AU16" s="1118"/>
      <c r="AV16" s="1118"/>
      <c r="AW16" s="1118"/>
      <c r="AX16" s="1118"/>
      <c r="AY16" s="1119"/>
      <c r="AZ16" s="220"/>
      <c r="BA16" s="220"/>
      <c r="BB16" s="220"/>
      <c r="BC16" s="220"/>
      <c r="BD16" s="220"/>
      <c r="BE16" s="221"/>
      <c r="BF16" s="221"/>
      <c r="BG16" s="221"/>
      <c r="BH16" s="221"/>
      <c r="BI16" s="221"/>
      <c r="BJ16" s="221"/>
      <c r="BK16" s="221"/>
      <c r="BL16" s="221"/>
      <c r="BM16" s="221"/>
      <c r="BN16" s="221"/>
      <c r="BO16" s="221"/>
      <c r="BP16" s="221"/>
      <c r="BQ16" s="226">
        <v>10</v>
      </c>
      <c r="BR16" s="227"/>
      <c r="BS16" s="1028"/>
      <c r="BT16" s="1029"/>
      <c r="BU16" s="1029"/>
      <c r="BV16" s="1029"/>
      <c r="BW16" s="1029"/>
      <c r="BX16" s="1029"/>
      <c r="BY16" s="1029"/>
      <c r="BZ16" s="1029"/>
      <c r="CA16" s="1029"/>
      <c r="CB16" s="1029"/>
      <c r="CC16" s="1029"/>
      <c r="CD16" s="1029"/>
      <c r="CE16" s="1029"/>
      <c r="CF16" s="1029"/>
      <c r="CG16" s="1050"/>
      <c r="CH16" s="1025"/>
      <c r="CI16" s="1026"/>
      <c r="CJ16" s="1026"/>
      <c r="CK16" s="1026"/>
      <c r="CL16" s="1027"/>
      <c r="CM16" s="1025"/>
      <c r="CN16" s="1026"/>
      <c r="CO16" s="1026"/>
      <c r="CP16" s="1026"/>
      <c r="CQ16" s="1027"/>
      <c r="CR16" s="1025"/>
      <c r="CS16" s="1026"/>
      <c r="CT16" s="1026"/>
      <c r="CU16" s="1026"/>
      <c r="CV16" s="1027"/>
      <c r="CW16" s="1025"/>
      <c r="CX16" s="1026"/>
      <c r="CY16" s="1026"/>
      <c r="CZ16" s="1026"/>
      <c r="DA16" s="1027"/>
      <c r="DB16" s="1025"/>
      <c r="DC16" s="1026"/>
      <c r="DD16" s="1026"/>
      <c r="DE16" s="1026"/>
      <c r="DF16" s="1027"/>
      <c r="DG16" s="1025"/>
      <c r="DH16" s="1026"/>
      <c r="DI16" s="1026"/>
      <c r="DJ16" s="1026"/>
      <c r="DK16" s="1027"/>
      <c r="DL16" s="1025"/>
      <c r="DM16" s="1026"/>
      <c r="DN16" s="1026"/>
      <c r="DO16" s="1026"/>
      <c r="DP16" s="1027"/>
      <c r="DQ16" s="1025"/>
      <c r="DR16" s="1026"/>
      <c r="DS16" s="1026"/>
      <c r="DT16" s="1026"/>
      <c r="DU16" s="1027"/>
      <c r="DV16" s="1028"/>
      <c r="DW16" s="1029"/>
      <c r="DX16" s="1029"/>
      <c r="DY16" s="1029"/>
      <c r="DZ16" s="1030"/>
      <c r="EA16" s="222"/>
    </row>
    <row r="17" spans="1:131" s="223" customFormat="1" ht="26.25" customHeight="1" x14ac:dyDescent="0.15">
      <c r="A17" s="226">
        <v>11</v>
      </c>
      <c r="B17" s="1066"/>
      <c r="C17" s="1067"/>
      <c r="D17" s="1067"/>
      <c r="E17" s="1067"/>
      <c r="F17" s="1067"/>
      <c r="G17" s="1067"/>
      <c r="H17" s="1067"/>
      <c r="I17" s="1067"/>
      <c r="J17" s="1067"/>
      <c r="K17" s="1067"/>
      <c r="L17" s="1067"/>
      <c r="M17" s="1067"/>
      <c r="N17" s="1067"/>
      <c r="O17" s="1067"/>
      <c r="P17" s="1068"/>
      <c r="Q17" s="1074"/>
      <c r="R17" s="1075"/>
      <c r="S17" s="1075"/>
      <c r="T17" s="1075"/>
      <c r="U17" s="1075"/>
      <c r="V17" s="1075"/>
      <c r="W17" s="1075"/>
      <c r="X17" s="1075"/>
      <c r="Y17" s="1075"/>
      <c r="Z17" s="1075"/>
      <c r="AA17" s="1075"/>
      <c r="AB17" s="1075"/>
      <c r="AC17" s="1075"/>
      <c r="AD17" s="1075"/>
      <c r="AE17" s="1076"/>
      <c r="AF17" s="1071"/>
      <c r="AG17" s="1072"/>
      <c r="AH17" s="1072"/>
      <c r="AI17" s="1072"/>
      <c r="AJ17" s="1073"/>
      <c r="AK17" s="1116"/>
      <c r="AL17" s="1117"/>
      <c r="AM17" s="1117"/>
      <c r="AN17" s="1117"/>
      <c r="AO17" s="1117"/>
      <c r="AP17" s="1117"/>
      <c r="AQ17" s="1117"/>
      <c r="AR17" s="1117"/>
      <c r="AS17" s="1117"/>
      <c r="AT17" s="1117"/>
      <c r="AU17" s="1118"/>
      <c r="AV17" s="1118"/>
      <c r="AW17" s="1118"/>
      <c r="AX17" s="1118"/>
      <c r="AY17" s="1119"/>
      <c r="AZ17" s="220"/>
      <c r="BA17" s="220"/>
      <c r="BB17" s="220"/>
      <c r="BC17" s="220"/>
      <c r="BD17" s="220"/>
      <c r="BE17" s="221"/>
      <c r="BF17" s="221"/>
      <c r="BG17" s="221"/>
      <c r="BH17" s="221"/>
      <c r="BI17" s="221"/>
      <c r="BJ17" s="221"/>
      <c r="BK17" s="221"/>
      <c r="BL17" s="221"/>
      <c r="BM17" s="221"/>
      <c r="BN17" s="221"/>
      <c r="BO17" s="221"/>
      <c r="BP17" s="221"/>
      <c r="BQ17" s="226">
        <v>11</v>
      </c>
      <c r="BR17" s="227"/>
      <c r="BS17" s="1028"/>
      <c r="BT17" s="1029"/>
      <c r="BU17" s="1029"/>
      <c r="BV17" s="1029"/>
      <c r="BW17" s="1029"/>
      <c r="BX17" s="1029"/>
      <c r="BY17" s="1029"/>
      <c r="BZ17" s="1029"/>
      <c r="CA17" s="1029"/>
      <c r="CB17" s="1029"/>
      <c r="CC17" s="1029"/>
      <c r="CD17" s="1029"/>
      <c r="CE17" s="1029"/>
      <c r="CF17" s="1029"/>
      <c r="CG17" s="1050"/>
      <c r="CH17" s="1025"/>
      <c r="CI17" s="1026"/>
      <c r="CJ17" s="1026"/>
      <c r="CK17" s="1026"/>
      <c r="CL17" s="1027"/>
      <c r="CM17" s="1025"/>
      <c r="CN17" s="1026"/>
      <c r="CO17" s="1026"/>
      <c r="CP17" s="1026"/>
      <c r="CQ17" s="1027"/>
      <c r="CR17" s="1025"/>
      <c r="CS17" s="1026"/>
      <c r="CT17" s="1026"/>
      <c r="CU17" s="1026"/>
      <c r="CV17" s="1027"/>
      <c r="CW17" s="1025"/>
      <c r="CX17" s="1026"/>
      <c r="CY17" s="1026"/>
      <c r="CZ17" s="1026"/>
      <c r="DA17" s="1027"/>
      <c r="DB17" s="1025"/>
      <c r="DC17" s="1026"/>
      <c r="DD17" s="1026"/>
      <c r="DE17" s="1026"/>
      <c r="DF17" s="1027"/>
      <c r="DG17" s="1025"/>
      <c r="DH17" s="1026"/>
      <c r="DI17" s="1026"/>
      <c r="DJ17" s="1026"/>
      <c r="DK17" s="1027"/>
      <c r="DL17" s="1025"/>
      <c r="DM17" s="1026"/>
      <c r="DN17" s="1026"/>
      <c r="DO17" s="1026"/>
      <c r="DP17" s="1027"/>
      <c r="DQ17" s="1025"/>
      <c r="DR17" s="1026"/>
      <c r="DS17" s="1026"/>
      <c r="DT17" s="1026"/>
      <c r="DU17" s="1027"/>
      <c r="DV17" s="1028"/>
      <c r="DW17" s="1029"/>
      <c r="DX17" s="1029"/>
      <c r="DY17" s="1029"/>
      <c r="DZ17" s="1030"/>
      <c r="EA17" s="222"/>
    </row>
    <row r="18" spans="1:131" s="223" customFormat="1" ht="26.25" customHeight="1" x14ac:dyDescent="0.15">
      <c r="A18" s="226">
        <v>12</v>
      </c>
      <c r="B18" s="1066"/>
      <c r="C18" s="1067"/>
      <c r="D18" s="1067"/>
      <c r="E18" s="1067"/>
      <c r="F18" s="1067"/>
      <c r="G18" s="1067"/>
      <c r="H18" s="1067"/>
      <c r="I18" s="1067"/>
      <c r="J18" s="1067"/>
      <c r="K18" s="1067"/>
      <c r="L18" s="1067"/>
      <c r="M18" s="1067"/>
      <c r="N18" s="1067"/>
      <c r="O18" s="1067"/>
      <c r="P18" s="1068"/>
      <c r="Q18" s="1074"/>
      <c r="R18" s="1075"/>
      <c r="S18" s="1075"/>
      <c r="T18" s="1075"/>
      <c r="U18" s="1075"/>
      <c r="V18" s="1075"/>
      <c r="W18" s="1075"/>
      <c r="X18" s="1075"/>
      <c r="Y18" s="1075"/>
      <c r="Z18" s="1075"/>
      <c r="AA18" s="1075"/>
      <c r="AB18" s="1075"/>
      <c r="AC18" s="1075"/>
      <c r="AD18" s="1075"/>
      <c r="AE18" s="1076"/>
      <c r="AF18" s="1071"/>
      <c r="AG18" s="1072"/>
      <c r="AH18" s="1072"/>
      <c r="AI18" s="1072"/>
      <c r="AJ18" s="1073"/>
      <c r="AK18" s="1116"/>
      <c r="AL18" s="1117"/>
      <c r="AM18" s="1117"/>
      <c r="AN18" s="1117"/>
      <c r="AO18" s="1117"/>
      <c r="AP18" s="1117"/>
      <c r="AQ18" s="1117"/>
      <c r="AR18" s="1117"/>
      <c r="AS18" s="1117"/>
      <c r="AT18" s="1117"/>
      <c r="AU18" s="1118"/>
      <c r="AV18" s="1118"/>
      <c r="AW18" s="1118"/>
      <c r="AX18" s="1118"/>
      <c r="AY18" s="1119"/>
      <c r="AZ18" s="220"/>
      <c r="BA18" s="220"/>
      <c r="BB18" s="220"/>
      <c r="BC18" s="220"/>
      <c r="BD18" s="220"/>
      <c r="BE18" s="221"/>
      <c r="BF18" s="221"/>
      <c r="BG18" s="221"/>
      <c r="BH18" s="221"/>
      <c r="BI18" s="221"/>
      <c r="BJ18" s="221"/>
      <c r="BK18" s="221"/>
      <c r="BL18" s="221"/>
      <c r="BM18" s="221"/>
      <c r="BN18" s="221"/>
      <c r="BO18" s="221"/>
      <c r="BP18" s="221"/>
      <c r="BQ18" s="226">
        <v>12</v>
      </c>
      <c r="BR18" s="227"/>
      <c r="BS18" s="1028"/>
      <c r="BT18" s="1029"/>
      <c r="BU18" s="1029"/>
      <c r="BV18" s="1029"/>
      <c r="BW18" s="1029"/>
      <c r="BX18" s="1029"/>
      <c r="BY18" s="1029"/>
      <c r="BZ18" s="1029"/>
      <c r="CA18" s="1029"/>
      <c r="CB18" s="1029"/>
      <c r="CC18" s="1029"/>
      <c r="CD18" s="1029"/>
      <c r="CE18" s="1029"/>
      <c r="CF18" s="1029"/>
      <c r="CG18" s="1050"/>
      <c r="CH18" s="1025"/>
      <c r="CI18" s="1026"/>
      <c r="CJ18" s="1026"/>
      <c r="CK18" s="1026"/>
      <c r="CL18" s="1027"/>
      <c r="CM18" s="1025"/>
      <c r="CN18" s="1026"/>
      <c r="CO18" s="1026"/>
      <c r="CP18" s="1026"/>
      <c r="CQ18" s="1027"/>
      <c r="CR18" s="1025"/>
      <c r="CS18" s="1026"/>
      <c r="CT18" s="1026"/>
      <c r="CU18" s="1026"/>
      <c r="CV18" s="1027"/>
      <c r="CW18" s="1025"/>
      <c r="CX18" s="1026"/>
      <c r="CY18" s="1026"/>
      <c r="CZ18" s="1026"/>
      <c r="DA18" s="1027"/>
      <c r="DB18" s="1025"/>
      <c r="DC18" s="1026"/>
      <c r="DD18" s="1026"/>
      <c r="DE18" s="1026"/>
      <c r="DF18" s="1027"/>
      <c r="DG18" s="1025"/>
      <c r="DH18" s="1026"/>
      <c r="DI18" s="1026"/>
      <c r="DJ18" s="1026"/>
      <c r="DK18" s="1027"/>
      <c r="DL18" s="1025"/>
      <c r="DM18" s="1026"/>
      <c r="DN18" s="1026"/>
      <c r="DO18" s="1026"/>
      <c r="DP18" s="1027"/>
      <c r="DQ18" s="1025"/>
      <c r="DR18" s="1026"/>
      <c r="DS18" s="1026"/>
      <c r="DT18" s="1026"/>
      <c r="DU18" s="1027"/>
      <c r="DV18" s="1028"/>
      <c r="DW18" s="1029"/>
      <c r="DX18" s="1029"/>
      <c r="DY18" s="1029"/>
      <c r="DZ18" s="1030"/>
      <c r="EA18" s="222"/>
    </row>
    <row r="19" spans="1:131" s="223" customFormat="1" ht="26.25" customHeight="1" x14ac:dyDescent="0.15">
      <c r="A19" s="226">
        <v>13</v>
      </c>
      <c r="B19" s="1066"/>
      <c r="C19" s="1067"/>
      <c r="D19" s="1067"/>
      <c r="E19" s="1067"/>
      <c r="F19" s="1067"/>
      <c r="G19" s="1067"/>
      <c r="H19" s="1067"/>
      <c r="I19" s="1067"/>
      <c r="J19" s="1067"/>
      <c r="K19" s="1067"/>
      <c r="L19" s="1067"/>
      <c r="M19" s="1067"/>
      <c r="N19" s="1067"/>
      <c r="O19" s="1067"/>
      <c r="P19" s="1068"/>
      <c r="Q19" s="1074"/>
      <c r="R19" s="1075"/>
      <c r="S19" s="1075"/>
      <c r="T19" s="1075"/>
      <c r="U19" s="1075"/>
      <c r="V19" s="1075"/>
      <c r="W19" s="1075"/>
      <c r="X19" s="1075"/>
      <c r="Y19" s="1075"/>
      <c r="Z19" s="1075"/>
      <c r="AA19" s="1075"/>
      <c r="AB19" s="1075"/>
      <c r="AC19" s="1075"/>
      <c r="AD19" s="1075"/>
      <c r="AE19" s="1076"/>
      <c r="AF19" s="1071"/>
      <c r="AG19" s="1072"/>
      <c r="AH19" s="1072"/>
      <c r="AI19" s="1072"/>
      <c r="AJ19" s="1073"/>
      <c r="AK19" s="1116"/>
      <c r="AL19" s="1117"/>
      <c r="AM19" s="1117"/>
      <c r="AN19" s="1117"/>
      <c r="AO19" s="1117"/>
      <c r="AP19" s="1117"/>
      <c r="AQ19" s="1117"/>
      <c r="AR19" s="1117"/>
      <c r="AS19" s="1117"/>
      <c r="AT19" s="1117"/>
      <c r="AU19" s="1118"/>
      <c r="AV19" s="1118"/>
      <c r="AW19" s="1118"/>
      <c r="AX19" s="1118"/>
      <c r="AY19" s="1119"/>
      <c r="AZ19" s="220"/>
      <c r="BA19" s="220"/>
      <c r="BB19" s="220"/>
      <c r="BC19" s="220"/>
      <c r="BD19" s="220"/>
      <c r="BE19" s="221"/>
      <c r="BF19" s="221"/>
      <c r="BG19" s="221"/>
      <c r="BH19" s="221"/>
      <c r="BI19" s="221"/>
      <c r="BJ19" s="221"/>
      <c r="BK19" s="221"/>
      <c r="BL19" s="221"/>
      <c r="BM19" s="221"/>
      <c r="BN19" s="221"/>
      <c r="BO19" s="221"/>
      <c r="BP19" s="221"/>
      <c r="BQ19" s="226">
        <v>13</v>
      </c>
      <c r="BR19" s="227"/>
      <c r="BS19" s="1028"/>
      <c r="BT19" s="1029"/>
      <c r="BU19" s="1029"/>
      <c r="BV19" s="1029"/>
      <c r="BW19" s="1029"/>
      <c r="BX19" s="1029"/>
      <c r="BY19" s="1029"/>
      <c r="BZ19" s="1029"/>
      <c r="CA19" s="1029"/>
      <c r="CB19" s="1029"/>
      <c r="CC19" s="1029"/>
      <c r="CD19" s="1029"/>
      <c r="CE19" s="1029"/>
      <c r="CF19" s="1029"/>
      <c r="CG19" s="1050"/>
      <c r="CH19" s="1025"/>
      <c r="CI19" s="1026"/>
      <c r="CJ19" s="1026"/>
      <c r="CK19" s="1026"/>
      <c r="CL19" s="1027"/>
      <c r="CM19" s="1025"/>
      <c r="CN19" s="1026"/>
      <c r="CO19" s="1026"/>
      <c r="CP19" s="1026"/>
      <c r="CQ19" s="1027"/>
      <c r="CR19" s="1025"/>
      <c r="CS19" s="1026"/>
      <c r="CT19" s="1026"/>
      <c r="CU19" s="1026"/>
      <c r="CV19" s="1027"/>
      <c r="CW19" s="1025"/>
      <c r="CX19" s="1026"/>
      <c r="CY19" s="1026"/>
      <c r="CZ19" s="1026"/>
      <c r="DA19" s="1027"/>
      <c r="DB19" s="1025"/>
      <c r="DC19" s="1026"/>
      <c r="DD19" s="1026"/>
      <c r="DE19" s="1026"/>
      <c r="DF19" s="1027"/>
      <c r="DG19" s="1025"/>
      <c r="DH19" s="1026"/>
      <c r="DI19" s="1026"/>
      <c r="DJ19" s="1026"/>
      <c r="DK19" s="1027"/>
      <c r="DL19" s="1025"/>
      <c r="DM19" s="1026"/>
      <c r="DN19" s="1026"/>
      <c r="DO19" s="1026"/>
      <c r="DP19" s="1027"/>
      <c r="DQ19" s="1025"/>
      <c r="DR19" s="1026"/>
      <c r="DS19" s="1026"/>
      <c r="DT19" s="1026"/>
      <c r="DU19" s="1027"/>
      <c r="DV19" s="1028"/>
      <c r="DW19" s="1029"/>
      <c r="DX19" s="1029"/>
      <c r="DY19" s="1029"/>
      <c r="DZ19" s="1030"/>
      <c r="EA19" s="222"/>
    </row>
    <row r="20" spans="1:131" s="223" customFormat="1" ht="26.25" customHeight="1" x14ac:dyDescent="0.15">
      <c r="A20" s="226">
        <v>14</v>
      </c>
      <c r="B20" s="1066"/>
      <c r="C20" s="1067"/>
      <c r="D20" s="1067"/>
      <c r="E20" s="1067"/>
      <c r="F20" s="1067"/>
      <c r="G20" s="1067"/>
      <c r="H20" s="1067"/>
      <c r="I20" s="1067"/>
      <c r="J20" s="1067"/>
      <c r="K20" s="1067"/>
      <c r="L20" s="1067"/>
      <c r="M20" s="1067"/>
      <c r="N20" s="1067"/>
      <c r="O20" s="1067"/>
      <c r="P20" s="1068"/>
      <c r="Q20" s="1074"/>
      <c r="R20" s="1075"/>
      <c r="S20" s="1075"/>
      <c r="T20" s="1075"/>
      <c r="U20" s="1075"/>
      <c r="V20" s="1075"/>
      <c r="W20" s="1075"/>
      <c r="X20" s="1075"/>
      <c r="Y20" s="1075"/>
      <c r="Z20" s="1075"/>
      <c r="AA20" s="1075"/>
      <c r="AB20" s="1075"/>
      <c r="AC20" s="1075"/>
      <c r="AD20" s="1075"/>
      <c r="AE20" s="1076"/>
      <c r="AF20" s="1071"/>
      <c r="AG20" s="1072"/>
      <c r="AH20" s="1072"/>
      <c r="AI20" s="1072"/>
      <c r="AJ20" s="1073"/>
      <c r="AK20" s="1116"/>
      <c r="AL20" s="1117"/>
      <c r="AM20" s="1117"/>
      <c r="AN20" s="1117"/>
      <c r="AO20" s="1117"/>
      <c r="AP20" s="1117"/>
      <c r="AQ20" s="1117"/>
      <c r="AR20" s="1117"/>
      <c r="AS20" s="1117"/>
      <c r="AT20" s="1117"/>
      <c r="AU20" s="1118"/>
      <c r="AV20" s="1118"/>
      <c r="AW20" s="1118"/>
      <c r="AX20" s="1118"/>
      <c r="AY20" s="1119"/>
      <c r="AZ20" s="220"/>
      <c r="BA20" s="220"/>
      <c r="BB20" s="220"/>
      <c r="BC20" s="220"/>
      <c r="BD20" s="220"/>
      <c r="BE20" s="221"/>
      <c r="BF20" s="221"/>
      <c r="BG20" s="221"/>
      <c r="BH20" s="221"/>
      <c r="BI20" s="221"/>
      <c r="BJ20" s="221"/>
      <c r="BK20" s="221"/>
      <c r="BL20" s="221"/>
      <c r="BM20" s="221"/>
      <c r="BN20" s="221"/>
      <c r="BO20" s="221"/>
      <c r="BP20" s="221"/>
      <c r="BQ20" s="226">
        <v>14</v>
      </c>
      <c r="BR20" s="227"/>
      <c r="BS20" s="1028"/>
      <c r="BT20" s="1029"/>
      <c r="BU20" s="1029"/>
      <c r="BV20" s="1029"/>
      <c r="BW20" s="1029"/>
      <c r="BX20" s="1029"/>
      <c r="BY20" s="1029"/>
      <c r="BZ20" s="1029"/>
      <c r="CA20" s="1029"/>
      <c r="CB20" s="1029"/>
      <c r="CC20" s="1029"/>
      <c r="CD20" s="1029"/>
      <c r="CE20" s="1029"/>
      <c r="CF20" s="1029"/>
      <c r="CG20" s="1050"/>
      <c r="CH20" s="1025"/>
      <c r="CI20" s="1026"/>
      <c r="CJ20" s="1026"/>
      <c r="CK20" s="1026"/>
      <c r="CL20" s="1027"/>
      <c r="CM20" s="1025"/>
      <c r="CN20" s="1026"/>
      <c r="CO20" s="1026"/>
      <c r="CP20" s="1026"/>
      <c r="CQ20" s="1027"/>
      <c r="CR20" s="1025"/>
      <c r="CS20" s="1026"/>
      <c r="CT20" s="1026"/>
      <c r="CU20" s="1026"/>
      <c r="CV20" s="1027"/>
      <c r="CW20" s="1025"/>
      <c r="CX20" s="1026"/>
      <c r="CY20" s="1026"/>
      <c r="CZ20" s="1026"/>
      <c r="DA20" s="1027"/>
      <c r="DB20" s="1025"/>
      <c r="DC20" s="1026"/>
      <c r="DD20" s="1026"/>
      <c r="DE20" s="1026"/>
      <c r="DF20" s="1027"/>
      <c r="DG20" s="1025"/>
      <c r="DH20" s="1026"/>
      <c r="DI20" s="1026"/>
      <c r="DJ20" s="1026"/>
      <c r="DK20" s="1027"/>
      <c r="DL20" s="1025"/>
      <c r="DM20" s="1026"/>
      <c r="DN20" s="1026"/>
      <c r="DO20" s="1026"/>
      <c r="DP20" s="1027"/>
      <c r="DQ20" s="1025"/>
      <c r="DR20" s="1026"/>
      <c r="DS20" s="1026"/>
      <c r="DT20" s="1026"/>
      <c r="DU20" s="1027"/>
      <c r="DV20" s="1028"/>
      <c r="DW20" s="1029"/>
      <c r="DX20" s="1029"/>
      <c r="DY20" s="1029"/>
      <c r="DZ20" s="1030"/>
      <c r="EA20" s="222"/>
    </row>
    <row r="21" spans="1:131" s="223" customFormat="1" ht="26.25" customHeight="1" thickBot="1" x14ac:dyDescent="0.2">
      <c r="A21" s="226">
        <v>15</v>
      </c>
      <c r="B21" s="1066"/>
      <c r="C21" s="1067"/>
      <c r="D21" s="1067"/>
      <c r="E21" s="1067"/>
      <c r="F21" s="1067"/>
      <c r="G21" s="1067"/>
      <c r="H21" s="1067"/>
      <c r="I21" s="1067"/>
      <c r="J21" s="1067"/>
      <c r="K21" s="1067"/>
      <c r="L21" s="1067"/>
      <c r="M21" s="1067"/>
      <c r="N21" s="1067"/>
      <c r="O21" s="1067"/>
      <c r="P21" s="1068"/>
      <c r="Q21" s="1074"/>
      <c r="R21" s="1075"/>
      <c r="S21" s="1075"/>
      <c r="T21" s="1075"/>
      <c r="U21" s="1075"/>
      <c r="V21" s="1075"/>
      <c r="W21" s="1075"/>
      <c r="X21" s="1075"/>
      <c r="Y21" s="1075"/>
      <c r="Z21" s="1075"/>
      <c r="AA21" s="1075"/>
      <c r="AB21" s="1075"/>
      <c r="AC21" s="1075"/>
      <c r="AD21" s="1075"/>
      <c r="AE21" s="1076"/>
      <c r="AF21" s="1071"/>
      <c r="AG21" s="1072"/>
      <c r="AH21" s="1072"/>
      <c r="AI21" s="1072"/>
      <c r="AJ21" s="1073"/>
      <c r="AK21" s="1116"/>
      <c r="AL21" s="1117"/>
      <c r="AM21" s="1117"/>
      <c r="AN21" s="1117"/>
      <c r="AO21" s="1117"/>
      <c r="AP21" s="1117"/>
      <c r="AQ21" s="1117"/>
      <c r="AR21" s="1117"/>
      <c r="AS21" s="1117"/>
      <c r="AT21" s="1117"/>
      <c r="AU21" s="1118"/>
      <c r="AV21" s="1118"/>
      <c r="AW21" s="1118"/>
      <c r="AX21" s="1118"/>
      <c r="AY21" s="1119"/>
      <c r="AZ21" s="220"/>
      <c r="BA21" s="220"/>
      <c r="BB21" s="220"/>
      <c r="BC21" s="220"/>
      <c r="BD21" s="220"/>
      <c r="BE21" s="221"/>
      <c r="BF21" s="221"/>
      <c r="BG21" s="221"/>
      <c r="BH21" s="221"/>
      <c r="BI21" s="221"/>
      <c r="BJ21" s="221"/>
      <c r="BK21" s="221"/>
      <c r="BL21" s="221"/>
      <c r="BM21" s="221"/>
      <c r="BN21" s="221"/>
      <c r="BO21" s="221"/>
      <c r="BP21" s="221"/>
      <c r="BQ21" s="226">
        <v>15</v>
      </c>
      <c r="BR21" s="227"/>
      <c r="BS21" s="1028"/>
      <c r="BT21" s="1029"/>
      <c r="BU21" s="1029"/>
      <c r="BV21" s="1029"/>
      <c r="BW21" s="1029"/>
      <c r="BX21" s="1029"/>
      <c r="BY21" s="1029"/>
      <c r="BZ21" s="1029"/>
      <c r="CA21" s="1029"/>
      <c r="CB21" s="1029"/>
      <c r="CC21" s="1029"/>
      <c r="CD21" s="1029"/>
      <c r="CE21" s="1029"/>
      <c r="CF21" s="1029"/>
      <c r="CG21" s="1050"/>
      <c r="CH21" s="1025"/>
      <c r="CI21" s="1026"/>
      <c r="CJ21" s="1026"/>
      <c r="CK21" s="1026"/>
      <c r="CL21" s="1027"/>
      <c r="CM21" s="1025"/>
      <c r="CN21" s="1026"/>
      <c r="CO21" s="1026"/>
      <c r="CP21" s="1026"/>
      <c r="CQ21" s="1027"/>
      <c r="CR21" s="1025"/>
      <c r="CS21" s="1026"/>
      <c r="CT21" s="1026"/>
      <c r="CU21" s="1026"/>
      <c r="CV21" s="1027"/>
      <c r="CW21" s="1025"/>
      <c r="CX21" s="1026"/>
      <c r="CY21" s="1026"/>
      <c r="CZ21" s="1026"/>
      <c r="DA21" s="1027"/>
      <c r="DB21" s="1025"/>
      <c r="DC21" s="1026"/>
      <c r="DD21" s="1026"/>
      <c r="DE21" s="1026"/>
      <c r="DF21" s="1027"/>
      <c r="DG21" s="1025"/>
      <c r="DH21" s="1026"/>
      <c r="DI21" s="1026"/>
      <c r="DJ21" s="1026"/>
      <c r="DK21" s="1027"/>
      <c r="DL21" s="1025"/>
      <c r="DM21" s="1026"/>
      <c r="DN21" s="1026"/>
      <c r="DO21" s="1026"/>
      <c r="DP21" s="1027"/>
      <c r="DQ21" s="1025"/>
      <c r="DR21" s="1026"/>
      <c r="DS21" s="1026"/>
      <c r="DT21" s="1026"/>
      <c r="DU21" s="1027"/>
      <c r="DV21" s="1028"/>
      <c r="DW21" s="1029"/>
      <c r="DX21" s="1029"/>
      <c r="DY21" s="1029"/>
      <c r="DZ21" s="1030"/>
      <c r="EA21" s="222"/>
    </row>
    <row r="22" spans="1:131" s="223" customFormat="1" ht="26.25" customHeight="1" x14ac:dyDescent="0.15">
      <c r="A22" s="226">
        <v>16</v>
      </c>
      <c r="B22" s="1066"/>
      <c r="C22" s="1067"/>
      <c r="D22" s="1067"/>
      <c r="E22" s="1067"/>
      <c r="F22" s="1067"/>
      <c r="G22" s="1067"/>
      <c r="H22" s="1067"/>
      <c r="I22" s="1067"/>
      <c r="J22" s="1067"/>
      <c r="K22" s="1067"/>
      <c r="L22" s="1067"/>
      <c r="M22" s="1067"/>
      <c r="N22" s="1067"/>
      <c r="O22" s="1067"/>
      <c r="P22" s="1068"/>
      <c r="Q22" s="1109"/>
      <c r="R22" s="1110"/>
      <c r="S22" s="1110"/>
      <c r="T22" s="1110"/>
      <c r="U22" s="1110"/>
      <c r="V22" s="1110"/>
      <c r="W22" s="1110"/>
      <c r="X22" s="1110"/>
      <c r="Y22" s="1110"/>
      <c r="Z22" s="1110"/>
      <c r="AA22" s="1110"/>
      <c r="AB22" s="1110"/>
      <c r="AC22" s="1110"/>
      <c r="AD22" s="1110"/>
      <c r="AE22" s="1111"/>
      <c r="AF22" s="1071"/>
      <c r="AG22" s="1072"/>
      <c r="AH22" s="1072"/>
      <c r="AI22" s="1072"/>
      <c r="AJ22" s="1073"/>
      <c r="AK22" s="1112"/>
      <c r="AL22" s="1113"/>
      <c r="AM22" s="1113"/>
      <c r="AN22" s="1113"/>
      <c r="AO22" s="1113"/>
      <c r="AP22" s="1113"/>
      <c r="AQ22" s="1113"/>
      <c r="AR22" s="1113"/>
      <c r="AS22" s="1113"/>
      <c r="AT22" s="1113"/>
      <c r="AU22" s="1114"/>
      <c r="AV22" s="1114"/>
      <c r="AW22" s="1114"/>
      <c r="AX22" s="1114"/>
      <c r="AY22" s="1115"/>
      <c r="AZ22" s="1064" t="s">
        <v>375</v>
      </c>
      <c r="BA22" s="1064"/>
      <c r="BB22" s="1064"/>
      <c r="BC22" s="1064"/>
      <c r="BD22" s="1065"/>
      <c r="BE22" s="221"/>
      <c r="BF22" s="221"/>
      <c r="BG22" s="221"/>
      <c r="BH22" s="221"/>
      <c r="BI22" s="221"/>
      <c r="BJ22" s="221"/>
      <c r="BK22" s="221"/>
      <c r="BL22" s="221"/>
      <c r="BM22" s="221"/>
      <c r="BN22" s="221"/>
      <c r="BO22" s="221"/>
      <c r="BP22" s="221"/>
      <c r="BQ22" s="226">
        <v>16</v>
      </c>
      <c r="BR22" s="227"/>
      <c r="BS22" s="1028"/>
      <c r="BT22" s="1029"/>
      <c r="BU22" s="1029"/>
      <c r="BV22" s="1029"/>
      <c r="BW22" s="1029"/>
      <c r="BX22" s="1029"/>
      <c r="BY22" s="1029"/>
      <c r="BZ22" s="1029"/>
      <c r="CA22" s="1029"/>
      <c r="CB22" s="1029"/>
      <c r="CC22" s="1029"/>
      <c r="CD22" s="1029"/>
      <c r="CE22" s="1029"/>
      <c r="CF22" s="1029"/>
      <c r="CG22" s="1050"/>
      <c r="CH22" s="1025"/>
      <c r="CI22" s="1026"/>
      <c r="CJ22" s="1026"/>
      <c r="CK22" s="1026"/>
      <c r="CL22" s="1027"/>
      <c r="CM22" s="1025"/>
      <c r="CN22" s="1026"/>
      <c r="CO22" s="1026"/>
      <c r="CP22" s="1026"/>
      <c r="CQ22" s="1027"/>
      <c r="CR22" s="1025"/>
      <c r="CS22" s="1026"/>
      <c r="CT22" s="1026"/>
      <c r="CU22" s="1026"/>
      <c r="CV22" s="1027"/>
      <c r="CW22" s="1025"/>
      <c r="CX22" s="1026"/>
      <c r="CY22" s="1026"/>
      <c r="CZ22" s="1026"/>
      <c r="DA22" s="1027"/>
      <c r="DB22" s="1025"/>
      <c r="DC22" s="1026"/>
      <c r="DD22" s="1026"/>
      <c r="DE22" s="1026"/>
      <c r="DF22" s="1027"/>
      <c r="DG22" s="1025"/>
      <c r="DH22" s="1026"/>
      <c r="DI22" s="1026"/>
      <c r="DJ22" s="1026"/>
      <c r="DK22" s="1027"/>
      <c r="DL22" s="1025"/>
      <c r="DM22" s="1026"/>
      <c r="DN22" s="1026"/>
      <c r="DO22" s="1026"/>
      <c r="DP22" s="1027"/>
      <c r="DQ22" s="1025"/>
      <c r="DR22" s="1026"/>
      <c r="DS22" s="1026"/>
      <c r="DT22" s="1026"/>
      <c r="DU22" s="1027"/>
      <c r="DV22" s="1028"/>
      <c r="DW22" s="1029"/>
      <c r="DX22" s="1029"/>
      <c r="DY22" s="1029"/>
      <c r="DZ22" s="1030"/>
      <c r="EA22" s="222"/>
    </row>
    <row r="23" spans="1:131" s="223" customFormat="1" ht="26.25" customHeight="1" thickBot="1" x14ac:dyDescent="0.2">
      <c r="A23" s="228" t="s">
        <v>376</v>
      </c>
      <c r="B23" s="973" t="s">
        <v>377</v>
      </c>
      <c r="C23" s="974"/>
      <c r="D23" s="974"/>
      <c r="E23" s="974"/>
      <c r="F23" s="974"/>
      <c r="G23" s="974"/>
      <c r="H23" s="974"/>
      <c r="I23" s="974"/>
      <c r="J23" s="974"/>
      <c r="K23" s="974"/>
      <c r="L23" s="974"/>
      <c r="M23" s="974"/>
      <c r="N23" s="974"/>
      <c r="O23" s="974"/>
      <c r="P23" s="984"/>
      <c r="Q23" s="1103">
        <v>9621</v>
      </c>
      <c r="R23" s="1097"/>
      <c r="S23" s="1097"/>
      <c r="T23" s="1097"/>
      <c r="U23" s="1097"/>
      <c r="V23" s="1097">
        <v>9033</v>
      </c>
      <c r="W23" s="1097"/>
      <c r="X23" s="1097"/>
      <c r="Y23" s="1097"/>
      <c r="Z23" s="1097"/>
      <c r="AA23" s="1097">
        <v>588</v>
      </c>
      <c r="AB23" s="1097"/>
      <c r="AC23" s="1097"/>
      <c r="AD23" s="1097"/>
      <c r="AE23" s="1104"/>
      <c r="AF23" s="1105">
        <v>556</v>
      </c>
      <c r="AG23" s="1097"/>
      <c r="AH23" s="1097"/>
      <c r="AI23" s="1097"/>
      <c r="AJ23" s="1106"/>
      <c r="AK23" s="1107"/>
      <c r="AL23" s="1108"/>
      <c r="AM23" s="1108"/>
      <c r="AN23" s="1108"/>
      <c r="AO23" s="1108"/>
      <c r="AP23" s="1097">
        <v>8458</v>
      </c>
      <c r="AQ23" s="1097"/>
      <c r="AR23" s="1097"/>
      <c r="AS23" s="1097"/>
      <c r="AT23" s="1097"/>
      <c r="AU23" s="1098"/>
      <c r="AV23" s="1098"/>
      <c r="AW23" s="1098"/>
      <c r="AX23" s="1098"/>
      <c r="AY23" s="1099"/>
      <c r="AZ23" s="1100" t="s">
        <v>121</v>
      </c>
      <c r="BA23" s="1101"/>
      <c r="BB23" s="1101"/>
      <c r="BC23" s="1101"/>
      <c r="BD23" s="1102"/>
      <c r="BE23" s="221"/>
      <c r="BF23" s="221"/>
      <c r="BG23" s="221"/>
      <c r="BH23" s="221"/>
      <c r="BI23" s="221"/>
      <c r="BJ23" s="221"/>
      <c r="BK23" s="221"/>
      <c r="BL23" s="221"/>
      <c r="BM23" s="221"/>
      <c r="BN23" s="221"/>
      <c r="BO23" s="221"/>
      <c r="BP23" s="221"/>
      <c r="BQ23" s="226">
        <v>17</v>
      </c>
      <c r="BR23" s="227"/>
      <c r="BS23" s="1028"/>
      <c r="BT23" s="1029"/>
      <c r="BU23" s="1029"/>
      <c r="BV23" s="1029"/>
      <c r="BW23" s="1029"/>
      <c r="BX23" s="1029"/>
      <c r="BY23" s="1029"/>
      <c r="BZ23" s="1029"/>
      <c r="CA23" s="1029"/>
      <c r="CB23" s="1029"/>
      <c r="CC23" s="1029"/>
      <c r="CD23" s="1029"/>
      <c r="CE23" s="1029"/>
      <c r="CF23" s="1029"/>
      <c r="CG23" s="1050"/>
      <c r="CH23" s="1025"/>
      <c r="CI23" s="1026"/>
      <c r="CJ23" s="1026"/>
      <c r="CK23" s="1026"/>
      <c r="CL23" s="1027"/>
      <c r="CM23" s="1025"/>
      <c r="CN23" s="1026"/>
      <c r="CO23" s="1026"/>
      <c r="CP23" s="1026"/>
      <c r="CQ23" s="1027"/>
      <c r="CR23" s="1025"/>
      <c r="CS23" s="1026"/>
      <c r="CT23" s="1026"/>
      <c r="CU23" s="1026"/>
      <c r="CV23" s="1027"/>
      <c r="CW23" s="1025"/>
      <c r="CX23" s="1026"/>
      <c r="CY23" s="1026"/>
      <c r="CZ23" s="1026"/>
      <c r="DA23" s="1027"/>
      <c r="DB23" s="1025"/>
      <c r="DC23" s="1026"/>
      <c r="DD23" s="1026"/>
      <c r="DE23" s="1026"/>
      <c r="DF23" s="1027"/>
      <c r="DG23" s="1025"/>
      <c r="DH23" s="1026"/>
      <c r="DI23" s="1026"/>
      <c r="DJ23" s="1026"/>
      <c r="DK23" s="1027"/>
      <c r="DL23" s="1025"/>
      <c r="DM23" s="1026"/>
      <c r="DN23" s="1026"/>
      <c r="DO23" s="1026"/>
      <c r="DP23" s="1027"/>
      <c r="DQ23" s="1025"/>
      <c r="DR23" s="1026"/>
      <c r="DS23" s="1026"/>
      <c r="DT23" s="1026"/>
      <c r="DU23" s="1027"/>
      <c r="DV23" s="1028"/>
      <c r="DW23" s="1029"/>
      <c r="DX23" s="1029"/>
      <c r="DY23" s="1029"/>
      <c r="DZ23" s="1030"/>
      <c r="EA23" s="222"/>
    </row>
    <row r="24" spans="1:131" s="223" customFormat="1" ht="26.25" customHeight="1" x14ac:dyDescent="0.15">
      <c r="A24" s="1096" t="s">
        <v>378</v>
      </c>
      <c r="B24" s="1096"/>
      <c r="C24" s="1096"/>
      <c r="D24" s="1096"/>
      <c r="E24" s="1096"/>
      <c r="F24" s="1096"/>
      <c r="G24" s="1096"/>
      <c r="H24" s="1096"/>
      <c r="I24" s="1096"/>
      <c r="J24" s="1096"/>
      <c r="K24" s="1096"/>
      <c r="L24" s="1096"/>
      <c r="M24" s="1096"/>
      <c r="N24" s="1096"/>
      <c r="O24" s="1096"/>
      <c r="P24" s="1096"/>
      <c r="Q24" s="1096"/>
      <c r="R24" s="1096"/>
      <c r="S24" s="1096"/>
      <c r="T24" s="1096"/>
      <c r="U24" s="1096"/>
      <c r="V24" s="1096"/>
      <c r="W24" s="1096"/>
      <c r="X24" s="1096"/>
      <c r="Y24" s="1096"/>
      <c r="Z24" s="1096"/>
      <c r="AA24" s="1096"/>
      <c r="AB24" s="1096"/>
      <c r="AC24" s="1096"/>
      <c r="AD24" s="1096"/>
      <c r="AE24" s="1096"/>
      <c r="AF24" s="1096"/>
      <c r="AG24" s="1096"/>
      <c r="AH24" s="1096"/>
      <c r="AI24" s="1096"/>
      <c r="AJ24" s="1096"/>
      <c r="AK24" s="1096"/>
      <c r="AL24" s="1096"/>
      <c r="AM24" s="1096"/>
      <c r="AN24" s="1096"/>
      <c r="AO24" s="1096"/>
      <c r="AP24" s="1096"/>
      <c r="AQ24" s="1096"/>
      <c r="AR24" s="1096"/>
      <c r="AS24" s="1096"/>
      <c r="AT24" s="1096"/>
      <c r="AU24" s="1096"/>
      <c r="AV24" s="1096"/>
      <c r="AW24" s="1096"/>
      <c r="AX24" s="1096"/>
      <c r="AY24" s="1096"/>
      <c r="AZ24" s="220"/>
      <c r="BA24" s="220"/>
      <c r="BB24" s="220"/>
      <c r="BC24" s="220"/>
      <c r="BD24" s="220"/>
      <c r="BE24" s="221"/>
      <c r="BF24" s="221"/>
      <c r="BG24" s="221"/>
      <c r="BH24" s="221"/>
      <c r="BI24" s="221"/>
      <c r="BJ24" s="221"/>
      <c r="BK24" s="221"/>
      <c r="BL24" s="221"/>
      <c r="BM24" s="221"/>
      <c r="BN24" s="221"/>
      <c r="BO24" s="221"/>
      <c r="BP24" s="221"/>
      <c r="BQ24" s="226">
        <v>18</v>
      </c>
      <c r="BR24" s="227"/>
      <c r="BS24" s="1028"/>
      <c r="BT24" s="1029"/>
      <c r="BU24" s="1029"/>
      <c r="BV24" s="1029"/>
      <c r="BW24" s="1029"/>
      <c r="BX24" s="1029"/>
      <c r="BY24" s="1029"/>
      <c r="BZ24" s="1029"/>
      <c r="CA24" s="1029"/>
      <c r="CB24" s="1029"/>
      <c r="CC24" s="1029"/>
      <c r="CD24" s="1029"/>
      <c r="CE24" s="1029"/>
      <c r="CF24" s="1029"/>
      <c r="CG24" s="1050"/>
      <c r="CH24" s="1025"/>
      <c r="CI24" s="1026"/>
      <c r="CJ24" s="1026"/>
      <c r="CK24" s="1026"/>
      <c r="CL24" s="1027"/>
      <c r="CM24" s="1025"/>
      <c r="CN24" s="1026"/>
      <c r="CO24" s="1026"/>
      <c r="CP24" s="1026"/>
      <c r="CQ24" s="1027"/>
      <c r="CR24" s="1025"/>
      <c r="CS24" s="1026"/>
      <c r="CT24" s="1026"/>
      <c r="CU24" s="1026"/>
      <c r="CV24" s="1027"/>
      <c r="CW24" s="1025"/>
      <c r="CX24" s="1026"/>
      <c r="CY24" s="1026"/>
      <c r="CZ24" s="1026"/>
      <c r="DA24" s="1027"/>
      <c r="DB24" s="1025"/>
      <c r="DC24" s="1026"/>
      <c r="DD24" s="1026"/>
      <c r="DE24" s="1026"/>
      <c r="DF24" s="1027"/>
      <c r="DG24" s="1025"/>
      <c r="DH24" s="1026"/>
      <c r="DI24" s="1026"/>
      <c r="DJ24" s="1026"/>
      <c r="DK24" s="1027"/>
      <c r="DL24" s="1025"/>
      <c r="DM24" s="1026"/>
      <c r="DN24" s="1026"/>
      <c r="DO24" s="1026"/>
      <c r="DP24" s="1027"/>
      <c r="DQ24" s="1025"/>
      <c r="DR24" s="1026"/>
      <c r="DS24" s="1026"/>
      <c r="DT24" s="1026"/>
      <c r="DU24" s="1027"/>
      <c r="DV24" s="1028"/>
      <c r="DW24" s="1029"/>
      <c r="DX24" s="1029"/>
      <c r="DY24" s="1029"/>
      <c r="DZ24" s="1030"/>
      <c r="EA24" s="222"/>
    </row>
    <row r="25" spans="1:131" ht="26.25" customHeight="1" thickBot="1" x14ac:dyDescent="0.2">
      <c r="A25" s="1095" t="s">
        <v>379</v>
      </c>
      <c r="B25" s="1095"/>
      <c r="C25" s="1095"/>
      <c r="D25" s="1095"/>
      <c r="E25" s="1095"/>
      <c r="F25" s="1095"/>
      <c r="G25" s="1095"/>
      <c r="H25" s="1095"/>
      <c r="I25" s="1095"/>
      <c r="J25" s="1095"/>
      <c r="K25" s="1095"/>
      <c r="L25" s="1095"/>
      <c r="M25" s="1095"/>
      <c r="N25" s="1095"/>
      <c r="O25" s="1095"/>
      <c r="P25" s="1095"/>
      <c r="Q25" s="1095"/>
      <c r="R25" s="1095"/>
      <c r="S25" s="1095"/>
      <c r="T25" s="1095"/>
      <c r="U25" s="1095"/>
      <c r="V25" s="1095"/>
      <c r="W25" s="1095"/>
      <c r="X25" s="1095"/>
      <c r="Y25" s="1095"/>
      <c r="Z25" s="1095"/>
      <c r="AA25" s="1095"/>
      <c r="AB25" s="1095"/>
      <c r="AC25" s="1095"/>
      <c r="AD25" s="1095"/>
      <c r="AE25" s="1095"/>
      <c r="AF25" s="1095"/>
      <c r="AG25" s="1095"/>
      <c r="AH25" s="1095"/>
      <c r="AI25" s="1095"/>
      <c r="AJ25" s="1095"/>
      <c r="AK25" s="1095"/>
      <c r="AL25" s="1095"/>
      <c r="AM25" s="1095"/>
      <c r="AN25" s="1095"/>
      <c r="AO25" s="1095"/>
      <c r="AP25" s="1095"/>
      <c r="AQ25" s="1095"/>
      <c r="AR25" s="1095"/>
      <c r="AS25" s="1095"/>
      <c r="AT25" s="1095"/>
      <c r="AU25" s="1095"/>
      <c r="AV25" s="1095"/>
      <c r="AW25" s="1095"/>
      <c r="AX25" s="1095"/>
      <c r="AY25" s="1095"/>
      <c r="AZ25" s="1095"/>
      <c r="BA25" s="1095"/>
      <c r="BB25" s="1095"/>
      <c r="BC25" s="1095"/>
      <c r="BD25" s="1095"/>
      <c r="BE25" s="1095"/>
      <c r="BF25" s="1095"/>
      <c r="BG25" s="1095"/>
      <c r="BH25" s="1095"/>
      <c r="BI25" s="1095"/>
      <c r="BJ25" s="220"/>
      <c r="BK25" s="220"/>
      <c r="BL25" s="220"/>
      <c r="BM25" s="220"/>
      <c r="BN25" s="220"/>
      <c r="BO25" s="229"/>
      <c r="BP25" s="229"/>
      <c r="BQ25" s="226">
        <v>19</v>
      </c>
      <c r="BR25" s="227"/>
      <c r="BS25" s="1028"/>
      <c r="BT25" s="1029"/>
      <c r="BU25" s="1029"/>
      <c r="BV25" s="1029"/>
      <c r="BW25" s="1029"/>
      <c r="BX25" s="1029"/>
      <c r="BY25" s="1029"/>
      <c r="BZ25" s="1029"/>
      <c r="CA25" s="1029"/>
      <c r="CB25" s="1029"/>
      <c r="CC25" s="1029"/>
      <c r="CD25" s="1029"/>
      <c r="CE25" s="1029"/>
      <c r="CF25" s="1029"/>
      <c r="CG25" s="1050"/>
      <c r="CH25" s="1025"/>
      <c r="CI25" s="1026"/>
      <c r="CJ25" s="1026"/>
      <c r="CK25" s="1026"/>
      <c r="CL25" s="1027"/>
      <c r="CM25" s="1025"/>
      <c r="CN25" s="1026"/>
      <c r="CO25" s="1026"/>
      <c r="CP25" s="1026"/>
      <c r="CQ25" s="1027"/>
      <c r="CR25" s="1025"/>
      <c r="CS25" s="1026"/>
      <c r="CT25" s="1026"/>
      <c r="CU25" s="1026"/>
      <c r="CV25" s="1027"/>
      <c r="CW25" s="1025"/>
      <c r="CX25" s="1026"/>
      <c r="CY25" s="1026"/>
      <c r="CZ25" s="1026"/>
      <c r="DA25" s="1027"/>
      <c r="DB25" s="1025"/>
      <c r="DC25" s="1026"/>
      <c r="DD25" s="1026"/>
      <c r="DE25" s="1026"/>
      <c r="DF25" s="1027"/>
      <c r="DG25" s="1025"/>
      <c r="DH25" s="1026"/>
      <c r="DI25" s="1026"/>
      <c r="DJ25" s="1026"/>
      <c r="DK25" s="1027"/>
      <c r="DL25" s="1025"/>
      <c r="DM25" s="1026"/>
      <c r="DN25" s="1026"/>
      <c r="DO25" s="1026"/>
      <c r="DP25" s="1027"/>
      <c r="DQ25" s="1025"/>
      <c r="DR25" s="1026"/>
      <c r="DS25" s="1026"/>
      <c r="DT25" s="1026"/>
      <c r="DU25" s="1027"/>
      <c r="DV25" s="1028"/>
      <c r="DW25" s="1029"/>
      <c r="DX25" s="1029"/>
      <c r="DY25" s="1029"/>
      <c r="DZ25" s="1030"/>
      <c r="EA25" s="218"/>
    </row>
    <row r="26" spans="1:131" ht="26.25" customHeight="1" x14ac:dyDescent="0.15">
      <c r="A26" s="1031" t="s">
        <v>357</v>
      </c>
      <c r="B26" s="1032"/>
      <c r="C26" s="1032"/>
      <c r="D26" s="1032"/>
      <c r="E26" s="1032"/>
      <c r="F26" s="1032"/>
      <c r="G26" s="1032"/>
      <c r="H26" s="1032"/>
      <c r="I26" s="1032"/>
      <c r="J26" s="1032"/>
      <c r="K26" s="1032"/>
      <c r="L26" s="1032"/>
      <c r="M26" s="1032"/>
      <c r="N26" s="1032"/>
      <c r="O26" s="1032"/>
      <c r="P26" s="1033"/>
      <c r="Q26" s="1037" t="s">
        <v>380</v>
      </c>
      <c r="R26" s="1038"/>
      <c r="S26" s="1038"/>
      <c r="T26" s="1038"/>
      <c r="U26" s="1039"/>
      <c r="V26" s="1037" t="s">
        <v>381</v>
      </c>
      <c r="W26" s="1038"/>
      <c r="X26" s="1038"/>
      <c r="Y26" s="1038"/>
      <c r="Z26" s="1039"/>
      <c r="AA26" s="1037" t="s">
        <v>382</v>
      </c>
      <c r="AB26" s="1038"/>
      <c r="AC26" s="1038"/>
      <c r="AD26" s="1038"/>
      <c r="AE26" s="1038"/>
      <c r="AF26" s="1091" t="s">
        <v>383</v>
      </c>
      <c r="AG26" s="1044"/>
      <c r="AH26" s="1044"/>
      <c r="AI26" s="1044"/>
      <c r="AJ26" s="1092"/>
      <c r="AK26" s="1038" t="s">
        <v>384</v>
      </c>
      <c r="AL26" s="1038"/>
      <c r="AM26" s="1038"/>
      <c r="AN26" s="1038"/>
      <c r="AO26" s="1039"/>
      <c r="AP26" s="1037" t="s">
        <v>385</v>
      </c>
      <c r="AQ26" s="1038"/>
      <c r="AR26" s="1038"/>
      <c r="AS26" s="1038"/>
      <c r="AT26" s="1039"/>
      <c r="AU26" s="1037" t="s">
        <v>386</v>
      </c>
      <c r="AV26" s="1038"/>
      <c r="AW26" s="1038"/>
      <c r="AX26" s="1038"/>
      <c r="AY26" s="1039"/>
      <c r="AZ26" s="1037" t="s">
        <v>387</v>
      </c>
      <c r="BA26" s="1038"/>
      <c r="BB26" s="1038"/>
      <c r="BC26" s="1038"/>
      <c r="BD26" s="1039"/>
      <c r="BE26" s="1037" t="s">
        <v>364</v>
      </c>
      <c r="BF26" s="1038"/>
      <c r="BG26" s="1038"/>
      <c r="BH26" s="1038"/>
      <c r="BI26" s="1051"/>
      <c r="BJ26" s="220"/>
      <c r="BK26" s="220"/>
      <c r="BL26" s="220"/>
      <c r="BM26" s="220"/>
      <c r="BN26" s="220"/>
      <c r="BO26" s="229"/>
      <c r="BP26" s="229"/>
      <c r="BQ26" s="226">
        <v>20</v>
      </c>
      <c r="BR26" s="227"/>
      <c r="BS26" s="1028"/>
      <c r="BT26" s="1029"/>
      <c r="BU26" s="1029"/>
      <c r="BV26" s="1029"/>
      <c r="BW26" s="1029"/>
      <c r="BX26" s="1029"/>
      <c r="BY26" s="1029"/>
      <c r="BZ26" s="1029"/>
      <c r="CA26" s="1029"/>
      <c r="CB26" s="1029"/>
      <c r="CC26" s="1029"/>
      <c r="CD26" s="1029"/>
      <c r="CE26" s="1029"/>
      <c r="CF26" s="1029"/>
      <c r="CG26" s="1050"/>
      <c r="CH26" s="1025"/>
      <c r="CI26" s="1026"/>
      <c r="CJ26" s="1026"/>
      <c r="CK26" s="1026"/>
      <c r="CL26" s="1027"/>
      <c r="CM26" s="1025"/>
      <c r="CN26" s="1026"/>
      <c r="CO26" s="1026"/>
      <c r="CP26" s="1026"/>
      <c r="CQ26" s="1027"/>
      <c r="CR26" s="1025"/>
      <c r="CS26" s="1026"/>
      <c r="CT26" s="1026"/>
      <c r="CU26" s="1026"/>
      <c r="CV26" s="1027"/>
      <c r="CW26" s="1025"/>
      <c r="CX26" s="1026"/>
      <c r="CY26" s="1026"/>
      <c r="CZ26" s="1026"/>
      <c r="DA26" s="1027"/>
      <c r="DB26" s="1025"/>
      <c r="DC26" s="1026"/>
      <c r="DD26" s="1026"/>
      <c r="DE26" s="1026"/>
      <c r="DF26" s="1027"/>
      <c r="DG26" s="1025"/>
      <c r="DH26" s="1026"/>
      <c r="DI26" s="1026"/>
      <c r="DJ26" s="1026"/>
      <c r="DK26" s="1027"/>
      <c r="DL26" s="1025"/>
      <c r="DM26" s="1026"/>
      <c r="DN26" s="1026"/>
      <c r="DO26" s="1026"/>
      <c r="DP26" s="1027"/>
      <c r="DQ26" s="1025"/>
      <c r="DR26" s="1026"/>
      <c r="DS26" s="1026"/>
      <c r="DT26" s="1026"/>
      <c r="DU26" s="1027"/>
      <c r="DV26" s="1028"/>
      <c r="DW26" s="1029"/>
      <c r="DX26" s="1029"/>
      <c r="DY26" s="1029"/>
      <c r="DZ26" s="1030"/>
      <c r="EA26" s="218"/>
    </row>
    <row r="27" spans="1:131" ht="26.25" customHeight="1" thickBot="1" x14ac:dyDescent="0.2">
      <c r="A27" s="1034"/>
      <c r="B27" s="1035"/>
      <c r="C27" s="1035"/>
      <c r="D27" s="1035"/>
      <c r="E27" s="1035"/>
      <c r="F27" s="1035"/>
      <c r="G27" s="1035"/>
      <c r="H27" s="1035"/>
      <c r="I27" s="1035"/>
      <c r="J27" s="1035"/>
      <c r="K27" s="1035"/>
      <c r="L27" s="1035"/>
      <c r="M27" s="1035"/>
      <c r="N27" s="1035"/>
      <c r="O27" s="1035"/>
      <c r="P27" s="1036"/>
      <c r="Q27" s="1040"/>
      <c r="R27" s="1041"/>
      <c r="S27" s="1041"/>
      <c r="T27" s="1041"/>
      <c r="U27" s="1042"/>
      <c r="V27" s="1040"/>
      <c r="W27" s="1041"/>
      <c r="X27" s="1041"/>
      <c r="Y27" s="1041"/>
      <c r="Z27" s="1042"/>
      <c r="AA27" s="1040"/>
      <c r="AB27" s="1041"/>
      <c r="AC27" s="1041"/>
      <c r="AD27" s="1041"/>
      <c r="AE27" s="1041"/>
      <c r="AF27" s="1093"/>
      <c r="AG27" s="1047"/>
      <c r="AH27" s="1047"/>
      <c r="AI27" s="1047"/>
      <c r="AJ27" s="1094"/>
      <c r="AK27" s="1041"/>
      <c r="AL27" s="1041"/>
      <c r="AM27" s="1041"/>
      <c r="AN27" s="1041"/>
      <c r="AO27" s="1042"/>
      <c r="AP27" s="1040"/>
      <c r="AQ27" s="1041"/>
      <c r="AR27" s="1041"/>
      <c r="AS27" s="1041"/>
      <c r="AT27" s="1042"/>
      <c r="AU27" s="1040"/>
      <c r="AV27" s="1041"/>
      <c r="AW27" s="1041"/>
      <c r="AX27" s="1041"/>
      <c r="AY27" s="1042"/>
      <c r="AZ27" s="1040"/>
      <c r="BA27" s="1041"/>
      <c r="BB27" s="1041"/>
      <c r="BC27" s="1041"/>
      <c r="BD27" s="1042"/>
      <c r="BE27" s="1040"/>
      <c r="BF27" s="1041"/>
      <c r="BG27" s="1041"/>
      <c r="BH27" s="1041"/>
      <c r="BI27" s="1052"/>
      <c r="BJ27" s="220"/>
      <c r="BK27" s="220"/>
      <c r="BL27" s="220"/>
      <c r="BM27" s="220"/>
      <c r="BN27" s="220"/>
      <c r="BO27" s="229"/>
      <c r="BP27" s="229"/>
      <c r="BQ27" s="226">
        <v>21</v>
      </c>
      <c r="BR27" s="227"/>
      <c r="BS27" s="1028"/>
      <c r="BT27" s="1029"/>
      <c r="BU27" s="1029"/>
      <c r="BV27" s="1029"/>
      <c r="BW27" s="1029"/>
      <c r="BX27" s="1029"/>
      <c r="BY27" s="1029"/>
      <c r="BZ27" s="1029"/>
      <c r="CA27" s="1029"/>
      <c r="CB27" s="1029"/>
      <c r="CC27" s="1029"/>
      <c r="CD27" s="1029"/>
      <c r="CE27" s="1029"/>
      <c r="CF27" s="1029"/>
      <c r="CG27" s="1050"/>
      <c r="CH27" s="1025"/>
      <c r="CI27" s="1026"/>
      <c r="CJ27" s="1026"/>
      <c r="CK27" s="1026"/>
      <c r="CL27" s="1027"/>
      <c r="CM27" s="1025"/>
      <c r="CN27" s="1026"/>
      <c r="CO27" s="1026"/>
      <c r="CP27" s="1026"/>
      <c r="CQ27" s="1027"/>
      <c r="CR27" s="1025"/>
      <c r="CS27" s="1026"/>
      <c r="CT27" s="1026"/>
      <c r="CU27" s="1026"/>
      <c r="CV27" s="1027"/>
      <c r="CW27" s="1025"/>
      <c r="CX27" s="1026"/>
      <c r="CY27" s="1026"/>
      <c r="CZ27" s="1026"/>
      <c r="DA27" s="1027"/>
      <c r="DB27" s="1025"/>
      <c r="DC27" s="1026"/>
      <c r="DD27" s="1026"/>
      <c r="DE27" s="1026"/>
      <c r="DF27" s="1027"/>
      <c r="DG27" s="1025"/>
      <c r="DH27" s="1026"/>
      <c r="DI27" s="1026"/>
      <c r="DJ27" s="1026"/>
      <c r="DK27" s="1027"/>
      <c r="DL27" s="1025"/>
      <c r="DM27" s="1026"/>
      <c r="DN27" s="1026"/>
      <c r="DO27" s="1026"/>
      <c r="DP27" s="1027"/>
      <c r="DQ27" s="1025"/>
      <c r="DR27" s="1026"/>
      <c r="DS27" s="1026"/>
      <c r="DT27" s="1026"/>
      <c r="DU27" s="1027"/>
      <c r="DV27" s="1028"/>
      <c r="DW27" s="1029"/>
      <c r="DX27" s="1029"/>
      <c r="DY27" s="1029"/>
      <c r="DZ27" s="1030"/>
      <c r="EA27" s="218"/>
    </row>
    <row r="28" spans="1:131" ht="26.25" customHeight="1" thickTop="1" x14ac:dyDescent="0.15">
      <c r="A28" s="230">
        <v>1</v>
      </c>
      <c r="B28" s="1083" t="s">
        <v>388</v>
      </c>
      <c r="C28" s="1084"/>
      <c r="D28" s="1084"/>
      <c r="E28" s="1084"/>
      <c r="F28" s="1084"/>
      <c r="G28" s="1084"/>
      <c r="H28" s="1084"/>
      <c r="I28" s="1084"/>
      <c r="J28" s="1084"/>
      <c r="K28" s="1084"/>
      <c r="L28" s="1084"/>
      <c r="M28" s="1084"/>
      <c r="N28" s="1084"/>
      <c r="O28" s="1084"/>
      <c r="P28" s="1085"/>
      <c r="Q28" s="1086">
        <v>1643</v>
      </c>
      <c r="R28" s="1087"/>
      <c r="S28" s="1087"/>
      <c r="T28" s="1087"/>
      <c r="U28" s="1087"/>
      <c r="V28" s="1087">
        <v>1621</v>
      </c>
      <c r="W28" s="1087"/>
      <c r="X28" s="1087"/>
      <c r="Y28" s="1087"/>
      <c r="Z28" s="1087"/>
      <c r="AA28" s="1087">
        <v>22</v>
      </c>
      <c r="AB28" s="1087"/>
      <c r="AC28" s="1087"/>
      <c r="AD28" s="1087"/>
      <c r="AE28" s="1088"/>
      <c r="AF28" s="1089">
        <v>22</v>
      </c>
      <c r="AG28" s="1087"/>
      <c r="AH28" s="1087"/>
      <c r="AI28" s="1087"/>
      <c r="AJ28" s="1090"/>
      <c r="AK28" s="1078">
        <v>199</v>
      </c>
      <c r="AL28" s="1079"/>
      <c r="AM28" s="1079"/>
      <c r="AN28" s="1079"/>
      <c r="AO28" s="1079"/>
      <c r="AP28" s="1079" t="s">
        <v>552</v>
      </c>
      <c r="AQ28" s="1079"/>
      <c r="AR28" s="1079"/>
      <c r="AS28" s="1079"/>
      <c r="AT28" s="1079"/>
      <c r="AU28" s="1079" t="s">
        <v>552</v>
      </c>
      <c r="AV28" s="1079"/>
      <c r="AW28" s="1079"/>
      <c r="AX28" s="1079"/>
      <c r="AY28" s="1079"/>
      <c r="AZ28" s="1080" t="s">
        <v>552</v>
      </c>
      <c r="BA28" s="1080"/>
      <c r="BB28" s="1080"/>
      <c r="BC28" s="1080"/>
      <c r="BD28" s="1080"/>
      <c r="BE28" s="1081"/>
      <c r="BF28" s="1081"/>
      <c r="BG28" s="1081"/>
      <c r="BH28" s="1081"/>
      <c r="BI28" s="1082"/>
      <c r="BJ28" s="220"/>
      <c r="BK28" s="220"/>
      <c r="BL28" s="220"/>
      <c r="BM28" s="220"/>
      <c r="BN28" s="220"/>
      <c r="BO28" s="229"/>
      <c r="BP28" s="229"/>
      <c r="BQ28" s="226">
        <v>22</v>
      </c>
      <c r="BR28" s="227"/>
      <c r="BS28" s="1028"/>
      <c r="BT28" s="1029"/>
      <c r="BU28" s="1029"/>
      <c r="BV28" s="1029"/>
      <c r="BW28" s="1029"/>
      <c r="BX28" s="1029"/>
      <c r="BY28" s="1029"/>
      <c r="BZ28" s="1029"/>
      <c r="CA28" s="1029"/>
      <c r="CB28" s="1029"/>
      <c r="CC28" s="1029"/>
      <c r="CD28" s="1029"/>
      <c r="CE28" s="1029"/>
      <c r="CF28" s="1029"/>
      <c r="CG28" s="1050"/>
      <c r="CH28" s="1025"/>
      <c r="CI28" s="1026"/>
      <c r="CJ28" s="1026"/>
      <c r="CK28" s="1026"/>
      <c r="CL28" s="1027"/>
      <c r="CM28" s="1025"/>
      <c r="CN28" s="1026"/>
      <c r="CO28" s="1026"/>
      <c r="CP28" s="1026"/>
      <c r="CQ28" s="1027"/>
      <c r="CR28" s="1025"/>
      <c r="CS28" s="1026"/>
      <c r="CT28" s="1026"/>
      <c r="CU28" s="1026"/>
      <c r="CV28" s="1027"/>
      <c r="CW28" s="1025"/>
      <c r="CX28" s="1026"/>
      <c r="CY28" s="1026"/>
      <c r="CZ28" s="1026"/>
      <c r="DA28" s="1027"/>
      <c r="DB28" s="1025"/>
      <c r="DC28" s="1026"/>
      <c r="DD28" s="1026"/>
      <c r="DE28" s="1026"/>
      <c r="DF28" s="1027"/>
      <c r="DG28" s="1025"/>
      <c r="DH28" s="1026"/>
      <c r="DI28" s="1026"/>
      <c r="DJ28" s="1026"/>
      <c r="DK28" s="1027"/>
      <c r="DL28" s="1025"/>
      <c r="DM28" s="1026"/>
      <c r="DN28" s="1026"/>
      <c r="DO28" s="1026"/>
      <c r="DP28" s="1027"/>
      <c r="DQ28" s="1025"/>
      <c r="DR28" s="1026"/>
      <c r="DS28" s="1026"/>
      <c r="DT28" s="1026"/>
      <c r="DU28" s="1027"/>
      <c r="DV28" s="1028"/>
      <c r="DW28" s="1029"/>
      <c r="DX28" s="1029"/>
      <c r="DY28" s="1029"/>
      <c r="DZ28" s="1030"/>
      <c r="EA28" s="218"/>
    </row>
    <row r="29" spans="1:131" ht="26.25" customHeight="1" x14ac:dyDescent="0.15">
      <c r="A29" s="230">
        <v>2</v>
      </c>
      <c r="B29" s="1066" t="s">
        <v>389</v>
      </c>
      <c r="C29" s="1067"/>
      <c r="D29" s="1067"/>
      <c r="E29" s="1067"/>
      <c r="F29" s="1067"/>
      <c r="G29" s="1067"/>
      <c r="H29" s="1067"/>
      <c r="I29" s="1067"/>
      <c r="J29" s="1067"/>
      <c r="K29" s="1067"/>
      <c r="L29" s="1067"/>
      <c r="M29" s="1067"/>
      <c r="N29" s="1067"/>
      <c r="O29" s="1067"/>
      <c r="P29" s="1068"/>
      <c r="Q29" s="1074">
        <v>1478</v>
      </c>
      <c r="R29" s="1075"/>
      <c r="S29" s="1075"/>
      <c r="T29" s="1075"/>
      <c r="U29" s="1075"/>
      <c r="V29" s="1075">
        <v>1422</v>
      </c>
      <c r="W29" s="1075"/>
      <c r="X29" s="1075"/>
      <c r="Y29" s="1075"/>
      <c r="Z29" s="1075"/>
      <c r="AA29" s="1075">
        <v>56</v>
      </c>
      <c r="AB29" s="1075"/>
      <c r="AC29" s="1075"/>
      <c r="AD29" s="1075"/>
      <c r="AE29" s="1076"/>
      <c r="AF29" s="1071">
        <v>56</v>
      </c>
      <c r="AG29" s="1072"/>
      <c r="AH29" s="1072"/>
      <c r="AI29" s="1072"/>
      <c r="AJ29" s="1073"/>
      <c r="AK29" s="1016">
        <v>268</v>
      </c>
      <c r="AL29" s="1007"/>
      <c r="AM29" s="1007"/>
      <c r="AN29" s="1007"/>
      <c r="AO29" s="1007"/>
      <c r="AP29" s="1007" t="s">
        <v>552</v>
      </c>
      <c r="AQ29" s="1007"/>
      <c r="AR29" s="1007"/>
      <c r="AS29" s="1007"/>
      <c r="AT29" s="1007"/>
      <c r="AU29" s="1007" t="s">
        <v>552</v>
      </c>
      <c r="AV29" s="1007"/>
      <c r="AW29" s="1007"/>
      <c r="AX29" s="1007"/>
      <c r="AY29" s="1007"/>
      <c r="AZ29" s="1077" t="s">
        <v>552</v>
      </c>
      <c r="BA29" s="1077"/>
      <c r="BB29" s="1077"/>
      <c r="BC29" s="1077"/>
      <c r="BD29" s="1077"/>
      <c r="BE29" s="1008"/>
      <c r="BF29" s="1008"/>
      <c r="BG29" s="1008"/>
      <c r="BH29" s="1008"/>
      <c r="BI29" s="1009"/>
      <c r="BJ29" s="220"/>
      <c r="BK29" s="220"/>
      <c r="BL29" s="220"/>
      <c r="BM29" s="220"/>
      <c r="BN29" s="220"/>
      <c r="BO29" s="229"/>
      <c r="BP29" s="229"/>
      <c r="BQ29" s="226">
        <v>23</v>
      </c>
      <c r="BR29" s="227"/>
      <c r="BS29" s="1028"/>
      <c r="BT29" s="1029"/>
      <c r="BU29" s="1029"/>
      <c r="BV29" s="1029"/>
      <c r="BW29" s="1029"/>
      <c r="BX29" s="1029"/>
      <c r="BY29" s="1029"/>
      <c r="BZ29" s="1029"/>
      <c r="CA29" s="1029"/>
      <c r="CB29" s="1029"/>
      <c r="CC29" s="1029"/>
      <c r="CD29" s="1029"/>
      <c r="CE29" s="1029"/>
      <c r="CF29" s="1029"/>
      <c r="CG29" s="1050"/>
      <c r="CH29" s="1025"/>
      <c r="CI29" s="1026"/>
      <c r="CJ29" s="1026"/>
      <c r="CK29" s="1026"/>
      <c r="CL29" s="1027"/>
      <c r="CM29" s="1025"/>
      <c r="CN29" s="1026"/>
      <c r="CO29" s="1026"/>
      <c r="CP29" s="1026"/>
      <c r="CQ29" s="1027"/>
      <c r="CR29" s="1025"/>
      <c r="CS29" s="1026"/>
      <c r="CT29" s="1026"/>
      <c r="CU29" s="1026"/>
      <c r="CV29" s="1027"/>
      <c r="CW29" s="1025"/>
      <c r="CX29" s="1026"/>
      <c r="CY29" s="1026"/>
      <c r="CZ29" s="1026"/>
      <c r="DA29" s="1027"/>
      <c r="DB29" s="1025"/>
      <c r="DC29" s="1026"/>
      <c r="DD29" s="1026"/>
      <c r="DE29" s="1026"/>
      <c r="DF29" s="1027"/>
      <c r="DG29" s="1025"/>
      <c r="DH29" s="1026"/>
      <c r="DI29" s="1026"/>
      <c r="DJ29" s="1026"/>
      <c r="DK29" s="1027"/>
      <c r="DL29" s="1025"/>
      <c r="DM29" s="1026"/>
      <c r="DN29" s="1026"/>
      <c r="DO29" s="1026"/>
      <c r="DP29" s="1027"/>
      <c r="DQ29" s="1025"/>
      <c r="DR29" s="1026"/>
      <c r="DS29" s="1026"/>
      <c r="DT29" s="1026"/>
      <c r="DU29" s="1027"/>
      <c r="DV29" s="1028"/>
      <c r="DW29" s="1029"/>
      <c r="DX29" s="1029"/>
      <c r="DY29" s="1029"/>
      <c r="DZ29" s="1030"/>
      <c r="EA29" s="218"/>
    </row>
    <row r="30" spans="1:131" ht="26.25" customHeight="1" x14ac:dyDescent="0.15">
      <c r="A30" s="230">
        <v>3</v>
      </c>
      <c r="B30" s="1066" t="s">
        <v>390</v>
      </c>
      <c r="C30" s="1067"/>
      <c r="D30" s="1067"/>
      <c r="E30" s="1067"/>
      <c r="F30" s="1067"/>
      <c r="G30" s="1067"/>
      <c r="H30" s="1067"/>
      <c r="I30" s="1067"/>
      <c r="J30" s="1067"/>
      <c r="K30" s="1067"/>
      <c r="L30" s="1067"/>
      <c r="M30" s="1067"/>
      <c r="N30" s="1067"/>
      <c r="O30" s="1067"/>
      <c r="P30" s="1068"/>
      <c r="Q30" s="1074">
        <v>224</v>
      </c>
      <c r="R30" s="1075"/>
      <c r="S30" s="1075"/>
      <c r="T30" s="1075"/>
      <c r="U30" s="1075"/>
      <c r="V30" s="1075">
        <v>222</v>
      </c>
      <c r="W30" s="1075"/>
      <c r="X30" s="1075"/>
      <c r="Y30" s="1075"/>
      <c r="Z30" s="1075"/>
      <c r="AA30" s="1075">
        <v>2</v>
      </c>
      <c r="AB30" s="1075"/>
      <c r="AC30" s="1075"/>
      <c r="AD30" s="1075"/>
      <c r="AE30" s="1076"/>
      <c r="AF30" s="1071">
        <v>2</v>
      </c>
      <c r="AG30" s="1072"/>
      <c r="AH30" s="1072"/>
      <c r="AI30" s="1072"/>
      <c r="AJ30" s="1073"/>
      <c r="AK30" s="1016">
        <v>65</v>
      </c>
      <c r="AL30" s="1007"/>
      <c r="AM30" s="1007"/>
      <c r="AN30" s="1007"/>
      <c r="AO30" s="1007"/>
      <c r="AP30" s="1007" t="s">
        <v>552</v>
      </c>
      <c r="AQ30" s="1007"/>
      <c r="AR30" s="1007"/>
      <c r="AS30" s="1007"/>
      <c r="AT30" s="1007"/>
      <c r="AU30" s="1007" t="s">
        <v>552</v>
      </c>
      <c r="AV30" s="1007"/>
      <c r="AW30" s="1007"/>
      <c r="AX30" s="1007"/>
      <c r="AY30" s="1007"/>
      <c r="AZ30" s="1077" t="s">
        <v>552</v>
      </c>
      <c r="BA30" s="1077"/>
      <c r="BB30" s="1077"/>
      <c r="BC30" s="1077"/>
      <c r="BD30" s="1077"/>
      <c r="BE30" s="1008"/>
      <c r="BF30" s="1008"/>
      <c r="BG30" s="1008"/>
      <c r="BH30" s="1008"/>
      <c r="BI30" s="1009"/>
      <c r="BJ30" s="220"/>
      <c r="BK30" s="220"/>
      <c r="BL30" s="220"/>
      <c r="BM30" s="220"/>
      <c r="BN30" s="220"/>
      <c r="BO30" s="229"/>
      <c r="BP30" s="229"/>
      <c r="BQ30" s="226">
        <v>24</v>
      </c>
      <c r="BR30" s="227"/>
      <c r="BS30" s="1028"/>
      <c r="BT30" s="1029"/>
      <c r="BU30" s="1029"/>
      <c r="BV30" s="1029"/>
      <c r="BW30" s="1029"/>
      <c r="BX30" s="1029"/>
      <c r="BY30" s="1029"/>
      <c r="BZ30" s="1029"/>
      <c r="CA30" s="1029"/>
      <c r="CB30" s="1029"/>
      <c r="CC30" s="1029"/>
      <c r="CD30" s="1029"/>
      <c r="CE30" s="1029"/>
      <c r="CF30" s="1029"/>
      <c r="CG30" s="1050"/>
      <c r="CH30" s="1025"/>
      <c r="CI30" s="1026"/>
      <c r="CJ30" s="1026"/>
      <c r="CK30" s="1026"/>
      <c r="CL30" s="1027"/>
      <c r="CM30" s="1025"/>
      <c r="CN30" s="1026"/>
      <c r="CO30" s="1026"/>
      <c r="CP30" s="1026"/>
      <c r="CQ30" s="1027"/>
      <c r="CR30" s="1025"/>
      <c r="CS30" s="1026"/>
      <c r="CT30" s="1026"/>
      <c r="CU30" s="1026"/>
      <c r="CV30" s="1027"/>
      <c r="CW30" s="1025"/>
      <c r="CX30" s="1026"/>
      <c r="CY30" s="1026"/>
      <c r="CZ30" s="1026"/>
      <c r="DA30" s="1027"/>
      <c r="DB30" s="1025"/>
      <c r="DC30" s="1026"/>
      <c r="DD30" s="1026"/>
      <c r="DE30" s="1026"/>
      <c r="DF30" s="1027"/>
      <c r="DG30" s="1025"/>
      <c r="DH30" s="1026"/>
      <c r="DI30" s="1026"/>
      <c r="DJ30" s="1026"/>
      <c r="DK30" s="1027"/>
      <c r="DL30" s="1025"/>
      <c r="DM30" s="1026"/>
      <c r="DN30" s="1026"/>
      <c r="DO30" s="1026"/>
      <c r="DP30" s="1027"/>
      <c r="DQ30" s="1025"/>
      <c r="DR30" s="1026"/>
      <c r="DS30" s="1026"/>
      <c r="DT30" s="1026"/>
      <c r="DU30" s="1027"/>
      <c r="DV30" s="1028"/>
      <c r="DW30" s="1029"/>
      <c r="DX30" s="1029"/>
      <c r="DY30" s="1029"/>
      <c r="DZ30" s="1030"/>
      <c r="EA30" s="218"/>
    </row>
    <row r="31" spans="1:131" ht="26.25" customHeight="1" x14ac:dyDescent="0.15">
      <c r="A31" s="230">
        <v>4</v>
      </c>
      <c r="B31" s="1066" t="s">
        <v>391</v>
      </c>
      <c r="C31" s="1067"/>
      <c r="D31" s="1067"/>
      <c r="E31" s="1067"/>
      <c r="F31" s="1067"/>
      <c r="G31" s="1067"/>
      <c r="H31" s="1067"/>
      <c r="I31" s="1067"/>
      <c r="J31" s="1067"/>
      <c r="K31" s="1067"/>
      <c r="L31" s="1067"/>
      <c r="M31" s="1067"/>
      <c r="N31" s="1067"/>
      <c r="O31" s="1067"/>
      <c r="P31" s="1068"/>
      <c r="Q31" s="1074">
        <v>488</v>
      </c>
      <c r="R31" s="1075"/>
      <c r="S31" s="1075"/>
      <c r="T31" s="1075"/>
      <c r="U31" s="1075"/>
      <c r="V31" s="1075">
        <v>511</v>
      </c>
      <c r="W31" s="1075"/>
      <c r="X31" s="1075"/>
      <c r="Y31" s="1075"/>
      <c r="Z31" s="1075"/>
      <c r="AA31" s="1075">
        <v>-23</v>
      </c>
      <c r="AB31" s="1075"/>
      <c r="AC31" s="1075"/>
      <c r="AD31" s="1075"/>
      <c r="AE31" s="1076"/>
      <c r="AF31" s="1071">
        <v>844</v>
      </c>
      <c r="AG31" s="1072"/>
      <c r="AH31" s="1072"/>
      <c r="AI31" s="1072"/>
      <c r="AJ31" s="1073"/>
      <c r="AK31" s="1016">
        <v>0</v>
      </c>
      <c r="AL31" s="1007"/>
      <c r="AM31" s="1007"/>
      <c r="AN31" s="1007"/>
      <c r="AO31" s="1007"/>
      <c r="AP31" s="1007">
        <v>658</v>
      </c>
      <c r="AQ31" s="1007"/>
      <c r="AR31" s="1007"/>
      <c r="AS31" s="1007"/>
      <c r="AT31" s="1007"/>
      <c r="AU31" s="1007">
        <v>0</v>
      </c>
      <c r="AV31" s="1007"/>
      <c r="AW31" s="1007"/>
      <c r="AX31" s="1007"/>
      <c r="AY31" s="1007"/>
      <c r="AZ31" s="1077" t="s">
        <v>552</v>
      </c>
      <c r="BA31" s="1077"/>
      <c r="BB31" s="1077"/>
      <c r="BC31" s="1077"/>
      <c r="BD31" s="1077"/>
      <c r="BE31" s="1008" t="s">
        <v>392</v>
      </c>
      <c r="BF31" s="1008"/>
      <c r="BG31" s="1008"/>
      <c r="BH31" s="1008"/>
      <c r="BI31" s="1009"/>
      <c r="BJ31" s="220"/>
      <c r="BK31" s="220"/>
      <c r="BL31" s="220"/>
      <c r="BM31" s="220"/>
      <c r="BN31" s="220"/>
      <c r="BO31" s="229"/>
      <c r="BP31" s="229"/>
      <c r="BQ31" s="226">
        <v>25</v>
      </c>
      <c r="BR31" s="227"/>
      <c r="BS31" s="1028"/>
      <c r="BT31" s="1029"/>
      <c r="BU31" s="1029"/>
      <c r="BV31" s="1029"/>
      <c r="BW31" s="1029"/>
      <c r="BX31" s="1029"/>
      <c r="BY31" s="1029"/>
      <c r="BZ31" s="1029"/>
      <c r="CA31" s="1029"/>
      <c r="CB31" s="1029"/>
      <c r="CC31" s="1029"/>
      <c r="CD31" s="1029"/>
      <c r="CE31" s="1029"/>
      <c r="CF31" s="1029"/>
      <c r="CG31" s="1050"/>
      <c r="CH31" s="1025"/>
      <c r="CI31" s="1026"/>
      <c r="CJ31" s="1026"/>
      <c r="CK31" s="1026"/>
      <c r="CL31" s="1027"/>
      <c r="CM31" s="1025"/>
      <c r="CN31" s="1026"/>
      <c r="CO31" s="1026"/>
      <c r="CP31" s="1026"/>
      <c r="CQ31" s="1027"/>
      <c r="CR31" s="1025"/>
      <c r="CS31" s="1026"/>
      <c r="CT31" s="1026"/>
      <c r="CU31" s="1026"/>
      <c r="CV31" s="1027"/>
      <c r="CW31" s="1025"/>
      <c r="CX31" s="1026"/>
      <c r="CY31" s="1026"/>
      <c r="CZ31" s="1026"/>
      <c r="DA31" s="1027"/>
      <c r="DB31" s="1025"/>
      <c r="DC31" s="1026"/>
      <c r="DD31" s="1026"/>
      <c r="DE31" s="1026"/>
      <c r="DF31" s="1027"/>
      <c r="DG31" s="1025"/>
      <c r="DH31" s="1026"/>
      <c r="DI31" s="1026"/>
      <c r="DJ31" s="1026"/>
      <c r="DK31" s="1027"/>
      <c r="DL31" s="1025"/>
      <c r="DM31" s="1026"/>
      <c r="DN31" s="1026"/>
      <c r="DO31" s="1026"/>
      <c r="DP31" s="1027"/>
      <c r="DQ31" s="1025"/>
      <c r="DR31" s="1026"/>
      <c r="DS31" s="1026"/>
      <c r="DT31" s="1026"/>
      <c r="DU31" s="1027"/>
      <c r="DV31" s="1028"/>
      <c r="DW31" s="1029"/>
      <c r="DX31" s="1029"/>
      <c r="DY31" s="1029"/>
      <c r="DZ31" s="1030"/>
      <c r="EA31" s="218"/>
    </row>
    <row r="32" spans="1:131" ht="26.25" customHeight="1" x14ac:dyDescent="0.15">
      <c r="A32" s="230">
        <v>5</v>
      </c>
      <c r="B32" s="1066" t="s">
        <v>393</v>
      </c>
      <c r="C32" s="1067"/>
      <c r="D32" s="1067"/>
      <c r="E32" s="1067"/>
      <c r="F32" s="1067"/>
      <c r="G32" s="1067"/>
      <c r="H32" s="1067"/>
      <c r="I32" s="1067"/>
      <c r="J32" s="1067"/>
      <c r="K32" s="1067"/>
      <c r="L32" s="1067"/>
      <c r="M32" s="1067"/>
      <c r="N32" s="1067"/>
      <c r="O32" s="1067"/>
      <c r="P32" s="1068"/>
      <c r="Q32" s="1074">
        <v>105</v>
      </c>
      <c r="R32" s="1075"/>
      <c r="S32" s="1075"/>
      <c r="T32" s="1075"/>
      <c r="U32" s="1075"/>
      <c r="V32" s="1075">
        <v>41</v>
      </c>
      <c r="W32" s="1075"/>
      <c r="X32" s="1075"/>
      <c r="Y32" s="1075"/>
      <c r="Z32" s="1075"/>
      <c r="AA32" s="1075">
        <v>64</v>
      </c>
      <c r="AB32" s="1075"/>
      <c r="AC32" s="1075"/>
      <c r="AD32" s="1075"/>
      <c r="AE32" s="1076"/>
      <c r="AF32" s="1071">
        <v>366</v>
      </c>
      <c r="AG32" s="1072"/>
      <c r="AH32" s="1072"/>
      <c r="AI32" s="1072"/>
      <c r="AJ32" s="1073"/>
      <c r="AK32" s="1016">
        <v>0</v>
      </c>
      <c r="AL32" s="1007"/>
      <c r="AM32" s="1007"/>
      <c r="AN32" s="1007"/>
      <c r="AO32" s="1007"/>
      <c r="AP32" s="1007">
        <v>354</v>
      </c>
      <c r="AQ32" s="1007"/>
      <c r="AR32" s="1007"/>
      <c r="AS32" s="1007"/>
      <c r="AT32" s="1007"/>
      <c r="AU32" s="1007">
        <v>0</v>
      </c>
      <c r="AV32" s="1007"/>
      <c r="AW32" s="1007"/>
      <c r="AX32" s="1007"/>
      <c r="AY32" s="1007"/>
      <c r="AZ32" s="1077" t="s">
        <v>552</v>
      </c>
      <c r="BA32" s="1077"/>
      <c r="BB32" s="1077"/>
      <c r="BC32" s="1077"/>
      <c r="BD32" s="1077"/>
      <c r="BE32" s="1008" t="s">
        <v>392</v>
      </c>
      <c r="BF32" s="1008"/>
      <c r="BG32" s="1008"/>
      <c r="BH32" s="1008"/>
      <c r="BI32" s="1009"/>
      <c r="BJ32" s="220"/>
      <c r="BK32" s="220"/>
      <c r="BL32" s="220"/>
      <c r="BM32" s="220"/>
      <c r="BN32" s="220"/>
      <c r="BO32" s="229"/>
      <c r="BP32" s="229"/>
      <c r="BQ32" s="226">
        <v>26</v>
      </c>
      <c r="BR32" s="227"/>
      <c r="BS32" s="1028"/>
      <c r="BT32" s="1029"/>
      <c r="BU32" s="1029"/>
      <c r="BV32" s="1029"/>
      <c r="BW32" s="1029"/>
      <c r="BX32" s="1029"/>
      <c r="BY32" s="1029"/>
      <c r="BZ32" s="1029"/>
      <c r="CA32" s="1029"/>
      <c r="CB32" s="1029"/>
      <c r="CC32" s="1029"/>
      <c r="CD32" s="1029"/>
      <c r="CE32" s="1029"/>
      <c r="CF32" s="1029"/>
      <c r="CG32" s="1050"/>
      <c r="CH32" s="1025"/>
      <c r="CI32" s="1026"/>
      <c r="CJ32" s="1026"/>
      <c r="CK32" s="1026"/>
      <c r="CL32" s="1027"/>
      <c r="CM32" s="1025"/>
      <c r="CN32" s="1026"/>
      <c r="CO32" s="1026"/>
      <c r="CP32" s="1026"/>
      <c r="CQ32" s="1027"/>
      <c r="CR32" s="1025"/>
      <c r="CS32" s="1026"/>
      <c r="CT32" s="1026"/>
      <c r="CU32" s="1026"/>
      <c r="CV32" s="1027"/>
      <c r="CW32" s="1025"/>
      <c r="CX32" s="1026"/>
      <c r="CY32" s="1026"/>
      <c r="CZ32" s="1026"/>
      <c r="DA32" s="1027"/>
      <c r="DB32" s="1025"/>
      <c r="DC32" s="1026"/>
      <c r="DD32" s="1026"/>
      <c r="DE32" s="1026"/>
      <c r="DF32" s="1027"/>
      <c r="DG32" s="1025"/>
      <c r="DH32" s="1026"/>
      <c r="DI32" s="1026"/>
      <c r="DJ32" s="1026"/>
      <c r="DK32" s="1027"/>
      <c r="DL32" s="1025"/>
      <c r="DM32" s="1026"/>
      <c r="DN32" s="1026"/>
      <c r="DO32" s="1026"/>
      <c r="DP32" s="1027"/>
      <c r="DQ32" s="1025"/>
      <c r="DR32" s="1026"/>
      <c r="DS32" s="1026"/>
      <c r="DT32" s="1026"/>
      <c r="DU32" s="1027"/>
      <c r="DV32" s="1028"/>
      <c r="DW32" s="1029"/>
      <c r="DX32" s="1029"/>
      <c r="DY32" s="1029"/>
      <c r="DZ32" s="1030"/>
      <c r="EA32" s="218"/>
    </row>
    <row r="33" spans="1:131" ht="26.25" customHeight="1" x14ac:dyDescent="0.15">
      <c r="A33" s="230">
        <v>6</v>
      </c>
      <c r="B33" s="1066" t="s">
        <v>394</v>
      </c>
      <c r="C33" s="1067"/>
      <c r="D33" s="1067"/>
      <c r="E33" s="1067"/>
      <c r="F33" s="1067"/>
      <c r="G33" s="1067"/>
      <c r="H33" s="1067"/>
      <c r="I33" s="1067"/>
      <c r="J33" s="1067"/>
      <c r="K33" s="1067"/>
      <c r="L33" s="1067"/>
      <c r="M33" s="1067"/>
      <c r="N33" s="1067"/>
      <c r="O33" s="1067"/>
      <c r="P33" s="1068"/>
      <c r="Q33" s="1074">
        <v>891</v>
      </c>
      <c r="R33" s="1075"/>
      <c r="S33" s="1075"/>
      <c r="T33" s="1075"/>
      <c r="U33" s="1075"/>
      <c r="V33" s="1075">
        <v>785</v>
      </c>
      <c r="W33" s="1075"/>
      <c r="X33" s="1075"/>
      <c r="Y33" s="1075"/>
      <c r="Z33" s="1075"/>
      <c r="AA33" s="1075">
        <v>106</v>
      </c>
      <c r="AB33" s="1075"/>
      <c r="AC33" s="1075"/>
      <c r="AD33" s="1075"/>
      <c r="AE33" s="1076"/>
      <c r="AF33" s="1071">
        <v>812</v>
      </c>
      <c r="AG33" s="1072"/>
      <c r="AH33" s="1072"/>
      <c r="AI33" s="1072"/>
      <c r="AJ33" s="1073"/>
      <c r="AK33" s="1016">
        <v>293</v>
      </c>
      <c r="AL33" s="1007"/>
      <c r="AM33" s="1007"/>
      <c r="AN33" s="1007"/>
      <c r="AO33" s="1007"/>
      <c r="AP33" s="1007">
        <v>5254</v>
      </c>
      <c r="AQ33" s="1007"/>
      <c r="AR33" s="1007"/>
      <c r="AS33" s="1007"/>
      <c r="AT33" s="1007"/>
      <c r="AU33" s="1007">
        <v>3652</v>
      </c>
      <c r="AV33" s="1007"/>
      <c r="AW33" s="1007"/>
      <c r="AX33" s="1007"/>
      <c r="AY33" s="1007"/>
      <c r="AZ33" s="1077" t="s">
        <v>552</v>
      </c>
      <c r="BA33" s="1077"/>
      <c r="BB33" s="1077"/>
      <c r="BC33" s="1077"/>
      <c r="BD33" s="1077"/>
      <c r="BE33" s="1008" t="s">
        <v>392</v>
      </c>
      <c r="BF33" s="1008"/>
      <c r="BG33" s="1008"/>
      <c r="BH33" s="1008"/>
      <c r="BI33" s="1009"/>
      <c r="BJ33" s="220"/>
      <c r="BK33" s="220"/>
      <c r="BL33" s="220"/>
      <c r="BM33" s="220"/>
      <c r="BN33" s="220"/>
      <c r="BO33" s="229"/>
      <c r="BP33" s="229"/>
      <c r="BQ33" s="226">
        <v>27</v>
      </c>
      <c r="BR33" s="227"/>
      <c r="BS33" s="1028"/>
      <c r="BT33" s="1029"/>
      <c r="BU33" s="1029"/>
      <c r="BV33" s="1029"/>
      <c r="BW33" s="1029"/>
      <c r="BX33" s="1029"/>
      <c r="BY33" s="1029"/>
      <c r="BZ33" s="1029"/>
      <c r="CA33" s="1029"/>
      <c r="CB33" s="1029"/>
      <c r="CC33" s="1029"/>
      <c r="CD33" s="1029"/>
      <c r="CE33" s="1029"/>
      <c r="CF33" s="1029"/>
      <c r="CG33" s="1050"/>
      <c r="CH33" s="1025"/>
      <c r="CI33" s="1026"/>
      <c r="CJ33" s="1026"/>
      <c r="CK33" s="1026"/>
      <c r="CL33" s="1027"/>
      <c r="CM33" s="1025"/>
      <c r="CN33" s="1026"/>
      <c r="CO33" s="1026"/>
      <c r="CP33" s="1026"/>
      <c r="CQ33" s="1027"/>
      <c r="CR33" s="1025"/>
      <c r="CS33" s="1026"/>
      <c r="CT33" s="1026"/>
      <c r="CU33" s="1026"/>
      <c r="CV33" s="1027"/>
      <c r="CW33" s="1025"/>
      <c r="CX33" s="1026"/>
      <c r="CY33" s="1026"/>
      <c r="CZ33" s="1026"/>
      <c r="DA33" s="1027"/>
      <c r="DB33" s="1025"/>
      <c r="DC33" s="1026"/>
      <c r="DD33" s="1026"/>
      <c r="DE33" s="1026"/>
      <c r="DF33" s="1027"/>
      <c r="DG33" s="1025"/>
      <c r="DH33" s="1026"/>
      <c r="DI33" s="1026"/>
      <c r="DJ33" s="1026"/>
      <c r="DK33" s="1027"/>
      <c r="DL33" s="1025"/>
      <c r="DM33" s="1026"/>
      <c r="DN33" s="1026"/>
      <c r="DO33" s="1026"/>
      <c r="DP33" s="1027"/>
      <c r="DQ33" s="1025"/>
      <c r="DR33" s="1026"/>
      <c r="DS33" s="1026"/>
      <c r="DT33" s="1026"/>
      <c r="DU33" s="1027"/>
      <c r="DV33" s="1028"/>
      <c r="DW33" s="1029"/>
      <c r="DX33" s="1029"/>
      <c r="DY33" s="1029"/>
      <c r="DZ33" s="1030"/>
      <c r="EA33" s="218"/>
    </row>
    <row r="34" spans="1:131" ht="26.25" customHeight="1" x14ac:dyDescent="0.15">
      <c r="A34" s="230">
        <v>7</v>
      </c>
      <c r="B34" s="1066"/>
      <c r="C34" s="1067"/>
      <c r="D34" s="1067"/>
      <c r="E34" s="1067"/>
      <c r="F34" s="1067"/>
      <c r="G34" s="1067"/>
      <c r="H34" s="1067"/>
      <c r="I34" s="1067"/>
      <c r="J34" s="1067"/>
      <c r="K34" s="1067"/>
      <c r="L34" s="1067"/>
      <c r="M34" s="1067"/>
      <c r="N34" s="1067"/>
      <c r="O34" s="1067"/>
      <c r="P34" s="1068"/>
      <c r="Q34" s="1074"/>
      <c r="R34" s="1075"/>
      <c r="S34" s="1075"/>
      <c r="T34" s="1075"/>
      <c r="U34" s="1075"/>
      <c r="V34" s="1075"/>
      <c r="W34" s="1075"/>
      <c r="X34" s="1075"/>
      <c r="Y34" s="1075"/>
      <c r="Z34" s="1075"/>
      <c r="AA34" s="1075"/>
      <c r="AB34" s="1075"/>
      <c r="AC34" s="1075"/>
      <c r="AD34" s="1075"/>
      <c r="AE34" s="1076"/>
      <c r="AF34" s="1071"/>
      <c r="AG34" s="1072"/>
      <c r="AH34" s="1072"/>
      <c r="AI34" s="1072"/>
      <c r="AJ34" s="1073"/>
      <c r="AK34" s="1016"/>
      <c r="AL34" s="1007"/>
      <c r="AM34" s="1007"/>
      <c r="AN34" s="1007"/>
      <c r="AO34" s="1007"/>
      <c r="AP34" s="1007"/>
      <c r="AQ34" s="1007"/>
      <c r="AR34" s="1007"/>
      <c r="AS34" s="1007"/>
      <c r="AT34" s="1007"/>
      <c r="AU34" s="1007"/>
      <c r="AV34" s="1007"/>
      <c r="AW34" s="1007"/>
      <c r="AX34" s="1007"/>
      <c r="AY34" s="1007"/>
      <c r="AZ34" s="1077"/>
      <c r="BA34" s="1077"/>
      <c r="BB34" s="1077"/>
      <c r="BC34" s="1077"/>
      <c r="BD34" s="1077"/>
      <c r="BE34" s="1008"/>
      <c r="BF34" s="1008"/>
      <c r="BG34" s="1008"/>
      <c r="BH34" s="1008"/>
      <c r="BI34" s="1009"/>
      <c r="BJ34" s="220"/>
      <c r="BK34" s="220"/>
      <c r="BL34" s="220"/>
      <c r="BM34" s="220"/>
      <c r="BN34" s="220"/>
      <c r="BO34" s="229"/>
      <c r="BP34" s="229"/>
      <c r="BQ34" s="226">
        <v>28</v>
      </c>
      <c r="BR34" s="227"/>
      <c r="BS34" s="1028"/>
      <c r="BT34" s="1029"/>
      <c r="BU34" s="1029"/>
      <c r="BV34" s="1029"/>
      <c r="BW34" s="1029"/>
      <c r="BX34" s="1029"/>
      <c r="BY34" s="1029"/>
      <c r="BZ34" s="1029"/>
      <c r="CA34" s="1029"/>
      <c r="CB34" s="1029"/>
      <c r="CC34" s="1029"/>
      <c r="CD34" s="1029"/>
      <c r="CE34" s="1029"/>
      <c r="CF34" s="1029"/>
      <c r="CG34" s="1050"/>
      <c r="CH34" s="1025"/>
      <c r="CI34" s="1026"/>
      <c r="CJ34" s="1026"/>
      <c r="CK34" s="1026"/>
      <c r="CL34" s="1027"/>
      <c r="CM34" s="1025"/>
      <c r="CN34" s="1026"/>
      <c r="CO34" s="1026"/>
      <c r="CP34" s="1026"/>
      <c r="CQ34" s="1027"/>
      <c r="CR34" s="1025"/>
      <c r="CS34" s="1026"/>
      <c r="CT34" s="1026"/>
      <c r="CU34" s="1026"/>
      <c r="CV34" s="1027"/>
      <c r="CW34" s="1025"/>
      <c r="CX34" s="1026"/>
      <c r="CY34" s="1026"/>
      <c r="CZ34" s="1026"/>
      <c r="DA34" s="1027"/>
      <c r="DB34" s="1025"/>
      <c r="DC34" s="1026"/>
      <c r="DD34" s="1026"/>
      <c r="DE34" s="1026"/>
      <c r="DF34" s="1027"/>
      <c r="DG34" s="1025"/>
      <c r="DH34" s="1026"/>
      <c r="DI34" s="1026"/>
      <c r="DJ34" s="1026"/>
      <c r="DK34" s="1027"/>
      <c r="DL34" s="1025"/>
      <c r="DM34" s="1026"/>
      <c r="DN34" s="1026"/>
      <c r="DO34" s="1026"/>
      <c r="DP34" s="1027"/>
      <c r="DQ34" s="1025"/>
      <c r="DR34" s="1026"/>
      <c r="DS34" s="1026"/>
      <c r="DT34" s="1026"/>
      <c r="DU34" s="1027"/>
      <c r="DV34" s="1028"/>
      <c r="DW34" s="1029"/>
      <c r="DX34" s="1029"/>
      <c r="DY34" s="1029"/>
      <c r="DZ34" s="1030"/>
      <c r="EA34" s="218"/>
    </row>
    <row r="35" spans="1:131" ht="26.25" customHeight="1" x14ac:dyDescent="0.15">
      <c r="A35" s="230">
        <v>8</v>
      </c>
      <c r="B35" s="1066"/>
      <c r="C35" s="1067"/>
      <c r="D35" s="1067"/>
      <c r="E35" s="1067"/>
      <c r="F35" s="1067"/>
      <c r="G35" s="1067"/>
      <c r="H35" s="1067"/>
      <c r="I35" s="1067"/>
      <c r="J35" s="1067"/>
      <c r="K35" s="1067"/>
      <c r="L35" s="1067"/>
      <c r="M35" s="1067"/>
      <c r="N35" s="1067"/>
      <c r="O35" s="1067"/>
      <c r="P35" s="1068"/>
      <c r="Q35" s="1074"/>
      <c r="R35" s="1075"/>
      <c r="S35" s="1075"/>
      <c r="T35" s="1075"/>
      <c r="U35" s="1075"/>
      <c r="V35" s="1075"/>
      <c r="W35" s="1075"/>
      <c r="X35" s="1075"/>
      <c r="Y35" s="1075"/>
      <c r="Z35" s="1075"/>
      <c r="AA35" s="1075"/>
      <c r="AB35" s="1075"/>
      <c r="AC35" s="1075"/>
      <c r="AD35" s="1075"/>
      <c r="AE35" s="1076"/>
      <c r="AF35" s="1071"/>
      <c r="AG35" s="1072"/>
      <c r="AH35" s="1072"/>
      <c r="AI35" s="1072"/>
      <c r="AJ35" s="1073"/>
      <c r="AK35" s="1016"/>
      <c r="AL35" s="1007"/>
      <c r="AM35" s="1007"/>
      <c r="AN35" s="1007"/>
      <c r="AO35" s="1007"/>
      <c r="AP35" s="1007"/>
      <c r="AQ35" s="1007"/>
      <c r="AR35" s="1007"/>
      <c r="AS35" s="1007"/>
      <c r="AT35" s="1007"/>
      <c r="AU35" s="1007"/>
      <c r="AV35" s="1007"/>
      <c r="AW35" s="1007"/>
      <c r="AX35" s="1007"/>
      <c r="AY35" s="1007"/>
      <c r="AZ35" s="1077"/>
      <c r="BA35" s="1077"/>
      <c r="BB35" s="1077"/>
      <c r="BC35" s="1077"/>
      <c r="BD35" s="1077"/>
      <c r="BE35" s="1008"/>
      <c r="BF35" s="1008"/>
      <c r="BG35" s="1008"/>
      <c r="BH35" s="1008"/>
      <c r="BI35" s="1009"/>
      <c r="BJ35" s="220"/>
      <c r="BK35" s="220"/>
      <c r="BL35" s="220"/>
      <c r="BM35" s="220"/>
      <c r="BN35" s="220"/>
      <c r="BO35" s="229"/>
      <c r="BP35" s="229"/>
      <c r="BQ35" s="226">
        <v>29</v>
      </c>
      <c r="BR35" s="227"/>
      <c r="BS35" s="1028"/>
      <c r="BT35" s="1029"/>
      <c r="BU35" s="1029"/>
      <c r="BV35" s="1029"/>
      <c r="BW35" s="1029"/>
      <c r="BX35" s="1029"/>
      <c r="BY35" s="1029"/>
      <c r="BZ35" s="1029"/>
      <c r="CA35" s="1029"/>
      <c r="CB35" s="1029"/>
      <c r="CC35" s="1029"/>
      <c r="CD35" s="1029"/>
      <c r="CE35" s="1029"/>
      <c r="CF35" s="1029"/>
      <c r="CG35" s="1050"/>
      <c r="CH35" s="1025"/>
      <c r="CI35" s="1026"/>
      <c r="CJ35" s="1026"/>
      <c r="CK35" s="1026"/>
      <c r="CL35" s="1027"/>
      <c r="CM35" s="1025"/>
      <c r="CN35" s="1026"/>
      <c r="CO35" s="1026"/>
      <c r="CP35" s="1026"/>
      <c r="CQ35" s="1027"/>
      <c r="CR35" s="1025"/>
      <c r="CS35" s="1026"/>
      <c r="CT35" s="1026"/>
      <c r="CU35" s="1026"/>
      <c r="CV35" s="1027"/>
      <c r="CW35" s="1025"/>
      <c r="CX35" s="1026"/>
      <c r="CY35" s="1026"/>
      <c r="CZ35" s="1026"/>
      <c r="DA35" s="1027"/>
      <c r="DB35" s="1025"/>
      <c r="DC35" s="1026"/>
      <c r="DD35" s="1026"/>
      <c r="DE35" s="1026"/>
      <c r="DF35" s="1027"/>
      <c r="DG35" s="1025"/>
      <c r="DH35" s="1026"/>
      <c r="DI35" s="1026"/>
      <c r="DJ35" s="1026"/>
      <c r="DK35" s="1027"/>
      <c r="DL35" s="1025"/>
      <c r="DM35" s="1026"/>
      <c r="DN35" s="1026"/>
      <c r="DO35" s="1026"/>
      <c r="DP35" s="1027"/>
      <c r="DQ35" s="1025"/>
      <c r="DR35" s="1026"/>
      <c r="DS35" s="1026"/>
      <c r="DT35" s="1026"/>
      <c r="DU35" s="1027"/>
      <c r="DV35" s="1028"/>
      <c r="DW35" s="1029"/>
      <c r="DX35" s="1029"/>
      <c r="DY35" s="1029"/>
      <c r="DZ35" s="1030"/>
      <c r="EA35" s="218"/>
    </row>
    <row r="36" spans="1:131" ht="26.25" customHeight="1" x14ac:dyDescent="0.15">
      <c r="A36" s="230">
        <v>9</v>
      </c>
      <c r="B36" s="1066"/>
      <c r="C36" s="1067"/>
      <c r="D36" s="1067"/>
      <c r="E36" s="1067"/>
      <c r="F36" s="1067"/>
      <c r="G36" s="1067"/>
      <c r="H36" s="1067"/>
      <c r="I36" s="1067"/>
      <c r="J36" s="1067"/>
      <c r="K36" s="1067"/>
      <c r="L36" s="1067"/>
      <c r="M36" s="1067"/>
      <c r="N36" s="1067"/>
      <c r="O36" s="1067"/>
      <c r="P36" s="1068"/>
      <c r="Q36" s="1074"/>
      <c r="R36" s="1075"/>
      <c r="S36" s="1075"/>
      <c r="T36" s="1075"/>
      <c r="U36" s="1075"/>
      <c r="V36" s="1075"/>
      <c r="W36" s="1075"/>
      <c r="X36" s="1075"/>
      <c r="Y36" s="1075"/>
      <c r="Z36" s="1075"/>
      <c r="AA36" s="1075"/>
      <c r="AB36" s="1075"/>
      <c r="AC36" s="1075"/>
      <c r="AD36" s="1075"/>
      <c r="AE36" s="1076"/>
      <c r="AF36" s="1071"/>
      <c r="AG36" s="1072"/>
      <c r="AH36" s="1072"/>
      <c r="AI36" s="1072"/>
      <c r="AJ36" s="1073"/>
      <c r="AK36" s="1016"/>
      <c r="AL36" s="1007"/>
      <c r="AM36" s="1007"/>
      <c r="AN36" s="1007"/>
      <c r="AO36" s="1007"/>
      <c r="AP36" s="1007"/>
      <c r="AQ36" s="1007"/>
      <c r="AR36" s="1007"/>
      <c r="AS36" s="1007"/>
      <c r="AT36" s="1007"/>
      <c r="AU36" s="1007"/>
      <c r="AV36" s="1007"/>
      <c r="AW36" s="1007"/>
      <c r="AX36" s="1007"/>
      <c r="AY36" s="1007"/>
      <c r="AZ36" s="1077"/>
      <c r="BA36" s="1077"/>
      <c r="BB36" s="1077"/>
      <c r="BC36" s="1077"/>
      <c r="BD36" s="1077"/>
      <c r="BE36" s="1008"/>
      <c r="BF36" s="1008"/>
      <c r="BG36" s="1008"/>
      <c r="BH36" s="1008"/>
      <c r="BI36" s="1009"/>
      <c r="BJ36" s="220"/>
      <c r="BK36" s="220"/>
      <c r="BL36" s="220"/>
      <c r="BM36" s="220"/>
      <c r="BN36" s="220"/>
      <c r="BO36" s="229"/>
      <c r="BP36" s="229"/>
      <c r="BQ36" s="226">
        <v>30</v>
      </c>
      <c r="BR36" s="227"/>
      <c r="BS36" s="1028"/>
      <c r="BT36" s="1029"/>
      <c r="BU36" s="1029"/>
      <c r="BV36" s="1029"/>
      <c r="BW36" s="1029"/>
      <c r="BX36" s="1029"/>
      <c r="BY36" s="1029"/>
      <c r="BZ36" s="1029"/>
      <c r="CA36" s="1029"/>
      <c r="CB36" s="1029"/>
      <c r="CC36" s="1029"/>
      <c r="CD36" s="1029"/>
      <c r="CE36" s="1029"/>
      <c r="CF36" s="1029"/>
      <c r="CG36" s="1050"/>
      <c r="CH36" s="1025"/>
      <c r="CI36" s="1026"/>
      <c r="CJ36" s="1026"/>
      <c r="CK36" s="1026"/>
      <c r="CL36" s="1027"/>
      <c r="CM36" s="1025"/>
      <c r="CN36" s="1026"/>
      <c r="CO36" s="1026"/>
      <c r="CP36" s="1026"/>
      <c r="CQ36" s="1027"/>
      <c r="CR36" s="1025"/>
      <c r="CS36" s="1026"/>
      <c r="CT36" s="1026"/>
      <c r="CU36" s="1026"/>
      <c r="CV36" s="1027"/>
      <c r="CW36" s="1025"/>
      <c r="CX36" s="1026"/>
      <c r="CY36" s="1026"/>
      <c r="CZ36" s="1026"/>
      <c r="DA36" s="1027"/>
      <c r="DB36" s="1025"/>
      <c r="DC36" s="1026"/>
      <c r="DD36" s="1026"/>
      <c r="DE36" s="1026"/>
      <c r="DF36" s="1027"/>
      <c r="DG36" s="1025"/>
      <c r="DH36" s="1026"/>
      <c r="DI36" s="1026"/>
      <c r="DJ36" s="1026"/>
      <c r="DK36" s="1027"/>
      <c r="DL36" s="1025"/>
      <c r="DM36" s="1026"/>
      <c r="DN36" s="1026"/>
      <c r="DO36" s="1026"/>
      <c r="DP36" s="1027"/>
      <c r="DQ36" s="1025"/>
      <c r="DR36" s="1026"/>
      <c r="DS36" s="1026"/>
      <c r="DT36" s="1026"/>
      <c r="DU36" s="1027"/>
      <c r="DV36" s="1028"/>
      <c r="DW36" s="1029"/>
      <c r="DX36" s="1029"/>
      <c r="DY36" s="1029"/>
      <c r="DZ36" s="1030"/>
      <c r="EA36" s="218"/>
    </row>
    <row r="37" spans="1:131" ht="26.25" customHeight="1" x14ac:dyDescent="0.15">
      <c r="A37" s="230">
        <v>10</v>
      </c>
      <c r="B37" s="1066"/>
      <c r="C37" s="1067"/>
      <c r="D37" s="1067"/>
      <c r="E37" s="1067"/>
      <c r="F37" s="1067"/>
      <c r="G37" s="1067"/>
      <c r="H37" s="1067"/>
      <c r="I37" s="1067"/>
      <c r="J37" s="1067"/>
      <c r="K37" s="1067"/>
      <c r="L37" s="1067"/>
      <c r="M37" s="1067"/>
      <c r="N37" s="1067"/>
      <c r="O37" s="1067"/>
      <c r="P37" s="1068"/>
      <c r="Q37" s="1074"/>
      <c r="R37" s="1075"/>
      <c r="S37" s="1075"/>
      <c r="T37" s="1075"/>
      <c r="U37" s="1075"/>
      <c r="V37" s="1075"/>
      <c r="W37" s="1075"/>
      <c r="X37" s="1075"/>
      <c r="Y37" s="1075"/>
      <c r="Z37" s="1075"/>
      <c r="AA37" s="1075"/>
      <c r="AB37" s="1075"/>
      <c r="AC37" s="1075"/>
      <c r="AD37" s="1075"/>
      <c r="AE37" s="1076"/>
      <c r="AF37" s="1071"/>
      <c r="AG37" s="1072"/>
      <c r="AH37" s="1072"/>
      <c r="AI37" s="1072"/>
      <c r="AJ37" s="1073"/>
      <c r="AK37" s="1016"/>
      <c r="AL37" s="1007"/>
      <c r="AM37" s="1007"/>
      <c r="AN37" s="1007"/>
      <c r="AO37" s="1007"/>
      <c r="AP37" s="1007"/>
      <c r="AQ37" s="1007"/>
      <c r="AR37" s="1007"/>
      <c r="AS37" s="1007"/>
      <c r="AT37" s="1007"/>
      <c r="AU37" s="1007"/>
      <c r="AV37" s="1007"/>
      <c r="AW37" s="1007"/>
      <c r="AX37" s="1007"/>
      <c r="AY37" s="1007"/>
      <c r="AZ37" s="1077"/>
      <c r="BA37" s="1077"/>
      <c r="BB37" s="1077"/>
      <c r="BC37" s="1077"/>
      <c r="BD37" s="1077"/>
      <c r="BE37" s="1008"/>
      <c r="BF37" s="1008"/>
      <c r="BG37" s="1008"/>
      <c r="BH37" s="1008"/>
      <c r="BI37" s="1009"/>
      <c r="BJ37" s="220"/>
      <c r="BK37" s="220"/>
      <c r="BL37" s="220"/>
      <c r="BM37" s="220"/>
      <c r="BN37" s="220"/>
      <c r="BO37" s="229"/>
      <c r="BP37" s="229"/>
      <c r="BQ37" s="226">
        <v>31</v>
      </c>
      <c r="BR37" s="227"/>
      <c r="BS37" s="1028"/>
      <c r="BT37" s="1029"/>
      <c r="BU37" s="1029"/>
      <c r="BV37" s="1029"/>
      <c r="BW37" s="1029"/>
      <c r="BX37" s="1029"/>
      <c r="BY37" s="1029"/>
      <c r="BZ37" s="1029"/>
      <c r="CA37" s="1029"/>
      <c r="CB37" s="1029"/>
      <c r="CC37" s="1029"/>
      <c r="CD37" s="1029"/>
      <c r="CE37" s="1029"/>
      <c r="CF37" s="1029"/>
      <c r="CG37" s="1050"/>
      <c r="CH37" s="1025"/>
      <c r="CI37" s="1026"/>
      <c r="CJ37" s="1026"/>
      <c r="CK37" s="1026"/>
      <c r="CL37" s="1027"/>
      <c r="CM37" s="1025"/>
      <c r="CN37" s="1026"/>
      <c r="CO37" s="1026"/>
      <c r="CP37" s="1026"/>
      <c r="CQ37" s="1027"/>
      <c r="CR37" s="1025"/>
      <c r="CS37" s="1026"/>
      <c r="CT37" s="1026"/>
      <c r="CU37" s="1026"/>
      <c r="CV37" s="1027"/>
      <c r="CW37" s="1025"/>
      <c r="CX37" s="1026"/>
      <c r="CY37" s="1026"/>
      <c r="CZ37" s="1026"/>
      <c r="DA37" s="1027"/>
      <c r="DB37" s="1025"/>
      <c r="DC37" s="1026"/>
      <c r="DD37" s="1026"/>
      <c r="DE37" s="1026"/>
      <c r="DF37" s="1027"/>
      <c r="DG37" s="1025"/>
      <c r="DH37" s="1026"/>
      <c r="DI37" s="1026"/>
      <c r="DJ37" s="1026"/>
      <c r="DK37" s="1027"/>
      <c r="DL37" s="1025"/>
      <c r="DM37" s="1026"/>
      <c r="DN37" s="1026"/>
      <c r="DO37" s="1026"/>
      <c r="DP37" s="1027"/>
      <c r="DQ37" s="1025"/>
      <c r="DR37" s="1026"/>
      <c r="DS37" s="1026"/>
      <c r="DT37" s="1026"/>
      <c r="DU37" s="1027"/>
      <c r="DV37" s="1028"/>
      <c r="DW37" s="1029"/>
      <c r="DX37" s="1029"/>
      <c r="DY37" s="1029"/>
      <c r="DZ37" s="1030"/>
      <c r="EA37" s="218"/>
    </row>
    <row r="38" spans="1:131" ht="26.25" customHeight="1" x14ac:dyDescent="0.15">
      <c r="A38" s="230">
        <v>11</v>
      </c>
      <c r="B38" s="1066"/>
      <c r="C38" s="1067"/>
      <c r="D38" s="1067"/>
      <c r="E38" s="1067"/>
      <c r="F38" s="1067"/>
      <c r="G38" s="1067"/>
      <c r="H38" s="1067"/>
      <c r="I38" s="1067"/>
      <c r="J38" s="1067"/>
      <c r="K38" s="1067"/>
      <c r="L38" s="1067"/>
      <c r="M38" s="1067"/>
      <c r="N38" s="1067"/>
      <c r="O38" s="1067"/>
      <c r="P38" s="1068"/>
      <c r="Q38" s="1074"/>
      <c r="R38" s="1075"/>
      <c r="S38" s="1075"/>
      <c r="T38" s="1075"/>
      <c r="U38" s="1075"/>
      <c r="V38" s="1075"/>
      <c r="W38" s="1075"/>
      <c r="X38" s="1075"/>
      <c r="Y38" s="1075"/>
      <c r="Z38" s="1075"/>
      <c r="AA38" s="1075"/>
      <c r="AB38" s="1075"/>
      <c r="AC38" s="1075"/>
      <c r="AD38" s="1075"/>
      <c r="AE38" s="1076"/>
      <c r="AF38" s="1071"/>
      <c r="AG38" s="1072"/>
      <c r="AH38" s="1072"/>
      <c r="AI38" s="1072"/>
      <c r="AJ38" s="1073"/>
      <c r="AK38" s="1016"/>
      <c r="AL38" s="1007"/>
      <c r="AM38" s="1007"/>
      <c r="AN38" s="1007"/>
      <c r="AO38" s="1007"/>
      <c r="AP38" s="1007"/>
      <c r="AQ38" s="1007"/>
      <c r="AR38" s="1007"/>
      <c r="AS38" s="1007"/>
      <c r="AT38" s="1007"/>
      <c r="AU38" s="1007"/>
      <c r="AV38" s="1007"/>
      <c r="AW38" s="1007"/>
      <c r="AX38" s="1007"/>
      <c r="AY38" s="1007"/>
      <c r="AZ38" s="1077"/>
      <c r="BA38" s="1077"/>
      <c r="BB38" s="1077"/>
      <c r="BC38" s="1077"/>
      <c r="BD38" s="1077"/>
      <c r="BE38" s="1008"/>
      <c r="BF38" s="1008"/>
      <c r="BG38" s="1008"/>
      <c r="BH38" s="1008"/>
      <c r="BI38" s="1009"/>
      <c r="BJ38" s="220"/>
      <c r="BK38" s="220"/>
      <c r="BL38" s="220"/>
      <c r="BM38" s="220"/>
      <c r="BN38" s="220"/>
      <c r="BO38" s="229"/>
      <c r="BP38" s="229"/>
      <c r="BQ38" s="226">
        <v>32</v>
      </c>
      <c r="BR38" s="227"/>
      <c r="BS38" s="1028"/>
      <c r="BT38" s="1029"/>
      <c r="BU38" s="1029"/>
      <c r="BV38" s="1029"/>
      <c r="BW38" s="1029"/>
      <c r="BX38" s="1029"/>
      <c r="BY38" s="1029"/>
      <c r="BZ38" s="1029"/>
      <c r="CA38" s="1029"/>
      <c r="CB38" s="1029"/>
      <c r="CC38" s="1029"/>
      <c r="CD38" s="1029"/>
      <c r="CE38" s="1029"/>
      <c r="CF38" s="1029"/>
      <c r="CG38" s="1050"/>
      <c r="CH38" s="1025"/>
      <c r="CI38" s="1026"/>
      <c r="CJ38" s="1026"/>
      <c r="CK38" s="1026"/>
      <c r="CL38" s="1027"/>
      <c r="CM38" s="1025"/>
      <c r="CN38" s="1026"/>
      <c r="CO38" s="1026"/>
      <c r="CP38" s="1026"/>
      <c r="CQ38" s="1027"/>
      <c r="CR38" s="1025"/>
      <c r="CS38" s="1026"/>
      <c r="CT38" s="1026"/>
      <c r="CU38" s="1026"/>
      <c r="CV38" s="1027"/>
      <c r="CW38" s="1025"/>
      <c r="CX38" s="1026"/>
      <c r="CY38" s="1026"/>
      <c r="CZ38" s="1026"/>
      <c r="DA38" s="1027"/>
      <c r="DB38" s="1025"/>
      <c r="DC38" s="1026"/>
      <c r="DD38" s="1026"/>
      <c r="DE38" s="1026"/>
      <c r="DF38" s="1027"/>
      <c r="DG38" s="1025"/>
      <c r="DH38" s="1026"/>
      <c r="DI38" s="1026"/>
      <c r="DJ38" s="1026"/>
      <c r="DK38" s="1027"/>
      <c r="DL38" s="1025"/>
      <c r="DM38" s="1026"/>
      <c r="DN38" s="1026"/>
      <c r="DO38" s="1026"/>
      <c r="DP38" s="1027"/>
      <c r="DQ38" s="1025"/>
      <c r="DR38" s="1026"/>
      <c r="DS38" s="1026"/>
      <c r="DT38" s="1026"/>
      <c r="DU38" s="1027"/>
      <c r="DV38" s="1028"/>
      <c r="DW38" s="1029"/>
      <c r="DX38" s="1029"/>
      <c r="DY38" s="1029"/>
      <c r="DZ38" s="1030"/>
      <c r="EA38" s="218"/>
    </row>
    <row r="39" spans="1:131" ht="26.25" customHeight="1" x14ac:dyDescent="0.15">
      <c r="A39" s="230">
        <v>12</v>
      </c>
      <c r="B39" s="1066"/>
      <c r="C39" s="1067"/>
      <c r="D39" s="1067"/>
      <c r="E39" s="1067"/>
      <c r="F39" s="1067"/>
      <c r="G39" s="1067"/>
      <c r="H39" s="1067"/>
      <c r="I39" s="1067"/>
      <c r="J39" s="1067"/>
      <c r="K39" s="1067"/>
      <c r="L39" s="1067"/>
      <c r="M39" s="1067"/>
      <c r="N39" s="1067"/>
      <c r="O39" s="1067"/>
      <c r="P39" s="1068"/>
      <c r="Q39" s="1074"/>
      <c r="R39" s="1075"/>
      <c r="S39" s="1075"/>
      <c r="T39" s="1075"/>
      <c r="U39" s="1075"/>
      <c r="V39" s="1075"/>
      <c r="W39" s="1075"/>
      <c r="X39" s="1075"/>
      <c r="Y39" s="1075"/>
      <c r="Z39" s="1075"/>
      <c r="AA39" s="1075"/>
      <c r="AB39" s="1075"/>
      <c r="AC39" s="1075"/>
      <c r="AD39" s="1075"/>
      <c r="AE39" s="1076"/>
      <c r="AF39" s="1071"/>
      <c r="AG39" s="1072"/>
      <c r="AH39" s="1072"/>
      <c r="AI39" s="1072"/>
      <c r="AJ39" s="1073"/>
      <c r="AK39" s="1016"/>
      <c r="AL39" s="1007"/>
      <c r="AM39" s="1007"/>
      <c r="AN39" s="1007"/>
      <c r="AO39" s="1007"/>
      <c r="AP39" s="1007"/>
      <c r="AQ39" s="1007"/>
      <c r="AR39" s="1007"/>
      <c r="AS39" s="1007"/>
      <c r="AT39" s="1007"/>
      <c r="AU39" s="1007"/>
      <c r="AV39" s="1007"/>
      <c r="AW39" s="1007"/>
      <c r="AX39" s="1007"/>
      <c r="AY39" s="1007"/>
      <c r="AZ39" s="1077"/>
      <c r="BA39" s="1077"/>
      <c r="BB39" s="1077"/>
      <c r="BC39" s="1077"/>
      <c r="BD39" s="1077"/>
      <c r="BE39" s="1008"/>
      <c r="BF39" s="1008"/>
      <c r="BG39" s="1008"/>
      <c r="BH39" s="1008"/>
      <c r="BI39" s="1009"/>
      <c r="BJ39" s="220"/>
      <c r="BK39" s="220"/>
      <c r="BL39" s="220"/>
      <c r="BM39" s="220"/>
      <c r="BN39" s="220"/>
      <c r="BO39" s="229"/>
      <c r="BP39" s="229"/>
      <c r="BQ39" s="226">
        <v>33</v>
      </c>
      <c r="BR39" s="227"/>
      <c r="BS39" s="1028"/>
      <c r="BT39" s="1029"/>
      <c r="BU39" s="1029"/>
      <c r="BV39" s="1029"/>
      <c r="BW39" s="1029"/>
      <c r="BX39" s="1029"/>
      <c r="BY39" s="1029"/>
      <c r="BZ39" s="1029"/>
      <c r="CA39" s="1029"/>
      <c r="CB39" s="1029"/>
      <c r="CC39" s="1029"/>
      <c r="CD39" s="1029"/>
      <c r="CE39" s="1029"/>
      <c r="CF39" s="1029"/>
      <c r="CG39" s="1050"/>
      <c r="CH39" s="1025"/>
      <c r="CI39" s="1026"/>
      <c r="CJ39" s="1026"/>
      <c r="CK39" s="1026"/>
      <c r="CL39" s="1027"/>
      <c r="CM39" s="1025"/>
      <c r="CN39" s="1026"/>
      <c r="CO39" s="1026"/>
      <c r="CP39" s="1026"/>
      <c r="CQ39" s="1027"/>
      <c r="CR39" s="1025"/>
      <c r="CS39" s="1026"/>
      <c r="CT39" s="1026"/>
      <c r="CU39" s="1026"/>
      <c r="CV39" s="1027"/>
      <c r="CW39" s="1025"/>
      <c r="CX39" s="1026"/>
      <c r="CY39" s="1026"/>
      <c r="CZ39" s="1026"/>
      <c r="DA39" s="1027"/>
      <c r="DB39" s="1025"/>
      <c r="DC39" s="1026"/>
      <c r="DD39" s="1026"/>
      <c r="DE39" s="1026"/>
      <c r="DF39" s="1027"/>
      <c r="DG39" s="1025"/>
      <c r="DH39" s="1026"/>
      <c r="DI39" s="1026"/>
      <c r="DJ39" s="1026"/>
      <c r="DK39" s="1027"/>
      <c r="DL39" s="1025"/>
      <c r="DM39" s="1026"/>
      <c r="DN39" s="1026"/>
      <c r="DO39" s="1026"/>
      <c r="DP39" s="1027"/>
      <c r="DQ39" s="1025"/>
      <c r="DR39" s="1026"/>
      <c r="DS39" s="1026"/>
      <c r="DT39" s="1026"/>
      <c r="DU39" s="1027"/>
      <c r="DV39" s="1028"/>
      <c r="DW39" s="1029"/>
      <c r="DX39" s="1029"/>
      <c r="DY39" s="1029"/>
      <c r="DZ39" s="1030"/>
      <c r="EA39" s="218"/>
    </row>
    <row r="40" spans="1:131" ht="26.25" customHeight="1" x14ac:dyDescent="0.15">
      <c r="A40" s="226">
        <v>13</v>
      </c>
      <c r="B40" s="1066"/>
      <c r="C40" s="1067"/>
      <c r="D40" s="1067"/>
      <c r="E40" s="1067"/>
      <c r="F40" s="1067"/>
      <c r="G40" s="1067"/>
      <c r="H40" s="1067"/>
      <c r="I40" s="1067"/>
      <c r="J40" s="1067"/>
      <c r="K40" s="1067"/>
      <c r="L40" s="1067"/>
      <c r="M40" s="1067"/>
      <c r="N40" s="1067"/>
      <c r="O40" s="1067"/>
      <c r="P40" s="1068"/>
      <c r="Q40" s="1074"/>
      <c r="R40" s="1075"/>
      <c r="S40" s="1075"/>
      <c r="T40" s="1075"/>
      <c r="U40" s="1075"/>
      <c r="V40" s="1075"/>
      <c r="W40" s="1075"/>
      <c r="X40" s="1075"/>
      <c r="Y40" s="1075"/>
      <c r="Z40" s="1075"/>
      <c r="AA40" s="1075"/>
      <c r="AB40" s="1075"/>
      <c r="AC40" s="1075"/>
      <c r="AD40" s="1075"/>
      <c r="AE40" s="1076"/>
      <c r="AF40" s="1071"/>
      <c r="AG40" s="1072"/>
      <c r="AH40" s="1072"/>
      <c r="AI40" s="1072"/>
      <c r="AJ40" s="1073"/>
      <c r="AK40" s="1016"/>
      <c r="AL40" s="1007"/>
      <c r="AM40" s="1007"/>
      <c r="AN40" s="1007"/>
      <c r="AO40" s="1007"/>
      <c r="AP40" s="1007"/>
      <c r="AQ40" s="1007"/>
      <c r="AR40" s="1007"/>
      <c r="AS40" s="1007"/>
      <c r="AT40" s="1007"/>
      <c r="AU40" s="1007"/>
      <c r="AV40" s="1007"/>
      <c r="AW40" s="1007"/>
      <c r="AX40" s="1007"/>
      <c r="AY40" s="1007"/>
      <c r="AZ40" s="1077"/>
      <c r="BA40" s="1077"/>
      <c r="BB40" s="1077"/>
      <c r="BC40" s="1077"/>
      <c r="BD40" s="1077"/>
      <c r="BE40" s="1008"/>
      <c r="BF40" s="1008"/>
      <c r="BG40" s="1008"/>
      <c r="BH40" s="1008"/>
      <c r="BI40" s="1009"/>
      <c r="BJ40" s="220"/>
      <c r="BK40" s="220"/>
      <c r="BL40" s="220"/>
      <c r="BM40" s="220"/>
      <c r="BN40" s="220"/>
      <c r="BO40" s="229"/>
      <c r="BP40" s="229"/>
      <c r="BQ40" s="226">
        <v>34</v>
      </c>
      <c r="BR40" s="227"/>
      <c r="BS40" s="1028"/>
      <c r="BT40" s="1029"/>
      <c r="BU40" s="1029"/>
      <c r="BV40" s="1029"/>
      <c r="BW40" s="1029"/>
      <c r="BX40" s="1029"/>
      <c r="BY40" s="1029"/>
      <c r="BZ40" s="1029"/>
      <c r="CA40" s="1029"/>
      <c r="CB40" s="1029"/>
      <c r="CC40" s="1029"/>
      <c r="CD40" s="1029"/>
      <c r="CE40" s="1029"/>
      <c r="CF40" s="1029"/>
      <c r="CG40" s="1050"/>
      <c r="CH40" s="1025"/>
      <c r="CI40" s="1026"/>
      <c r="CJ40" s="1026"/>
      <c r="CK40" s="1026"/>
      <c r="CL40" s="1027"/>
      <c r="CM40" s="1025"/>
      <c r="CN40" s="1026"/>
      <c r="CO40" s="1026"/>
      <c r="CP40" s="1026"/>
      <c r="CQ40" s="1027"/>
      <c r="CR40" s="1025"/>
      <c r="CS40" s="1026"/>
      <c r="CT40" s="1026"/>
      <c r="CU40" s="1026"/>
      <c r="CV40" s="1027"/>
      <c r="CW40" s="1025"/>
      <c r="CX40" s="1026"/>
      <c r="CY40" s="1026"/>
      <c r="CZ40" s="1026"/>
      <c r="DA40" s="1027"/>
      <c r="DB40" s="1025"/>
      <c r="DC40" s="1026"/>
      <c r="DD40" s="1026"/>
      <c r="DE40" s="1026"/>
      <c r="DF40" s="1027"/>
      <c r="DG40" s="1025"/>
      <c r="DH40" s="1026"/>
      <c r="DI40" s="1026"/>
      <c r="DJ40" s="1026"/>
      <c r="DK40" s="1027"/>
      <c r="DL40" s="1025"/>
      <c r="DM40" s="1026"/>
      <c r="DN40" s="1026"/>
      <c r="DO40" s="1026"/>
      <c r="DP40" s="1027"/>
      <c r="DQ40" s="1025"/>
      <c r="DR40" s="1026"/>
      <c r="DS40" s="1026"/>
      <c r="DT40" s="1026"/>
      <c r="DU40" s="1027"/>
      <c r="DV40" s="1028"/>
      <c r="DW40" s="1029"/>
      <c r="DX40" s="1029"/>
      <c r="DY40" s="1029"/>
      <c r="DZ40" s="1030"/>
      <c r="EA40" s="218"/>
    </row>
    <row r="41" spans="1:131" ht="26.25" customHeight="1" x14ac:dyDescent="0.15">
      <c r="A41" s="226">
        <v>14</v>
      </c>
      <c r="B41" s="1066"/>
      <c r="C41" s="1067"/>
      <c r="D41" s="1067"/>
      <c r="E41" s="1067"/>
      <c r="F41" s="1067"/>
      <c r="G41" s="1067"/>
      <c r="H41" s="1067"/>
      <c r="I41" s="1067"/>
      <c r="J41" s="1067"/>
      <c r="K41" s="1067"/>
      <c r="L41" s="1067"/>
      <c r="M41" s="1067"/>
      <c r="N41" s="1067"/>
      <c r="O41" s="1067"/>
      <c r="P41" s="1068"/>
      <c r="Q41" s="1074"/>
      <c r="R41" s="1075"/>
      <c r="S41" s="1075"/>
      <c r="T41" s="1075"/>
      <c r="U41" s="1075"/>
      <c r="V41" s="1075"/>
      <c r="W41" s="1075"/>
      <c r="X41" s="1075"/>
      <c r="Y41" s="1075"/>
      <c r="Z41" s="1075"/>
      <c r="AA41" s="1075"/>
      <c r="AB41" s="1075"/>
      <c r="AC41" s="1075"/>
      <c r="AD41" s="1075"/>
      <c r="AE41" s="1076"/>
      <c r="AF41" s="1071"/>
      <c r="AG41" s="1072"/>
      <c r="AH41" s="1072"/>
      <c r="AI41" s="1072"/>
      <c r="AJ41" s="1073"/>
      <c r="AK41" s="1016"/>
      <c r="AL41" s="1007"/>
      <c r="AM41" s="1007"/>
      <c r="AN41" s="1007"/>
      <c r="AO41" s="1007"/>
      <c r="AP41" s="1007"/>
      <c r="AQ41" s="1007"/>
      <c r="AR41" s="1007"/>
      <c r="AS41" s="1007"/>
      <c r="AT41" s="1007"/>
      <c r="AU41" s="1007"/>
      <c r="AV41" s="1007"/>
      <c r="AW41" s="1007"/>
      <c r="AX41" s="1007"/>
      <c r="AY41" s="1007"/>
      <c r="AZ41" s="1077"/>
      <c r="BA41" s="1077"/>
      <c r="BB41" s="1077"/>
      <c r="BC41" s="1077"/>
      <c r="BD41" s="1077"/>
      <c r="BE41" s="1008"/>
      <c r="BF41" s="1008"/>
      <c r="BG41" s="1008"/>
      <c r="BH41" s="1008"/>
      <c r="BI41" s="1009"/>
      <c r="BJ41" s="220"/>
      <c r="BK41" s="220"/>
      <c r="BL41" s="220"/>
      <c r="BM41" s="220"/>
      <c r="BN41" s="220"/>
      <c r="BO41" s="229"/>
      <c r="BP41" s="229"/>
      <c r="BQ41" s="226">
        <v>35</v>
      </c>
      <c r="BR41" s="227"/>
      <c r="BS41" s="1028"/>
      <c r="BT41" s="1029"/>
      <c r="BU41" s="1029"/>
      <c r="BV41" s="1029"/>
      <c r="BW41" s="1029"/>
      <c r="BX41" s="1029"/>
      <c r="BY41" s="1029"/>
      <c r="BZ41" s="1029"/>
      <c r="CA41" s="1029"/>
      <c r="CB41" s="1029"/>
      <c r="CC41" s="1029"/>
      <c r="CD41" s="1029"/>
      <c r="CE41" s="1029"/>
      <c r="CF41" s="1029"/>
      <c r="CG41" s="1050"/>
      <c r="CH41" s="1025"/>
      <c r="CI41" s="1026"/>
      <c r="CJ41" s="1026"/>
      <c r="CK41" s="1026"/>
      <c r="CL41" s="1027"/>
      <c r="CM41" s="1025"/>
      <c r="CN41" s="1026"/>
      <c r="CO41" s="1026"/>
      <c r="CP41" s="1026"/>
      <c r="CQ41" s="1027"/>
      <c r="CR41" s="1025"/>
      <c r="CS41" s="1026"/>
      <c r="CT41" s="1026"/>
      <c r="CU41" s="1026"/>
      <c r="CV41" s="1027"/>
      <c r="CW41" s="1025"/>
      <c r="CX41" s="1026"/>
      <c r="CY41" s="1026"/>
      <c r="CZ41" s="1026"/>
      <c r="DA41" s="1027"/>
      <c r="DB41" s="1025"/>
      <c r="DC41" s="1026"/>
      <c r="DD41" s="1026"/>
      <c r="DE41" s="1026"/>
      <c r="DF41" s="1027"/>
      <c r="DG41" s="1025"/>
      <c r="DH41" s="1026"/>
      <c r="DI41" s="1026"/>
      <c r="DJ41" s="1026"/>
      <c r="DK41" s="1027"/>
      <c r="DL41" s="1025"/>
      <c r="DM41" s="1026"/>
      <c r="DN41" s="1026"/>
      <c r="DO41" s="1026"/>
      <c r="DP41" s="1027"/>
      <c r="DQ41" s="1025"/>
      <c r="DR41" s="1026"/>
      <c r="DS41" s="1026"/>
      <c r="DT41" s="1026"/>
      <c r="DU41" s="1027"/>
      <c r="DV41" s="1028"/>
      <c r="DW41" s="1029"/>
      <c r="DX41" s="1029"/>
      <c r="DY41" s="1029"/>
      <c r="DZ41" s="1030"/>
      <c r="EA41" s="218"/>
    </row>
    <row r="42" spans="1:131" ht="26.25" customHeight="1" x14ac:dyDescent="0.15">
      <c r="A42" s="226">
        <v>15</v>
      </c>
      <c r="B42" s="1066"/>
      <c r="C42" s="1067"/>
      <c r="D42" s="1067"/>
      <c r="E42" s="1067"/>
      <c r="F42" s="1067"/>
      <c r="G42" s="1067"/>
      <c r="H42" s="1067"/>
      <c r="I42" s="1067"/>
      <c r="J42" s="1067"/>
      <c r="K42" s="1067"/>
      <c r="L42" s="1067"/>
      <c r="M42" s="1067"/>
      <c r="N42" s="1067"/>
      <c r="O42" s="1067"/>
      <c r="P42" s="1068"/>
      <c r="Q42" s="1074"/>
      <c r="R42" s="1075"/>
      <c r="S42" s="1075"/>
      <c r="T42" s="1075"/>
      <c r="U42" s="1075"/>
      <c r="V42" s="1075"/>
      <c r="W42" s="1075"/>
      <c r="X42" s="1075"/>
      <c r="Y42" s="1075"/>
      <c r="Z42" s="1075"/>
      <c r="AA42" s="1075"/>
      <c r="AB42" s="1075"/>
      <c r="AC42" s="1075"/>
      <c r="AD42" s="1075"/>
      <c r="AE42" s="1076"/>
      <c r="AF42" s="1071"/>
      <c r="AG42" s="1072"/>
      <c r="AH42" s="1072"/>
      <c r="AI42" s="1072"/>
      <c r="AJ42" s="1073"/>
      <c r="AK42" s="1016"/>
      <c r="AL42" s="1007"/>
      <c r="AM42" s="1007"/>
      <c r="AN42" s="1007"/>
      <c r="AO42" s="1007"/>
      <c r="AP42" s="1007"/>
      <c r="AQ42" s="1007"/>
      <c r="AR42" s="1007"/>
      <c r="AS42" s="1007"/>
      <c r="AT42" s="1007"/>
      <c r="AU42" s="1007"/>
      <c r="AV42" s="1007"/>
      <c r="AW42" s="1007"/>
      <c r="AX42" s="1007"/>
      <c r="AY42" s="1007"/>
      <c r="AZ42" s="1077"/>
      <c r="BA42" s="1077"/>
      <c r="BB42" s="1077"/>
      <c r="BC42" s="1077"/>
      <c r="BD42" s="1077"/>
      <c r="BE42" s="1008"/>
      <c r="BF42" s="1008"/>
      <c r="BG42" s="1008"/>
      <c r="BH42" s="1008"/>
      <c r="BI42" s="1009"/>
      <c r="BJ42" s="220"/>
      <c r="BK42" s="220"/>
      <c r="BL42" s="220"/>
      <c r="BM42" s="220"/>
      <c r="BN42" s="220"/>
      <c r="BO42" s="229"/>
      <c r="BP42" s="229"/>
      <c r="BQ42" s="226">
        <v>36</v>
      </c>
      <c r="BR42" s="227"/>
      <c r="BS42" s="1028"/>
      <c r="BT42" s="1029"/>
      <c r="BU42" s="1029"/>
      <c r="BV42" s="1029"/>
      <c r="BW42" s="1029"/>
      <c r="BX42" s="1029"/>
      <c r="BY42" s="1029"/>
      <c r="BZ42" s="1029"/>
      <c r="CA42" s="1029"/>
      <c r="CB42" s="1029"/>
      <c r="CC42" s="1029"/>
      <c r="CD42" s="1029"/>
      <c r="CE42" s="1029"/>
      <c r="CF42" s="1029"/>
      <c r="CG42" s="1050"/>
      <c r="CH42" s="1025"/>
      <c r="CI42" s="1026"/>
      <c r="CJ42" s="1026"/>
      <c r="CK42" s="1026"/>
      <c r="CL42" s="1027"/>
      <c r="CM42" s="1025"/>
      <c r="CN42" s="1026"/>
      <c r="CO42" s="1026"/>
      <c r="CP42" s="1026"/>
      <c r="CQ42" s="1027"/>
      <c r="CR42" s="1025"/>
      <c r="CS42" s="1026"/>
      <c r="CT42" s="1026"/>
      <c r="CU42" s="1026"/>
      <c r="CV42" s="1027"/>
      <c r="CW42" s="1025"/>
      <c r="CX42" s="1026"/>
      <c r="CY42" s="1026"/>
      <c r="CZ42" s="1026"/>
      <c r="DA42" s="1027"/>
      <c r="DB42" s="1025"/>
      <c r="DC42" s="1026"/>
      <c r="DD42" s="1026"/>
      <c r="DE42" s="1026"/>
      <c r="DF42" s="1027"/>
      <c r="DG42" s="1025"/>
      <c r="DH42" s="1026"/>
      <c r="DI42" s="1026"/>
      <c r="DJ42" s="1026"/>
      <c r="DK42" s="1027"/>
      <c r="DL42" s="1025"/>
      <c r="DM42" s="1026"/>
      <c r="DN42" s="1026"/>
      <c r="DO42" s="1026"/>
      <c r="DP42" s="1027"/>
      <c r="DQ42" s="1025"/>
      <c r="DR42" s="1026"/>
      <c r="DS42" s="1026"/>
      <c r="DT42" s="1026"/>
      <c r="DU42" s="1027"/>
      <c r="DV42" s="1028"/>
      <c r="DW42" s="1029"/>
      <c r="DX42" s="1029"/>
      <c r="DY42" s="1029"/>
      <c r="DZ42" s="1030"/>
      <c r="EA42" s="218"/>
    </row>
    <row r="43" spans="1:131" ht="26.25" customHeight="1" x14ac:dyDescent="0.15">
      <c r="A43" s="226">
        <v>16</v>
      </c>
      <c r="B43" s="1066"/>
      <c r="C43" s="1067"/>
      <c r="D43" s="1067"/>
      <c r="E43" s="1067"/>
      <c r="F43" s="1067"/>
      <c r="G43" s="1067"/>
      <c r="H43" s="1067"/>
      <c r="I43" s="1067"/>
      <c r="J43" s="1067"/>
      <c r="K43" s="1067"/>
      <c r="L43" s="1067"/>
      <c r="M43" s="1067"/>
      <c r="N43" s="1067"/>
      <c r="O43" s="1067"/>
      <c r="P43" s="1068"/>
      <c r="Q43" s="1074"/>
      <c r="R43" s="1075"/>
      <c r="S43" s="1075"/>
      <c r="T43" s="1075"/>
      <c r="U43" s="1075"/>
      <c r="V43" s="1075"/>
      <c r="W43" s="1075"/>
      <c r="X43" s="1075"/>
      <c r="Y43" s="1075"/>
      <c r="Z43" s="1075"/>
      <c r="AA43" s="1075"/>
      <c r="AB43" s="1075"/>
      <c r="AC43" s="1075"/>
      <c r="AD43" s="1075"/>
      <c r="AE43" s="1076"/>
      <c r="AF43" s="1071"/>
      <c r="AG43" s="1072"/>
      <c r="AH43" s="1072"/>
      <c r="AI43" s="1072"/>
      <c r="AJ43" s="1073"/>
      <c r="AK43" s="1016"/>
      <c r="AL43" s="1007"/>
      <c r="AM43" s="1007"/>
      <c r="AN43" s="1007"/>
      <c r="AO43" s="1007"/>
      <c r="AP43" s="1007"/>
      <c r="AQ43" s="1007"/>
      <c r="AR43" s="1007"/>
      <c r="AS43" s="1007"/>
      <c r="AT43" s="1007"/>
      <c r="AU43" s="1007"/>
      <c r="AV43" s="1007"/>
      <c r="AW43" s="1007"/>
      <c r="AX43" s="1007"/>
      <c r="AY43" s="1007"/>
      <c r="AZ43" s="1077"/>
      <c r="BA43" s="1077"/>
      <c r="BB43" s="1077"/>
      <c r="BC43" s="1077"/>
      <c r="BD43" s="1077"/>
      <c r="BE43" s="1008"/>
      <c r="BF43" s="1008"/>
      <c r="BG43" s="1008"/>
      <c r="BH43" s="1008"/>
      <c r="BI43" s="1009"/>
      <c r="BJ43" s="220"/>
      <c r="BK43" s="220"/>
      <c r="BL43" s="220"/>
      <c r="BM43" s="220"/>
      <c r="BN43" s="220"/>
      <c r="BO43" s="229"/>
      <c r="BP43" s="229"/>
      <c r="BQ43" s="226">
        <v>37</v>
      </c>
      <c r="BR43" s="227"/>
      <c r="BS43" s="1028"/>
      <c r="BT43" s="1029"/>
      <c r="BU43" s="1029"/>
      <c r="BV43" s="1029"/>
      <c r="BW43" s="1029"/>
      <c r="BX43" s="1029"/>
      <c r="BY43" s="1029"/>
      <c r="BZ43" s="1029"/>
      <c r="CA43" s="1029"/>
      <c r="CB43" s="1029"/>
      <c r="CC43" s="1029"/>
      <c r="CD43" s="1029"/>
      <c r="CE43" s="1029"/>
      <c r="CF43" s="1029"/>
      <c r="CG43" s="1050"/>
      <c r="CH43" s="1025"/>
      <c r="CI43" s="1026"/>
      <c r="CJ43" s="1026"/>
      <c r="CK43" s="1026"/>
      <c r="CL43" s="1027"/>
      <c r="CM43" s="1025"/>
      <c r="CN43" s="1026"/>
      <c r="CO43" s="1026"/>
      <c r="CP43" s="1026"/>
      <c r="CQ43" s="1027"/>
      <c r="CR43" s="1025"/>
      <c r="CS43" s="1026"/>
      <c r="CT43" s="1026"/>
      <c r="CU43" s="1026"/>
      <c r="CV43" s="1027"/>
      <c r="CW43" s="1025"/>
      <c r="CX43" s="1026"/>
      <c r="CY43" s="1026"/>
      <c r="CZ43" s="1026"/>
      <c r="DA43" s="1027"/>
      <c r="DB43" s="1025"/>
      <c r="DC43" s="1026"/>
      <c r="DD43" s="1026"/>
      <c r="DE43" s="1026"/>
      <c r="DF43" s="1027"/>
      <c r="DG43" s="1025"/>
      <c r="DH43" s="1026"/>
      <c r="DI43" s="1026"/>
      <c r="DJ43" s="1026"/>
      <c r="DK43" s="1027"/>
      <c r="DL43" s="1025"/>
      <c r="DM43" s="1026"/>
      <c r="DN43" s="1026"/>
      <c r="DO43" s="1026"/>
      <c r="DP43" s="1027"/>
      <c r="DQ43" s="1025"/>
      <c r="DR43" s="1026"/>
      <c r="DS43" s="1026"/>
      <c r="DT43" s="1026"/>
      <c r="DU43" s="1027"/>
      <c r="DV43" s="1028"/>
      <c r="DW43" s="1029"/>
      <c r="DX43" s="1029"/>
      <c r="DY43" s="1029"/>
      <c r="DZ43" s="1030"/>
      <c r="EA43" s="218"/>
    </row>
    <row r="44" spans="1:131" ht="26.25" customHeight="1" x14ac:dyDescent="0.15">
      <c r="A44" s="226">
        <v>17</v>
      </c>
      <c r="B44" s="1066"/>
      <c r="C44" s="1067"/>
      <c r="D44" s="1067"/>
      <c r="E44" s="1067"/>
      <c r="F44" s="1067"/>
      <c r="G44" s="1067"/>
      <c r="H44" s="1067"/>
      <c r="I44" s="1067"/>
      <c r="J44" s="1067"/>
      <c r="K44" s="1067"/>
      <c r="L44" s="1067"/>
      <c r="M44" s="1067"/>
      <c r="N44" s="1067"/>
      <c r="O44" s="1067"/>
      <c r="P44" s="1068"/>
      <c r="Q44" s="1074"/>
      <c r="R44" s="1075"/>
      <c r="S44" s="1075"/>
      <c r="T44" s="1075"/>
      <c r="U44" s="1075"/>
      <c r="V44" s="1075"/>
      <c r="W44" s="1075"/>
      <c r="X44" s="1075"/>
      <c r="Y44" s="1075"/>
      <c r="Z44" s="1075"/>
      <c r="AA44" s="1075"/>
      <c r="AB44" s="1075"/>
      <c r="AC44" s="1075"/>
      <c r="AD44" s="1075"/>
      <c r="AE44" s="1076"/>
      <c r="AF44" s="1071"/>
      <c r="AG44" s="1072"/>
      <c r="AH44" s="1072"/>
      <c r="AI44" s="1072"/>
      <c r="AJ44" s="1073"/>
      <c r="AK44" s="1016"/>
      <c r="AL44" s="1007"/>
      <c r="AM44" s="1007"/>
      <c r="AN44" s="1007"/>
      <c r="AO44" s="1007"/>
      <c r="AP44" s="1007"/>
      <c r="AQ44" s="1007"/>
      <c r="AR44" s="1007"/>
      <c r="AS44" s="1007"/>
      <c r="AT44" s="1007"/>
      <c r="AU44" s="1007"/>
      <c r="AV44" s="1007"/>
      <c r="AW44" s="1007"/>
      <c r="AX44" s="1007"/>
      <c r="AY44" s="1007"/>
      <c r="AZ44" s="1077"/>
      <c r="BA44" s="1077"/>
      <c r="BB44" s="1077"/>
      <c r="BC44" s="1077"/>
      <c r="BD44" s="1077"/>
      <c r="BE44" s="1008"/>
      <c r="BF44" s="1008"/>
      <c r="BG44" s="1008"/>
      <c r="BH44" s="1008"/>
      <c r="BI44" s="1009"/>
      <c r="BJ44" s="220"/>
      <c r="BK44" s="220"/>
      <c r="BL44" s="220"/>
      <c r="BM44" s="220"/>
      <c r="BN44" s="220"/>
      <c r="BO44" s="229"/>
      <c r="BP44" s="229"/>
      <c r="BQ44" s="226">
        <v>38</v>
      </c>
      <c r="BR44" s="227"/>
      <c r="BS44" s="1028"/>
      <c r="BT44" s="1029"/>
      <c r="BU44" s="1029"/>
      <c r="BV44" s="1029"/>
      <c r="BW44" s="1029"/>
      <c r="BX44" s="1029"/>
      <c r="BY44" s="1029"/>
      <c r="BZ44" s="1029"/>
      <c r="CA44" s="1029"/>
      <c r="CB44" s="1029"/>
      <c r="CC44" s="1029"/>
      <c r="CD44" s="1029"/>
      <c r="CE44" s="1029"/>
      <c r="CF44" s="1029"/>
      <c r="CG44" s="1050"/>
      <c r="CH44" s="1025"/>
      <c r="CI44" s="1026"/>
      <c r="CJ44" s="1026"/>
      <c r="CK44" s="1026"/>
      <c r="CL44" s="1027"/>
      <c r="CM44" s="1025"/>
      <c r="CN44" s="1026"/>
      <c r="CO44" s="1026"/>
      <c r="CP44" s="1026"/>
      <c r="CQ44" s="1027"/>
      <c r="CR44" s="1025"/>
      <c r="CS44" s="1026"/>
      <c r="CT44" s="1026"/>
      <c r="CU44" s="1026"/>
      <c r="CV44" s="1027"/>
      <c r="CW44" s="1025"/>
      <c r="CX44" s="1026"/>
      <c r="CY44" s="1026"/>
      <c r="CZ44" s="1026"/>
      <c r="DA44" s="1027"/>
      <c r="DB44" s="1025"/>
      <c r="DC44" s="1026"/>
      <c r="DD44" s="1026"/>
      <c r="DE44" s="1026"/>
      <c r="DF44" s="1027"/>
      <c r="DG44" s="1025"/>
      <c r="DH44" s="1026"/>
      <c r="DI44" s="1026"/>
      <c r="DJ44" s="1026"/>
      <c r="DK44" s="1027"/>
      <c r="DL44" s="1025"/>
      <c r="DM44" s="1026"/>
      <c r="DN44" s="1026"/>
      <c r="DO44" s="1026"/>
      <c r="DP44" s="1027"/>
      <c r="DQ44" s="1025"/>
      <c r="DR44" s="1026"/>
      <c r="DS44" s="1026"/>
      <c r="DT44" s="1026"/>
      <c r="DU44" s="1027"/>
      <c r="DV44" s="1028"/>
      <c r="DW44" s="1029"/>
      <c r="DX44" s="1029"/>
      <c r="DY44" s="1029"/>
      <c r="DZ44" s="1030"/>
      <c r="EA44" s="218"/>
    </row>
    <row r="45" spans="1:131" ht="26.25" customHeight="1" x14ac:dyDescent="0.15">
      <c r="A45" s="226">
        <v>18</v>
      </c>
      <c r="B45" s="1066"/>
      <c r="C45" s="1067"/>
      <c r="D45" s="1067"/>
      <c r="E45" s="1067"/>
      <c r="F45" s="1067"/>
      <c r="G45" s="1067"/>
      <c r="H45" s="1067"/>
      <c r="I45" s="1067"/>
      <c r="J45" s="1067"/>
      <c r="K45" s="1067"/>
      <c r="L45" s="1067"/>
      <c r="M45" s="1067"/>
      <c r="N45" s="1067"/>
      <c r="O45" s="1067"/>
      <c r="P45" s="1068"/>
      <c r="Q45" s="1074"/>
      <c r="R45" s="1075"/>
      <c r="S45" s="1075"/>
      <c r="T45" s="1075"/>
      <c r="U45" s="1075"/>
      <c r="V45" s="1075"/>
      <c r="W45" s="1075"/>
      <c r="X45" s="1075"/>
      <c r="Y45" s="1075"/>
      <c r="Z45" s="1075"/>
      <c r="AA45" s="1075"/>
      <c r="AB45" s="1075"/>
      <c r="AC45" s="1075"/>
      <c r="AD45" s="1075"/>
      <c r="AE45" s="1076"/>
      <c r="AF45" s="1071"/>
      <c r="AG45" s="1072"/>
      <c r="AH45" s="1072"/>
      <c r="AI45" s="1072"/>
      <c r="AJ45" s="1073"/>
      <c r="AK45" s="1016"/>
      <c r="AL45" s="1007"/>
      <c r="AM45" s="1007"/>
      <c r="AN45" s="1007"/>
      <c r="AO45" s="1007"/>
      <c r="AP45" s="1007"/>
      <c r="AQ45" s="1007"/>
      <c r="AR45" s="1007"/>
      <c r="AS45" s="1007"/>
      <c r="AT45" s="1007"/>
      <c r="AU45" s="1007"/>
      <c r="AV45" s="1007"/>
      <c r="AW45" s="1007"/>
      <c r="AX45" s="1007"/>
      <c r="AY45" s="1007"/>
      <c r="AZ45" s="1077"/>
      <c r="BA45" s="1077"/>
      <c r="BB45" s="1077"/>
      <c r="BC45" s="1077"/>
      <c r="BD45" s="1077"/>
      <c r="BE45" s="1008"/>
      <c r="BF45" s="1008"/>
      <c r="BG45" s="1008"/>
      <c r="BH45" s="1008"/>
      <c r="BI45" s="1009"/>
      <c r="BJ45" s="220"/>
      <c r="BK45" s="220"/>
      <c r="BL45" s="220"/>
      <c r="BM45" s="220"/>
      <c r="BN45" s="220"/>
      <c r="BO45" s="229"/>
      <c r="BP45" s="229"/>
      <c r="BQ45" s="226">
        <v>39</v>
      </c>
      <c r="BR45" s="227"/>
      <c r="BS45" s="1028"/>
      <c r="BT45" s="1029"/>
      <c r="BU45" s="1029"/>
      <c r="BV45" s="1029"/>
      <c r="BW45" s="1029"/>
      <c r="BX45" s="1029"/>
      <c r="BY45" s="1029"/>
      <c r="BZ45" s="1029"/>
      <c r="CA45" s="1029"/>
      <c r="CB45" s="1029"/>
      <c r="CC45" s="1029"/>
      <c r="CD45" s="1029"/>
      <c r="CE45" s="1029"/>
      <c r="CF45" s="1029"/>
      <c r="CG45" s="1050"/>
      <c r="CH45" s="1025"/>
      <c r="CI45" s="1026"/>
      <c r="CJ45" s="1026"/>
      <c r="CK45" s="1026"/>
      <c r="CL45" s="1027"/>
      <c r="CM45" s="1025"/>
      <c r="CN45" s="1026"/>
      <c r="CO45" s="1026"/>
      <c r="CP45" s="1026"/>
      <c r="CQ45" s="1027"/>
      <c r="CR45" s="1025"/>
      <c r="CS45" s="1026"/>
      <c r="CT45" s="1026"/>
      <c r="CU45" s="1026"/>
      <c r="CV45" s="1027"/>
      <c r="CW45" s="1025"/>
      <c r="CX45" s="1026"/>
      <c r="CY45" s="1026"/>
      <c r="CZ45" s="1026"/>
      <c r="DA45" s="1027"/>
      <c r="DB45" s="1025"/>
      <c r="DC45" s="1026"/>
      <c r="DD45" s="1026"/>
      <c r="DE45" s="1026"/>
      <c r="DF45" s="1027"/>
      <c r="DG45" s="1025"/>
      <c r="DH45" s="1026"/>
      <c r="DI45" s="1026"/>
      <c r="DJ45" s="1026"/>
      <c r="DK45" s="1027"/>
      <c r="DL45" s="1025"/>
      <c r="DM45" s="1026"/>
      <c r="DN45" s="1026"/>
      <c r="DO45" s="1026"/>
      <c r="DP45" s="1027"/>
      <c r="DQ45" s="1025"/>
      <c r="DR45" s="1026"/>
      <c r="DS45" s="1026"/>
      <c r="DT45" s="1026"/>
      <c r="DU45" s="1027"/>
      <c r="DV45" s="1028"/>
      <c r="DW45" s="1029"/>
      <c r="DX45" s="1029"/>
      <c r="DY45" s="1029"/>
      <c r="DZ45" s="1030"/>
      <c r="EA45" s="218"/>
    </row>
    <row r="46" spans="1:131" ht="26.25" customHeight="1" x14ac:dyDescent="0.15">
      <c r="A46" s="226">
        <v>19</v>
      </c>
      <c r="B46" s="1066"/>
      <c r="C46" s="1067"/>
      <c r="D46" s="1067"/>
      <c r="E46" s="1067"/>
      <c r="F46" s="1067"/>
      <c r="G46" s="1067"/>
      <c r="H46" s="1067"/>
      <c r="I46" s="1067"/>
      <c r="J46" s="1067"/>
      <c r="K46" s="1067"/>
      <c r="L46" s="1067"/>
      <c r="M46" s="1067"/>
      <c r="N46" s="1067"/>
      <c r="O46" s="1067"/>
      <c r="P46" s="1068"/>
      <c r="Q46" s="1074"/>
      <c r="R46" s="1075"/>
      <c r="S46" s="1075"/>
      <c r="T46" s="1075"/>
      <c r="U46" s="1075"/>
      <c r="V46" s="1075"/>
      <c r="W46" s="1075"/>
      <c r="X46" s="1075"/>
      <c r="Y46" s="1075"/>
      <c r="Z46" s="1075"/>
      <c r="AA46" s="1075"/>
      <c r="AB46" s="1075"/>
      <c r="AC46" s="1075"/>
      <c r="AD46" s="1075"/>
      <c r="AE46" s="1076"/>
      <c r="AF46" s="1071"/>
      <c r="AG46" s="1072"/>
      <c r="AH46" s="1072"/>
      <c r="AI46" s="1072"/>
      <c r="AJ46" s="1073"/>
      <c r="AK46" s="1016"/>
      <c r="AL46" s="1007"/>
      <c r="AM46" s="1007"/>
      <c r="AN46" s="1007"/>
      <c r="AO46" s="1007"/>
      <c r="AP46" s="1007"/>
      <c r="AQ46" s="1007"/>
      <c r="AR46" s="1007"/>
      <c r="AS46" s="1007"/>
      <c r="AT46" s="1007"/>
      <c r="AU46" s="1007"/>
      <c r="AV46" s="1007"/>
      <c r="AW46" s="1007"/>
      <c r="AX46" s="1007"/>
      <c r="AY46" s="1007"/>
      <c r="AZ46" s="1077"/>
      <c r="BA46" s="1077"/>
      <c r="BB46" s="1077"/>
      <c r="BC46" s="1077"/>
      <c r="BD46" s="1077"/>
      <c r="BE46" s="1008"/>
      <c r="BF46" s="1008"/>
      <c r="BG46" s="1008"/>
      <c r="BH46" s="1008"/>
      <c r="BI46" s="1009"/>
      <c r="BJ46" s="220"/>
      <c r="BK46" s="220"/>
      <c r="BL46" s="220"/>
      <c r="BM46" s="220"/>
      <c r="BN46" s="220"/>
      <c r="BO46" s="229"/>
      <c r="BP46" s="229"/>
      <c r="BQ46" s="226">
        <v>40</v>
      </c>
      <c r="BR46" s="227"/>
      <c r="BS46" s="1028"/>
      <c r="BT46" s="1029"/>
      <c r="BU46" s="1029"/>
      <c r="BV46" s="1029"/>
      <c r="BW46" s="1029"/>
      <c r="BX46" s="1029"/>
      <c r="BY46" s="1029"/>
      <c r="BZ46" s="1029"/>
      <c r="CA46" s="1029"/>
      <c r="CB46" s="1029"/>
      <c r="CC46" s="1029"/>
      <c r="CD46" s="1029"/>
      <c r="CE46" s="1029"/>
      <c r="CF46" s="1029"/>
      <c r="CG46" s="1050"/>
      <c r="CH46" s="1025"/>
      <c r="CI46" s="1026"/>
      <c r="CJ46" s="1026"/>
      <c r="CK46" s="1026"/>
      <c r="CL46" s="1027"/>
      <c r="CM46" s="1025"/>
      <c r="CN46" s="1026"/>
      <c r="CO46" s="1026"/>
      <c r="CP46" s="1026"/>
      <c r="CQ46" s="1027"/>
      <c r="CR46" s="1025"/>
      <c r="CS46" s="1026"/>
      <c r="CT46" s="1026"/>
      <c r="CU46" s="1026"/>
      <c r="CV46" s="1027"/>
      <c r="CW46" s="1025"/>
      <c r="CX46" s="1026"/>
      <c r="CY46" s="1026"/>
      <c r="CZ46" s="1026"/>
      <c r="DA46" s="1027"/>
      <c r="DB46" s="1025"/>
      <c r="DC46" s="1026"/>
      <c r="DD46" s="1026"/>
      <c r="DE46" s="1026"/>
      <c r="DF46" s="1027"/>
      <c r="DG46" s="1025"/>
      <c r="DH46" s="1026"/>
      <c r="DI46" s="1026"/>
      <c r="DJ46" s="1026"/>
      <c r="DK46" s="1027"/>
      <c r="DL46" s="1025"/>
      <c r="DM46" s="1026"/>
      <c r="DN46" s="1026"/>
      <c r="DO46" s="1026"/>
      <c r="DP46" s="1027"/>
      <c r="DQ46" s="1025"/>
      <c r="DR46" s="1026"/>
      <c r="DS46" s="1026"/>
      <c r="DT46" s="1026"/>
      <c r="DU46" s="1027"/>
      <c r="DV46" s="1028"/>
      <c r="DW46" s="1029"/>
      <c r="DX46" s="1029"/>
      <c r="DY46" s="1029"/>
      <c r="DZ46" s="1030"/>
      <c r="EA46" s="218"/>
    </row>
    <row r="47" spans="1:131" ht="26.25" customHeight="1" x14ac:dyDescent="0.15">
      <c r="A47" s="226">
        <v>20</v>
      </c>
      <c r="B47" s="1066"/>
      <c r="C47" s="1067"/>
      <c r="D47" s="1067"/>
      <c r="E47" s="1067"/>
      <c r="F47" s="1067"/>
      <c r="G47" s="1067"/>
      <c r="H47" s="1067"/>
      <c r="I47" s="1067"/>
      <c r="J47" s="1067"/>
      <c r="K47" s="1067"/>
      <c r="L47" s="1067"/>
      <c r="M47" s="1067"/>
      <c r="N47" s="1067"/>
      <c r="O47" s="1067"/>
      <c r="P47" s="1068"/>
      <c r="Q47" s="1074"/>
      <c r="R47" s="1075"/>
      <c r="S47" s="1075"/>
      <c r="T47" s="1075"/>
      <c r="U47" s="1075"/>
      <c r="V47" s="1075"/>
      <c r="W47" s="1075"/>
      <c r="X47" s="1075"/>
      <c r="Y47" s="1075"/>
      <c r="Z47" s="1075"/>
      <c r="AA47" s="1075"/>
      <c r="AB47" s="1075"/>
      <c r="AC47" s="1075"/>
      <c r="AD47" s="1075"/>
      <c r="AE47" s="1076"/>
      <c r="AF47" s="1071"/>
      <c r="AG47" s="1072"/>
      <c r="AH47" s="1072"/>
      <c r="AI47" s="1072"/>
      <c r="AJ47" s="1073"/>
      <c r="AK47" s="1016"/>
      <c r="AL47" s="1007"/>
      <c r="AM47" s="1007"/>
      <c r="AN47" s="1007"/>
      <c r="AO47" s="1007"/>
      <c r="AP47" s="1007"/>
      <c r="AQ47" s="1007"/>
      <c r="AR47" s="1007"/>
      <c r="AS47" s="1007"/>
      <c r="AT47" s="1007"/>
      <c r="AU47" s="1007"/>
      <c r="AV47" s="1007"/>
      <c r="AW47" s="1007"/>
      <c r="AX47" s="1007"/>
      <c r="AY47" s="1007"/>
      <c r="AZ47" s="1077"/>
      <c r="BA47" s="1077"/>
      <c r="BB47" s="1077"/>
      <c r="BC47" s="1077"/>
      <c r="BD47" s="1077"/>
      <c r="BE47" s="1008"/>
      <c r="BF47" s="1008"/>
      <c r="BG47" s="1008"/>
      <c r="BH47" s="1008"/>
      <c r="BI47" s="1009"/>
      <c r="BJ47" s="220"/>
      <c r="BK47" s="220"/>
      <c r="BL47" s="220"/>
      <c r="BM47" s="220"/>
      <c r="BN47" s="220"/>
      <c r="BO47" s="229"/>
      <c r="BP47" s="229"/>
      <c r="BQ47" s="226">
        <v>41</v>
      </c>
      <c r="BR47" s="227"/>
      <c r="BS47" s="1028"/>
      <c r="BT47" s="1029"/>
      <c r="BU47" s="1029"/>
      <c r="BV47" s="1029"/>
      <c r="BW47" s="1029"/>
      <c r="BX47" s="1029"/>
      <c r="BY47" s="1029"/>
      <c r="BZ47" s="1029"/>
      <c r="CA47" s="1029"/>
      <c r="CB47" s="1029"/>
      <c r="CC47" s="1029"/>
      <c r="CD47" s="1029"/>
      <c r="CE47" s="1029"/>
      <c r="CF47" s="1029"/>
      <c r="CG47" s="1050"/>
      <c r="CH47" s="1025"/>
      <c r="CI47" s="1026"/>
      <c r="CJ47" s="1026"/>
      <c r="CK47" s="1026"/>
      <c r="CL47" s="1027"/>
      <c r="CM47" s="1025"/>
      <c r="CN47" s="1026"/>
      <c r="CO47" s="1026"/>
      <c r="CP47" s="1026"/>
      <c r="CQ47" s="1027"/>
      <c r="CR47" s="1025"/>
      <c r="CS47" s="1026"/>
      <c r="CT47" s="1026"/>
      <c r="CU47" s="1026"/>
      <c r="CV47" s="1027"/>
      <c r="CW47" s="1025"/>
      <c r="CX47" s="1026"/>
      <c r="CY47" s="1026"/>
      <c r="CZ47" s="1026"/>
      <c r="DA47" s="1027"/>
      <c r="DB47" s="1025"/>
      <c r="DC47" s="1026"/>
      <c r="DD47" s="1026"/>
      <c r="DE47" s="1026"/>
      <c r="DF47" s="1027"/>
      <c r="DG47" s="1025"/>
      <c r="DH47" s="1026"/>
      <c r="DI47" s="1026"/>
      <c r="DJ47" s="1026"/>
      <c r="DK47" s="1027"/>
      <c r="DL47" s="1025"/>
      <c r="DM47" s="1026"/>
      <c r="DN47" s="1026"/>
      <c r="DO47" s="1026"/>
      <c r="DP47" s="1027"/>
      <c r="DQ47" s="1025"/>
      <c r="DR47" s="1026"/>
      <c r="DS47" s="1026"/>
      <c r="DT47" s="1026"/>
      <c r="DU47" s="1027"/>
      <c r="DV47" s="1028"/>
      <c r="DW47" s="1029"/>
      <c r="DX47" s="1029"/>
      <c r="DY47" s="1029"/>
      <c r="DZ47" s="1030"/>
      <c r="EA47" s="218"/>
    </row>
    <row r="48" spans="1:131" ht="26.25" customHeight="1" x14ac:dyDescent="0.15">
      <c r="A48" s="226">
        <v>21</v>
      </c>
      <c r="B48" s="1066"/>
      <c r="C48" s="1067"/>
      <c r="D48" s="1067"/>
      <c r="E48" s="1067"/>
      <c r="F48" s="1067"/>
      <c r="G48" s="1067"/>
      <c r="H48" s="1067"/>
      <c r="I48" s="1067"/>
      <c r="J48" s="1067"/>
      <c r="K48" s="1067"/>
      <c r="L48" s="1067"/>
      <c r="M48" s="1067"/>
      <c r="N48" s="1067"/>
      <c r="O48" s="1067"/>
      <c r="P48" s="1068"/>
      <c r="Q48" s="1074"/>
      <c r="R48" s="1075"/>
      <c r="S48" s="1075"/>
      <c r="T48" s="1075"/>
      <c r="U48" s="1075"/>
      <c r="V48" s="1075"/>
      <c r="W48" s="1075"/>
      <c r="X48" s="1075"/>
      <c r="Y48" s="1075"/>
      <c r="Z48" s="1075"/>
      <c r="AA48" s="1075"/>
      <c r="AB48" s="1075"/>
      <c r="AC48" s="1075"/>
      <c r="AD48" s="1075"/>
      <c r="AE48" s="1076"/>
      <c r="AF48" s="1071"/>
      <c r="AG48" s="1072"/>
      <c r="AH48" s="1072"/>
      <c r="AI48" s="1072"/>
      <c r="AJ48" s="1073"/>
      <c r="AK48" s="1016"/>
      <c r="AL48" s="1007"/>
      <c r="AM48" s="1007"/>
      <c r="AN48" s="1007"/>
      <c r="AO48" s="1007"/>
      <c r="AP48" s="1007"/>
      <c r="AQ48" s="1007"/>
      <c r="AR48" s="1007"/>
      <c r="AS48" s="1007"/>
      <c r="AT48" s="1007"/>
      <c r="AU48" s="1007"/>
      <c r="AV48" s="1007"/>
      <c r="AW48" s="1007"/>
      <c r="AX48" s="1007"/>
      <c r="AY48" s="1007"/>
      <c r="AZ48" s="1077"/>
      <c r="BA48" s="1077"/>
      <c r="BB48" s="1077"/>
      <c r="BC48" s="1077"/>
      <c r="BD48" s="1077"/>
      <c r="BE48" s="1008"/>
      <c r="BF48" s="1008"/>
      <c r="BG48" s="1008"/>
      <c r="BH48" s="1008"/>
      <c r="BI48" s="1009"/>
      <c r="BJ48" s="220"/>
      <c r="BK48" s="220"/>
      <c r="BL48" s="220"/>
      <c r="BM48" s="220"/>
      <c r="BN48" s="220"/>
      <c r="BO48" s="229"/>
      <c r="BP48" s="229"/>
      <c r="BQ48" s="226">
        <v>42</v>
      </c>
      <c r="BR48" s="227"/>
      <c r="BS48" s="1028"/>
      <c r="BT48" s="1029"/>
      <c r="BU48" s="1029"/>
      <c r="BV48" s="1029"/>
      <c r="BW48" s="1029"/>
      <c r="BX48" s="1029"/>
      <c r="BY48" s="1029"/>
      <c r="BZ48" s="1029"/>
      <c r="CA48" s="1029"/>
      <c r="CB48" s="1029"/>
      <c r="CC48" s="1029"/>
      <c r="CD48" s="1029"/>
      <c r="CE48" s="1029"/>
      <c r="CF48" s="1029"/>
      <c r="CG48" s="1050"/>
      <c r="CH48" s="1025"/>
      <c r="CI48" s="1026"/>
      <c r="CJ48" s="1026"/>
      <c r="CK48" s="1026"/>
      <c r="CL48" s="1027"/>
      <c r="CM48" s="1025"/>
      <c r="CN48" s="1026"/>
      <c r="CO48" s="1026"/>
      <c r="CP48" s="1026"/>
      <c r="CQ48" s="1027"/>
      <c r="CR48" s="1025"/>
      <c r="CS48" s="1026"/>
      <c r="CT48" s="1026"/>
      <c r="CU48" s="1026"/>
      <c r="CV48" s="1027"/>
      <c r="CW48" s="1025"/>
      <c r="CX48" s="1026"/>
      <c r="CY48" s="1026"/>
      <c r="CZ48" s="1026"/>
      <c r="DA48" s="1027"/>
      <c r="DB48" s="1025"/>
      <c r="DC48" s="1026"/>
      <c r="DD48" s="1026"/>
      <c r="DE48" s="1026"/>
      <c r="DF48" s="1027"/>
      <c r="DG48" s="1025"/>
      <c r="DH48" s="1026"/>
      <c r="DI48" s="1026"/>
      <c r="DJ48" s="1026"/>
      <c r="DK48" s="1027"/>
      <c r="DL48" s="1025"/>
      <c r="DM48" s="1026"/>
      <c r="DN48" s="1026"/>
      <c r="DO48" s="1026"/>
      <c r="DP48" s="1027"/>
      <c r="DQ48" s="1025"/>
      <c r="DR48" s="1026"/>
      <c r="DS48" s="1026"/>
      <c r="DT48" s="1026"/>
      <c r="DU48" s="1027"/>
      <c r="DV48" s="1028"/>
      <c r="DW48" s="1029"/>
      <c r="DX48" s="1029"/>
      <c r="DY48" s="1029"/>
      <c r="DZ48" s="1030"/>
      <c r="EA48" s="218"/>
    </row>
    <row r="49" spans="1:131" ht="26.25" customHeight="1" x14ac:dyDescent="0.15">
      <c r="A49" s="226">
        <v>22</v>
      </c>
      <c r="B49" s="1066"/>
      <c r="C49" s="1067"/>
      <c r="D49" s="1067"/>
      <c r="E49" s="1067"/>
      <c r="F49" s="1067"/>
      <c r="G49" s="1067"/>
      <c r="H49" s="1067"/>
      <c r="I49" s="1067"/>
      <c r="J49" s="1067"/>
      <c r="K49" s="1067"/>
      <c r="L49" s="1067"/>
      <c r="M49" s="1067"/>
      <c r="N49" s="1067"/>
      <c r="O49" s="1067"/>
      <c r="P49" s="1068"/>
      <c r="Q49" s="1074"/>
      <c r="R49" s="1075"/>
      <c r="S49" s="1075"/>
      <c r="T49" s="1075"/>
      <c r="U49" s="1075"/>
      <c r="V49" s="1075"/>
      <c r="W49" s="1075"/>
      <c r="X49" s="1075"/>
      <c r="Y49" s="1075"/>
      <c r="Z49" s="1075"/>
      <c r="AA49" s="1075"/>
      <c r="AB49" s="1075"/>
      <c r="AC49" s="1075"/>
      <c r="AD49" s="1075"/>
      <c r="AE49" s="1076"/>
      <c r="AF49" s="1071"/>
      <c r="AG49" s="1072"/>
      <c r="AH49" s="1072"/>
      <c r="AI49" s="1072"/>
      <c r="AJ49" s="1073"/>
      <c r="AK49" s="1016"/>
      <c r="AL49" s="1007"/>
      <c r="AM49" s="1007"/>
      <c r="AN49" s="1007"/>
      <c r="AO49" s="1007"/>
      <c r="AP49" s="1007"/>
      <c r="AQ49" s="1007"/>
      <c r="AR49" s="1007"/>
      <c r="AS49" s="1007"/>
      <c r="AT49" s="1007"/>
      <c r="AU49" s="1007"/>
      <c r="AV49" s="1007"/>
      <c r="AW49" s="1007"/>
      <c r="AX49" s="1007"/>
      <c r="AY49" s="1007"/>
      <c r="AZ49" s="1077"/>
      <c r="BA49" s="1077"/>
      <c r="BB49" s="1077"/>
      <c r="BC49" s="1077"/>
      <c r="BD49" s="1077"/>
      <c r="BE49" s="1008"/>
      <c r="BF49" s="1008"/>
      <c r="BG49" s="1008"/>
      <c r="BH49" s="1008"/>
      <c r="BI49" s="1009"/>
      <c r="BJ49" s="220"/>
      <c r="BK49" s="220"/>
      <c r="BL49" s="220"/>
      <c r="BM49" s="220"/>
      <c r="BN49" s="220"/>
      <c r="BO49" s="229"/>
      <c r="BP49" s="229"/>
      <c r="BQ49" s="226">
        <v>43</v>
      </c>
      <c r="BR49" s="227"/>
      <c r="BS49" s="1028"/>
      <c r="BT49" s="1029"/>
      <c r="BU49" s="1029"/>
      <c r="BV49" s="1029"/>
      <c r="BW49" s="1029"/>
      <c r="BX49" s="1029"/>
      <c r="BY49" s="1029"/>
      <c r="BZ49" s="1029"/>
      <c r="CA49" s="1029"/>
      <c r="CB49" s="1029"/>
      <c r="CC49" s="1029"/>
      <c r="CD49" s="1029"/>
      <c r="CE49" s="1029"/>
      <c r="CF49" s="1029"/>
      <c r="CG49" s="1050"/>
      <c r="CH49" s="1025"/>
      <c r="CI49" s="1026"/>
      <c r="CJ49" s="1026"/>
      <c r="CK49" s="1026"/>
      <c r="CL49" s="1027"/>
      <c r="CM49" s="1025"/>
      <c r="CN49" s="1026"/>
      <c r="CO49" s="1026"/>
      <c r="CP49" s="1026"/>
      <c r="CQ49" s="1027"/>
      <c r="CR49" s="1025"/>
      <c r="CS49" s="1026"/>
      <c r="CT49" s="1026"/>
      <c r="CU49" s="1026"/>
      <c r="CV49" s="1027"/>
      <c r="CW49" s="1025"/>
      <c r="CX49" s="1026"/>
      <c r="CY49" s="1026"/>
      <c r="CZ49" s="1026"/>
      <c r="DA49" s="1027"/>
      <c r="DB49" s="1025"/>
      <c r="DC49" s="1026"/>
      <c r="DD49" s="1026"/>
      <c r="DE49" s="1026"/>
      <c r="DF49" s="1027"/>
      <c r="DG49" s="1025"/>
      <c r="DH49" s="1026"/>
      <c r="DI49" s="1026"/>
      <c r="DJ49" s="1026"/>
      <c r="DK49" s="1027"/>
      <c r="DL49" s="1025"/>
      <c r="DM49" s="1026"/>
      <c r="DN49" s="1026"/>
      <c r="DO49" s="1026"/>
      <c r="DP49" s="1027"/>
      <c r="DQ49" s="1025"/>
      <c r="DR49" s="1026"/>
      <c r="DS49" s="1026"/>
      <c r="DT49" s="1026"/>
      <c r="DU49" s="1027"/>
      <c r="DV49" s="1028"/>
      <c r="DW49" s="1029"/>
      <c r="DX49" s="1029"/>
      <c r="DY49" s="1029"/>
      <c r="DZ49" s="1030"/>
      <c r="EA49" s="218"/>
    </row>
    <row r="50" spans="1:131" ht="26.25" customHeight="1" x14ac:dyDescent="0.15">
      <c r="A50" s="226">
        <v>23</v>
      </c>
      <c r="B50" s="1066"/>
      <c r="C50" s="1067"/>
      <c r="D50" s="1067"/>
      <c r="E50" s="1067"/>
      <c r="F50" s="1067"/>
      <c r="G50" s="1067"/>
      <c r="H50" s="1067"/>
      <c r="I50" s="1067"/>
      <c r="J50" s="1067"/>
      <c r="K50" s="1067"/>
      <c r="L50" s="1067"/>
      <c r="M50" s="1067"/>
      <c r="N50" s="1067"/>
      <c r="O50" s="1067"/>
      <c r="P50" s="1068"/>
      <c r="Q50" s="1069"/>
      <c r="R50" s="1061"/>
      <c r="S50" s="1061"/>
      <c r="T50" s="1061"/>
      <c r="U50" s="1061"/>
      <c r="V50" s="1061"/>
      <c r="W50" s="1061"/>
      <c r="X50" s="1061"/>
      <c r="Y50" s="1061"/>
      <c r="Z50" s="1061"/>
      <c r="AA50" s="1061"/>
      <c r="AB50" s="1061"/>
      <c r="AC50" s="1061"/>
      <c r="AD50" s="1061"/>
      <c r="AE50" s="1070"/>
      <c r="AF50" s="1071"/>
      <c r="AG50" s="1072"/>
      <c r="AH50" s="1072"/>
      <c r="AI50" s="1072"/>
      <c r="AJ50" s="1073"/>
      <c r="AK50" s="1060"/>
      <c r="AL50" s="1061"/>
      <c r="AM50" s="1061"/>
      <c r="AN50" s="1061"/>
      <c r="AO50" s="1061"/>
      <c r="AP50" s="1061"/>
      <c r="AQ50" s="1061"/>
      <c r="AR50" s="1061"/>
      <c r="AS50" s="1061"/>
      <c r="AT50" s="1061"/>
      <c r="AU50" s="1061"/>
      <c r="AV50" s="1061"/>
      <c r="AW50" s="1061"/>
      <c r="AX50" s="1061"/>
      <c r="AY50" s="1061"/>
      <c r="AZ50" s="1062"/>
      <c r="BA50" s="1062"/>
      <c r="BB50" s="1062"/>
      <c r="BC50" s="1062"/>
      <c r="BD50" s="1062"/>
      <c r="BE50" s="1008"/>
      <c r="BF50" s="1008"/>
      <c r="BG50" s="1008"/>
      <c r="BH50" s="1008"/>
      <c r="BI50" s="1009"/>
      <c r="BJ50" s="220"/>
      <c r="BK50" s="220"/>
      <c r="BL50" s="220"/>
      <c r="BM50" s="220"/>
      <c r="BN50" s="220"/>
      <c r="BO50" s="229"/>
      <c r="BP50" s="229"/>
      <c r="BQ50" s="226">
        <v>44</v>
      </c>
      <c r="BR50" s="227"/>
      <c r="BS50" s="1028"/>
      <c r="BT50" s="1029"/>
      <c r="BU50" s="1029"/>
      <c r="BV50" s="1029"/>
      <c r="BW50" s="1029"/>
      <c r="BX50" s="1029"/>
      <c r="BY50" s="1029"/>
      <c r="BZ50" s="1029"/>
      <c r="CA50" s="1029"/>
      <c r="CB50" s="1029"/>
      <c r="CC50" s="1029"/>
      <c r="CD50" s="1029"/>
      <c r="CE50" s="1029"/>
      <c r="CF50" s="1029"/>
      <c r="CG50" s="1050"/>
      <c r="CH50" s="1025"/>
      <c r="CI50" s="1026"/>
      <c r="CJ50" s="1026"/>
      <c r="CK50" s="1026"/>
      <c r="CL50" s="1027"/>
      <c r="CM50" s="1025"/>
      <c r="CN50" s="1026"/>
      <c r="CO50" s="1026"/>
      <c r="CP50" s="1026"/>
      <c r="CQ50" s="1027"/>
      <c r="CR50" s="1025"/>
      <c r="CS50" s="1026"/>
      <c r="CT50" s="1026"/>
      <c r="CU50" s="1026"/>
      <c r="CV50" s="1027"/>
      <c r="CW50" s="1025"/>
      <c r="CX50" s="1026"/>
      <c r="CY50" s="1026"/>
      <c r="CZ50" s="1026"/>
      <c r="DA50" s="1027"/>
      <c r="DB50" s="1025"/>
      <c r="DC50" s="1026"/>
      <c r="DD50" s="1026"/>
      <c r="DE50" s="1026"/>
      <c r="DF50" s="1027"/>
      <c r="DG50" s="1025"/>
      <c r="DH50" s="1026"/>
      <c r="DI50" s="1026"/>
      <c r="DJ50" s="1026"/>
      <c r="DK50" s="1027"/>
      <c r="DL50" s="1025"/>
      <c r="DM50" s="1026"/>
      <c r="DN50" s="1026"/>
      <c r="DO50" s="1026"/>
      <c r="DP50" s="1027"/>
      <c r="DQ50" s="1025"/>
      <c r="DR50" s="1026"/>
      <c r="DS50" s="1026"/>
      <c r="DT50" s="1026"/>
      <c r="DU50" s="1027"/>
      <c r="DV50" s="1028"/>
      <c r="DW50" s="1029"/>
      <c r="DX50" s="1029"/>
      <c r="DY50" s="1029"/>
      <c r="DZ50" s="1030"/>
      <c r="EA50" s="218"/>
    </row>
    <row r="51" spans="1:131" ht="26.25" customHeight="1" x14ac:dyDescent="0.15">
      <c r="A51" s="226">
        <v>24</v>
      </c>
      <c r="B51" s="1066"/>
      <c r="C51" s="1067"/>
      <c r="D51" s="1067"/>
      <c r="E51" s="1067"/>
      <c r="F51" s="1067"/>
      <c r="G51" s="1067"/>
      <c r="H51" s="1067"/>
      <c r="I51" s="1067"/>
      <c r="J51" s="1067"/>
      <c r="K51" s="1067"/>
      <c r="L51" s="1067"/>
      <c r="M51" s="1067"/>
      <c r="N51" s="1067"/>
      <c r="O51" s="1067"/>
      <c r="P51" s="1068"/>
      <c r="Q51" s="1069"/>
      <c r="R51" s="1061"/>
      <c r="S51" s="1061"/>
      <c r="T51" s="1061"/>
      <c r="U51" s="1061"/>
      <c r="V51" s="1061"/>
      <c r="W51" s="1061"/>
      <c r="X51" s="1061"/>
      <c r="Y51" s="1061"/>
      <c r="Z51" s="1061"/>
      <c r="AA51" s="1061"/>
      <c r="AB51" s="1061"/>
      <c r="AC51" s="1061"/>
      <c r="AD51" s="1061"/>
      <c r="AE51" s="1070"/>
      <c r="AF51" s="1071"/>
      <c r="AG51" s="1072"/>
      <c r="AH51" s="1072"/>
      <c r="AI51" s="1072"/>
      <c r="AJ51" s="1073"/>
      <c r="AK51" s="1060"/>
      <c r="AL51" s="1061"/>
      <c r="AM51" s="1061"/>
      <c r="AN51" s="1061"/>
      <c r="AO51" s="1061"/>
      <c r="AP51" s="1061"/>
      <c r="AQ51" s="1061"/>
      <c r="AR51" s="1061"/>
      <c r="AS51" s="1061"/>
      <c r="AT51" s="1061"/>
      <c r="AU51" s="1061"/>
      <c r="AV51" s="1061"/>
      <c r="AW51" s="1061"/>
      <c r="AX51" s="1061"/>
      <c r="AY51" s="1061"/>
      <c r="AZ51" s="1062"/>
      <c r="BA51" s="1062"/>
      <c r="BB51" s="1062"/>
      <c r="BC51" s="1062"/>
      <c r="BD51" s="1062"/>
      <c r="BE51" s="1008"/>
      <c r="BF51" s="1008"/>
      <c r="BG51" s="1008"/>
      <c r="BH51" s="1008"/>
      <c r="BI51" s="1009"/>
      <c r="BJ51" s="220"/>
      <c r="BK51" s="220"/>
      <c r="BL51" s="220"/>
      <c r="BM51" s="220"/>
      <c r="BN51" s="220"/>
      <c r="BO51" s="229"/>
      <c r="BP51" s="229"/>
      <c r="BQ51" s="226">
        <v>45</v>
      </c>
      <c r="BR51" s="227"/>
      <c r="BS51" s="1028"/>
      <c r="BT51" s="1029"/>
      <c r="BU51" s="1029"/>
      <c r="BV51" s="1029"/>
      <c r="BW51" s="1029"/>
      <c r="BX51" s="1029"/>
      <c r="BY51" s="1029"/>
      <c r="BZ51" s="1029"/>
      <c r="CA51" s="1029"/>
      <c r="CB51" s="1029"/>
      <c r="CC51" s="1029"/>
      <c r="CD51" s="1029"/>
      <c r="CE51" s="1029"/>
      <c r="CF51" s="1029"/>
      <c r="CG51" s="1050"/>
      <c r="CH51" s="1025"/>
      <c r="CI51" s="1026"/>
      <c r="CJ51" s="1026"/>
      <c r="CK51" s="1026"/>
      <c r="CL51" s="1027"/>
      <c r="CM51" s="1025"/>
      <c r="CN51" s="1026"/>
      <c r="CO51" s="1026"/>
      <c r="CP51" s="1026"/>
      <c r="CQ51" s="1027"/>
      <c r="CR51" s="1025"/>
      <c r="CS51" s="1026"/>
      <c r="CT51" s="1026"/>
      <c r="CU51" s="1026"/>
      <c r="CV51" s="1027"/>
      <c r="CW51" s="1025"/>
      <c r="CX51" s="1026"/>
      <c r="CY51" s="1026"/>
      <c r="CZ51" s="1026"/>
      <c r="DA51" s="1027"/>
      <c r="DB51" s="1025"/>
      <c r="DC51" s="1026"/>
      <c r="DD51" s="1026"/>
      <c r="DE51" s="1026"/>
      <c r="DF51" s="1027"/>
      <c r="DG51" s="1025"/>
      <c r="DH51" s="1026"/>
      <c r="DI51" s="1026"/>
      <c r="DJ51" s="1026"/>
      <c r="DK51" s="1027"/>
      <c r="DL51" s="1025"/>
      <c r="DM51" s="1026"/>
      <c r="DN51" s="1026"/>
      <c r="DO51" s="1026"/>
      <c r="DP51" s="1027"/>
      <c r="DQ51" s="1025"/>
      <c r="DR51" s="1026"/>
      <c r="DS51" s="1026"/>
      <c r="DT51" s="1026"/>
      <c r="DU51" s="1027"/>
      <c r="DV51" s="1028"/>
      <c r="DW51" s="1029"/>
      <c r="DX51" s="1029"/>
      <c r="DY51" s="1029"/>
      <c r="DZ51" s="1030"/>
      <c r="EA51" s="218"/>
    </row>
    <row r="52" spans="1:131" ht="26.25" customHeight="1" x14ac:dyDescent="0.15">
      <c r="A52" s="226">
        <v>25</v>
      </c>
      <c r="B52" s="1066"/>
      <c r="C52" s="1067"/>
      <c r="D52" s="1067"/>
      <c r="E52" s="1067"/>
      <c r="F52" s="1067"/>
      <c r="G52" s="1067"/>
      <c r="H52" s="1067"/>
      <c r="I52" s="1067"/>
      <c r="J52" s="1067"/>
      <c r="K52" s="1067"/>
      <c r="L52" s="1067"/>
      <c r="M52" s="1067"/>
      <c r="N52" s="1067"/>
      <c r="O52" s="1067"/>
      <c r="P52" s="1068"/>
      <c r="Q52" s="1069"/>
      <c r="R52" s="1061"/>
      <c r="S52" s="1061"/>
      <c r="T52" s="1061"/>
      <c r="U52" s="1061"/>
      <c r="V52" s="1061"/>
      <c r="W52" s="1061"/>
      <c r="X52" s="1061"/>
      <c r="Y52" s="1061"/>
      <c r="Z52" s="1061"/>
      <c r="AA52" s="1061"/>
      <c r="AB52" s="1061"/>
      <c r="AC52" s="1061"/>
      <c r="AD52" s="1061"/>
      <c r="AE52" s="1070"/>
      <c r="AF52" s="1071"/>
      <c r="AG52" s="1072"/>
      <c r="AH52" s="1072"/>
      <c r="AI52" s="1072"/>
      <c r="AJ52" s="1073"/>
      <c r="AK52" s="1060"/>
      <c r="AL52" s="1061"/>
      <c r="AM52" s="1061"/>
      <c r="AN52" s="1061"/>
      <c r="AO52" s="1061"/>
      <c r="AP52" s="1061"/>
      <c r="AQ52" s="1061"/>
      <c r="AR52" s="1061"/>
      <c r="AS52" s="1061"/>
      <c r="AT52" s="1061"/>
      <c r="AU52" s="1061"/>
      <c r="AV52" s="1061"/>
      <c r="AW52" s="1061"/>
      <c r="AX52" s="1061"/>
      <c r="AY52" s="1061"/>
      <c r="AZ52" s="1062"/>
      <c r="BA52" s="1062"/>
      <c r="BB52" s="1062"/>
      <c r="BC52" s="1062"/>
      <c r="BD52" s="1062"/>
      <c r="BE52" s="1008"/>
      <c r="BF52" s="1008"/>
      <c r="BG52" s="1008"/>
      <c r="BH52" s="1008"/>
      <c r="BI52" s="1009"/>
      <c r="BJ52" s="220"/>
      <c r="BK52" s="220"/>
      <c r="BL52" s="220"/>
      <c r="BM52" s="220"/>
      <c r="BN52" s="220"/>
      <c r="BO52" s="229"/>
      <c r="BP52" s="229"/>
      <c r="BQ52" s="226">
        <v>46</v>
      </c>
      <c r="BR52" s="227"/>
      <c r="BS52" s="1028"/>
      <c r="BT52" s="1029"/>
      <c r="BU52" s="1029"/>
      <c r="BV52" s="1029"/>
      <c r="BW52" s="1029"/>
      <c r="BX52" s="1029"/>
      <c r="BY52" s="1029"/>
      <c r="BZ52" s="1029"/>
      <c r="CA52" s="1029"/>
      <c r="CB52" s="1029"/>
      <c r="CC52" s="1029"/>
      <c r="CD52" s="1029"/>
      <c r="CE52" s="1029"/>
      <c r="CF52" s="1029"/>
      <c r="CG52" s="1050"/>
      <c r="CH52" s="1025"/>
      <c r="CI52" s="1026"/>
      <c r="CJ52" s="1026"/>
      <c r="CK52" s="1026"/>
      <c r="CL52" s="1027"/>
      <c r="CM52" s="1025"/>
      <c r="CN52" s="1026"/>
      <c r="CO52" s="1026"/>
      <c r="CP52" s="1026"/>
      <c r="CQ52" s="1027"/>
      <c r="CR52" s="1025"/>
      <c r="CS52" s="1026"/>
      <c r="CT52" s="1026"/>
      <c r="CU52" s="1026"/>
      <c r="CV52" s="1027"/>
      <c r="CW52" s="1025"/>
      <c r="CX52" s="1026"/>
      <c r="CY52" s="1026"/>
      <c r="CZ52" s="1026"/>
      <c r="DA52" s="1027"/>
      <c r="DB52" s="1025"/>
      <c r="DC52" s="1026"/>
      <c r="DD52" s="1026"/>
      <c r="DE52" s="1026"/>
      <c r="DF52" s="1027"/>
      <c r="DG52" s="1025"/>
      <c r="DH52" s="1026"/>
      <c r="DI52" s="1026"/>
      <c r="DJ52" s="1026"/>
      <c r="DK52" s="1027"/>
      <c r="DL52" s="1025"/>
      <c r="DM52" s="1026"/>
      <c r="DN52" s="1026"/>
      <c r="DO52" s="1026"/>
      <c r="DP52" s="1027"/>
      <c r="DQ52" s="1025"/>
      <c r="DR52" s="1026"/>
      <c r="DS52" s="1026"/>
      <c r="DT52" s="1026"/>
      <c r="DU52" s="1027"/>
      <c r="DV52" s="1028"/>
      <c r="DW52" s="1029"/>
      <c r="DX52" s="1029"/>
      <c r="DY52" s="1029"/>
      <c r="DZ52" s="1030"/>
      <c r="EA52" s="218"/>
    </row>
    <row r="53" spans="1:131" ht="26.25" customHeight="1" x14ac:dyDescent="0.15">
      <c r="A53" s="226">
        <v>26</v>
      </c>
      <c r="B53" s="1066"/>
      <c r="C53" s="1067"/>
      <c r="D53" s="1067"/>
      <c r="E53" s="1067"/>
      <c r="F53" s="1067"/>
      <c r="G53" s="1067"/>
      <c r="H53" s="1067"/>
      <c r="I53" s="1067"/>
      <c r="J53" s="1067"/>
      <c r="K53" s="1067"/>
      <c r="L53" s="1067"/>
      <c r="M53" s="1067"/>
      <c r="N53" s="1067"/>
      <c r="O53" s="1067"/>
      <c r="P53" s="1068"/>
      <c r="Q53" s="1069"/>
      <c r="R53" s="1061"/>
      <c r="S53" s="1061"/>
      <c r="T53" s="1061"/>
      <c r="U53" s="1061"/>
      <c r="V53" s="1061"/>
      <c r="W53" s="1061"/>
      <c r="X53" s="1061"/>
      <c r="Y53" s="1061"/>
      <c r="Z53" s="1061"/>
      <c r="AA53" s="1061"/>
      <c r="AB53" s="1061"/>
      <c r="AC53" s="1061"/>
      <c r="AD53" s="1061"/>
      <c r="AE53" s="1070"/>
      <c r="AF53" s="1071"/>
      <c r="AG53" s="1072"/>
      <c r="AH53" s="1072"/>
      <c r="AI53" s="1072"/>
      <c r="AJ53" s="1073"/>
      <c r="AK53" s="1060"/>
      <c r="AL53" s="1061"/>
      <c r="AM53" s="1061"/>
      <c r="AN53" s="1061"/>
      <c r="AO53" s="1061"/>
      <c r="AP53" s="1061"/>
      <c r="AQ53" s="1061"/>
      <c r="AR53" s="1061"/>
      <c r="AS53" s="1061"/>
      <c r="AT53" s="1061"/>
      <c r="AU53" s="1061"/>
      <c r="AV53" s="1061"/>
      <c r="AW53" s="1061"/>
      <c r="AX53" s="1061"/>
      <c r="AY53" s="1061"/>
      <c r="AZ53" s="1062"/>
      <c r="BA53" s="1062"/>
      <c r="BB53" s="1062"/>
      <c r="BC53" s="1062"/>
      <c r="BD53" s="1062"/>
      <c r="BE53" s="1008"/>
      <c r="BF53" s="1008"/>
      <c r="BG53" s="1008"/>
      <c r="BH53" s="1008"/>
      <c r="BI53" s="1009"/>
      <c r="BJ53" s="220"/>
      <c r="BK53" s="220"/>
      <c r="BL53" s="220"/>
      <c r="BM53" s="220"/>
      <c r="BN53" s="220"/>
      <c r="BO53" s="229"/>
      <c r="BP53" s="229"/>
      <c r="BQ53" s="226">
        <v>47</v>
      </c>
      <c r="BR53" s="227"/>
      <c r="BS53" s="1028"/>
      <c r="BT53" s="1029"/>
      <c r="BU53" s="1029"/>
      <c r="BV53" s="1029"/>
      <c r="BW53" s="1029"/>
      <c r="BX53" s="1029"/>
      <c r="BY53" s="1029"/>
      <c r="BZ53" s="1029"/>
      <c r="CA53" s="1029"/>
      <c r="CB53" s="1029"/>
      <c r="CC53" s="1029"/>
      <c r="CD53" s="1029"/>
      <c r="CE53" s="1029"/>
      <c r="CF53" s="1029"/>
      <c r="CG53" s="1050"/>
      <c r="CH53" s="1025"/>
      <c r="CI53" s="1026"/>
      <c r="CJ53" s="1026"/>
      <c r="CK53" s="1026"/>
      <c r="CL53" s="1027"/>
      <c r="CM53" s="1025"/>
      <c r="CN53" s="1026"/>
      <c r="CO53" s="1026"/>
      <c r="CP53" s="1026"/>
      <c r="CQ53" s="1027"/>
      <c r="CR53" s="1025"/>
      <c r="CS53" s="1026"/>
      <c r="CT53" s="1026"/>
      <c r="CU53" s="1026"/>
      <c r="CV53" s="1027"/>
      <c r="CW53" s="1025"/>
      <c r="CX53" s="1026"/>
      <c r="CY53" s="1026"/>
      <c r="CZ53" s="1026"/>
      <c r="DA53" s="1027"/>
      <c r="DB53" s="1025"/>
      <c r="DC53" s="1026"/>
      <c r="DD53" s="1026"/>
      <c r="DE53" s="1026"/>
      <c r="DF53" s="1027"/>
      <c r="DG53" s="1025"/>
      <c r="DH53" s="1026"/>
      <c r="DI53" s="1026"/>
      <c r="DJ53" s="1026"/>
      <c r="DK53" s="1027"/>
      <c r="DL53" s="1025"/>
      <c r="DM53" s="1026"/>
      <c r="DN53" s="1026"/>
      <c r="DO53" s="1026"/>
      <c r="DP53" s="1027"/>
      <c r="DQ53" s="1025"/>
      <c r="DR53" s="1026"/>
      <c r="DS53" s="1026"/>
      <c r="DT53" s="1026"/>
      <c r="DU53" s="1027"/>
      <c r="DV53" s="1028"/>
      <c r="DW53" s="1029"/>
      <c r="DX53" s="1029"/>
      <c r="DY53" s="1029"/>
      <c r="DZ53" s="1030"/>
      <c r="EA53" s="218"/>
    </row>
    <row r="54" spans="1:131" ht="26.25" customHeight="1" x14ac:dyDescent="0.15">
      <c r="A54" s="226">
        <v>27</v>
      </c>
      <c r="B54" s="1066"/>
      <c r="C54" s="1067"/>
      <c r="D54" s="1067"/>
      <c r="E54" s="1067"/>
      <c r="F54" s="1067"/>
      <c r="G54" s="1067"/>
      <c r="H54" s="1067"/>
      <c r="I54" s="1067"/>
      <c r="J54" s="1067"/>
      <c r="K54" s="1067"/>
      <c r="L54" s="1067"/>
      <c r="M54" s="1067"/>
      <c r="N54" s="1067"/>
      <c r="O54" s="1067"/>
      <c r="P54" s="1068"/>
      <c r="Q54" s="1069"/>
      <c r="R54" s="1061"/>
      <c r="S54" s="1061"/>
      <c r="T54" s="1061"/>
      <c r="U54" s="1061"/>
      <c r="V54" s="1061"/>
      <c r="W54" s="1061"/>
      <c r="X54" s="1061"/>
      <c r="Y54" s="1061"/>
      <c r="Z54" s="1061"/>
      <c r="AA54" s="1061"/>
      <c r="AB54" s="1061"/>
      <c r="AC54" s="1061"/>
      <c r="AD54" s="1061"/>
      <c r="AE54" s="1070"/>
      <c r="AF54" s="1071"/>
      <c r="AG54" s="1072"/>
      <c r="AH54" s="1072"/>
      <c r="AI54" s="1072"/>
      <c r="AJ54" s="1073"/>
      <c r="AK54" s="1060"/>
      <c r="AL54" s="1061"/>
      <c r="AM54" s="1061"/>
      <c r="AN54" s="1061"/>
      <c r="AO54" s="1061"/>
      <c r="AP54" s="1061"/>
      <c r="AQ54" s="1061"/>
      <c r="AR54" s="1061"/>
      <c r="AS54" s="1061"/>
      <c r="AT54" s="1061"/>
      <c r="AU54" s="1061"/>
      <c r="AV54" s="1061"/>
      <c r="AW54" s="1061"/>
      <c r="AX54" s="1061"/>
      <c r="AY54" s="1061"/>
      <c r="AZ54" s="1062"/>
      <c r="BA54" s="1062"/>
      <c r="BB54" s="1062"/>
      <c r="BC54" s="1062"/>
      <c r="BD54" s="1062"/>
      <c r="BE54" s="1008"/>
      <c r="BF54" s="1008"/>
      <c r="BG54" s="1008"/>
      <c r="BH54" s="1008"/>
      <c r="BI54" s="1009"/>
      <c r="BJ54" s="220"/>
      <c r="BK54" s="220"/>
      <c r="BL54" s="220"/>
      <c r="BM54" s="220"/>
      <c r="BN54" s="220"/>
      <c r="BO54" s="229"/>
      <c r="BP54" s="229"/>
      <c r="BQ54" s="226">
        <v>48</v>
      </c>
      <c r="BR54" s="227"/>
      <c r="BS54" s="1028"/>
      <c r="BT54" s="1029"/>
      <c r="BU54" s="1029"/>
      <c r="BV54" s="1029"/>
      <c r="BW54" s="1029"/>
      <c r="BX54" s="1029"/>
      <c r="BY54" s="1029"/>
      <c r="BZ54" s="1029"/>
      <c r="CA54" s="1029"/>
      <c r="CB54" s="1029"/>
      <c r="CC54" s="1029"/>
      <c r="CD54" s="1029"/>
      <c r="CE54" s="1029"/>
      <c r="CF54" s="1029"/>
      <c r="CG54" s="1050"/>
      <c r="CH54" s="1025"/>
      <c r="CI54" s="1026"/>
      <c r="CJ54" s="1026"/>
      <c r="CK54" s="1026"/>
      <c r="CL54" s="1027"/>
      <c r="CM54" s="1025"/>
      <c r="CN54" s="1026"/>
      <c r="CO54" s="1026"/>
      <c r="CP54" s="1026"/>
      <c r="CQ54" s="1027"/>
      <c r="CR54" s="1025"/>
      <c r="CS54" s="1026"/>
      <c r="CT54" s="1026"/>
      <c r="CU54" s="1026"/>
      <c r="CV54" s="1027"/>
      <c r="CW54" s="1025"/>
      <c r="CX54" s="1026"/>
      <c r="CY54" s="1026"/>
      <c r="CZ54" s="1026"/>
      <c r="DA54" s="1027"/>
      <c r="DB54" s="1025"/>
      <c r="DC54" s="1026"/>
      <c r="DD54" s="1026"/>
      <c r="DE54" s="1026"/>
      <c r="DF54" s="1027"/>
      <c r="DG54" s="1025"/>
      <c r="DH54" s="1026"/>
      <c r="DI54" s="1026"/>
      <c r="DJ54" s="1026"/>
      <c r="DK54" s="1027"/>
      <c r="DL54" s="1025"/>
      <c r="DM54" s="1026"/>
      <c r="DN54" s="1026"/>
      <c r="DO54" s="1026"/>
      <c r="DP54" s="1027"/>
      <c r="DQ54" s="1025"/>
      <c r="DR54" s="1026"/>
      <c r="DS54" s="1026"/>
      <c r="DT54" s="1026"/>
      <c r="DU54" s="1027"/>
      <c r="DV54" s="1028"/>
      <c r="DW54" s="1029"/>
      <c r="DX54" s="1029"/>
      <c r="DY54" s="1029"/>
      <c r="DZ54" s="1030"/>
      <c r="EA54" s="218"/>
    </row>
    <row r="55" spans="1:131" ht="26.25" customHeight="1" x14ac:dyDescent="0.15">
      <c r="A55" s="226">
        <v>28</v>
      </c>
      <c r="B55" s="1066"/>
      <c r="C55" s="1067"/>
      <c r="D55" s="1067"/>
      <c r="E55" s="1067"/>
      <c r="F55" s="1067"/>
      <c r="G55" s="1067"/>
      <c r="H55" s="1067"/>
      <c r="I55" s="1067"/>
      <c r="J55" s="1067"/>
      <c r="K55" s="1067"/>
      <c r="L55" s="1067"/>
      <c r="M55" s="1067"/>
      <c r="N55" s="1067"/>
      <c r="O55" s="1067"/>
      <c r="P55" s="1068"/>
      <c r="Q55" s="1069"/>
      <c r="R55" s="1061"/>
      <c r="S55" s="1061"/>
      <c r="T55" s="1061"/>
      <c r="U55" s="1061"/>
      <c r="V55" s="1061"/>
      <c r="W55" s="1061"/>
      <c r="X55" s="1061"/>
      <c r="Y55" s="1061"/>
      <c r="Z55" s="1061"/>
      <c r="AA55" s="1061"/>
      <c r="AB55" s="1061"/>
      <c r="AC55" s="1061"/>
      <c r="AD55" s="1061"/>
      <c r="AE55" s="1070"/>
      <c r="AF55" s="1071"/>
      <c r="AG55" s="1072"/>
      <c r="AH55" s="1072"/>
      <c r="AI55" s="1072"/>
      <c r="AJ55" s="1073"/>
      <c r="AK55" s="1060"/>
      <c r="AL55" s="1061"/>
      <c r="AM55" s="1061"/>
      <c r="AN55" s="1061"/>
      <c r="AO55" s="1061"/>
      <c r="AP55" s="1061"/>
      <c r="AQ55" s="1061"/>
      <c r="AR55" s="1061"/>
      <c r="AS55" s="1061"/>
      <c r="AT55" s="1061"/>
      <c r="AU55" s="1061"/>
      <c r="AV55" s="1061"/>
      <c r="AW55" s="1061"/>
      <c r="AX55" s="1061"/>
      <c r="AY55" s="1061"/>
      <c r="AZ55" s="1062"/>
      <c r="BA55" s="1062"/>
      <c r="BB55" s="1062"/>
      <c r="BC55" s="1062"/>
      <c r="BD55" s="1062"/>
      <c r="BE55" s="1008"/>
      <c r="BF55" s="1008"/>
      <c r="BG55" s="1008"/>
      <c r="BH55" s="1008"/>
      <c r="BI55" s="1009"/>
      <c r="BJ55" s="220"/>
      <c r="BK55" s="220"/>
      <c r="BL55" s="220"/>
      <c r="BM55" s="220"/>
      <c r="BN55" s="220"/>
      <c r="BO55" s="229"/>
      <c r="BP55" s="229"/>
      <c r="BQ55" s="226">
        <v>49</v>
      </c>
      <c r="BR55" s="227"/>
      <c r="BS55" s="1028"/>
      <c r="BT55" s="1029"/>
      <c r="BU55" s="1029"/>
      <c r="BV55" s="1029"/>
      <c r="BW55" s="1029"/>
      <c r="BX55" s="1029"/>
      <c r="BY55" s="1029"/>
      <c r="BZ55" s="1029"/>
      <c r="CA55" s="1029"/>
      <c r="CB55" s="1029"/>
      <c r="CC55" s="1029"/>
      <c r="CD55" s="1029"/>
      <c r="CE55" s="1029"/>
      <c r="CF55" s="1029"/>
      <c r="CG55" s="1050"/>
      <c r="CH55" s="1025"/>
      <c r="CI55" s="1026"/>
      <c r="CJ55" s="1026"/>
      <c r="CK55" s="1026"/>
      <c r="CL55" s="1027"/>
      <c r="CM55" s="1025"/>
      <c r="CN55" s="1026"/>
      <c r="CO55" s="1026"/>
      <c r="CP55" s="1026"/>
      <c r="CQ55" s="1027"/>
      <c r="CR55" s="1025"/>
      <c r="CS55" s="1026"/>
      <c r="CT55" s="1026"/>
      <c r="CU55" s="1026"/>
      <c r="CV55" s="1027"/>
      <c r="CW55" s="1025"/>
      <c r="CX55" s="1026"/>
      <c r="CY55" s="1026"/>
      <c r="CZ55" s="1026"/>
      <c r="DA55" s="1027"/>
      <c r="DB55" s="1025"/>
      <c r="DC55" s="1026"/>
      <c r="DD55" s="1026"/>
      <c r="DE55" s="1026"/>
      <c r="DF55" s="1027"/>
      <c r="DG55" s="1025"/>
      <c r="DH55" s="1026"/>
      <c r="DI55" s="1026"/>
      <c r="DJ55" s="1026"/>
      <c r="DK55" s="1027"/>
      <c r="DL55" s="1025"/>
      <c r="DM55" s="1026"/>
      <c r="DN55" s="1026"/>
      <c r="DO55" s="1026"/>
      <c r="DP55" s="1027"/>
      <c r="DQ55" s="1025"/>
      <c r="DR55" s="1026"/>
      <c r="DS55" s="1026"/>
      <c r="DT55" s="1026"/>
      <c r="DU55" s="1027"/>
      <c r="DV55" s="1028"/>
      <c r="DW55" s="1029"/>
      <c r="DX55" s="1029"/>
      <c r="DY55" s="1029"/>
      <c r="DZ55" s="1030"/>
      <c r="EA55" s="218"/>
    </row>
    <row r="56" spans="1:131" ht="26.25" customHeight="1" x14ac:dyDescent="0.15">
      <c r="A56" s="226">
        <v>29</v>
      </c>
      <c r="B56" s="1066"/>
      <c r="C56" s="1067"/>
      <c r="D56" s="1067"/>
      <c r="E56" s="1067"/>
      <c r="F56" s="1067"/>
      <c r="G56" s="1067"/>
      <c r="H56" s="1067"/>
      <c r="I56" s="1067"/>
      <c r="J56" s="1067"/>
      <c r="K56" s="1067"/>
      <c r="L56" s="1067"/>
      <c r="M56" s="1067"/>
      <c r="N56" s="1067"/>
      <c r="O56" s="1067"/>
      <c r="P56" s="1068"/>
      <c r="Q56" s="1069"/>
      <c r="R56" s="1061"/>
      <c r="S56" s="1061"/>
      <c r="T56" s="1061"/>
      <c r="U56" s="1061"/>
      <c r="V56" s="1061"/>
      <c r="W56" s="1061"/>
      <c r="X56" s="1061"/>
      <c r="Y56" s="1061"/>
      <c r="Z56" s="1061"/>
      <c r="AA56" s="1061"/>
      <c r="AB56" s="1061"/>
      <c r="AC56" s="1061"/>
      <c r="AD56" s="1061"/>
      <c r="AE56" s="1070"/>
      <c r="AF56" s="1071"/>
      <c r="AG56" s="1072"/>
      <c r="AH56" s="1072"/>
      <c r="AI56" s="1072"/>
      <c r="AJ56" s="1073"/>
      <c r="AK56" s="1060"/>
      <c r="AL56" s="1061"/>
      <c r="AM56" s="1061"/>
      <c r="AN56" s="1061"/>
      <c r="AO56" s="1061"/>
      <c r="AP56" s="1061"/>
      <c r="AQ56" s="1061"/>
      <c r="AR56" s="1061"/>
      <c r="AS56" s="1061"/>
      <c r="AT56" s="1061"/>
      <c r="AU56" s="1061"/>
      <c r="AV56" s="1061"/>
      <c r="AW56" s="1061"/>
      <c r="AX56" s="1061"/>
      <c r="AY56" s="1061"/>
      <c r="AZ56" s="1062"/>
      <c r="BA56" s="1062"/>
      <c r="BB56" s="1062"/>
      <c r="BC56" s="1062"/>
      <c r="BD56" s="1062"/>
      <c r="BE56" s="1008"/>
      <c r="BF56" s="1008"/>
      <c r="BG56" s="1008"/>
      <c r="BH56" s="1008"/>
      <c r="BI56" s="1009"/>
      <c r="BJ56" s="220"/>
      <c r="BK56" s="220"/>
      <c r="BL56" s="220"/>
      <c r="BM56" s="220"/>
      <c r="BN56" s="220"/>
      <c r="BO56" s="229"/>
      <c r="BP56" s="229"/>
      <c r="BQ56" s="226">
        <v>50</v>
      </c>
      <c r="BR56" s="227"/>
      <c r="BS56" s="1028"/>
      <c r="BT56" s="1029"/>
      <c r="BU56" s="1029"/>
      <c r="BV56" s="1029"/>
      <c r="BW56" s="1029"/>
      <c r="BX56" s="1029"/>
      <c r="BY56" s="1029"/>
      <c r="BZ56" s="1029"/>
      <c r="CA56" s="1029"/>
      <c r="CB56" s="1029"/>
      <c r="CC56" s="1029"/>
      <c r="CD56" s="1029"/>
      <c r="CE56" s="1029"/>
      <c r="CF56" s="1029"/>
      <c r="CG56" s="1050"/>
      <c r="CH56" s="1025"/>
      <c r="CI56" s="1026"/>
      <c r="CJ56" s="1026"/>
      <c r="CK56" s="1026"/>
      <c r="CL56" s="1027"/>
      <c r="CM56" s="1025"/>
      <c r="CN56" s="1026"/>
      <c r="CO56" s="1026"/>
      <c r="CP56" s="1026"/>
      <c r="CQ56" s="1027"/>
      <c r="CR56" s="1025"/>
      <c r="CS56" s="1026"/>
      <c r="CT56" s="1026"/>
      <c r="CU56" s="1026"/>
      <c r="CV56" s="1027"/>
      <c r="CW56" s="1025"/>
      <c r="CX56" s="1026"/>
      <c r="CY56" s="1026"/>
      <c r="CZ56" s="1026"/>
      <c r="DA56" s="1027"/>
      <c r="DB56" s="1025"/>
      <c r="DC56" s="1026"/>
      <c r="DD56" s="1026"/>
      <c r="DE56" s="1026"/>
      <c r="DF56" s="1027"/>
      <c r="DG56" s="1025"/>
      <c r="DH56" s="1026"/>
      <c r="DI56" s="1026"/>
      <c r="DJ56" s="1026"/>
      <c r="DK56" s="1027"/>
      <c r="DL56" s="1025"/>
      <c r="DM56" s="1026"/>
      <c r="DN56" s="1026"/>
      <c r="DO56" s="1026"/>
      <c r="DP56" s="1027"/>
      <c r="DQ56" s="1025"/>
      <c r="DR56" s="1026"/>
      <c r="DS56" s="1026"/>
      <c r="DT56" s="1026"/>
      <c r="DU56" s="1027"/>
      <c r="DV56" s="1028"/>
      <c r="DW56" s="1029"/>
      <c r="DX56" s="1029"/>
      <c r="DY56" s="1029"/>
      <c r="DZ56" s="1030"/>
      <c r="EA56" s="218"/>
    </row>
    <row r="57" spans="1:131" ht="26.25" customHeight="1" x14ac:dyDescent="0.15">
      <c r="A57" s="226">
        <v>30</v>
      </c>
      <c r="B57" s="1066"/>
      <c r="C57" s="1067"/>
      <c r="D57" s="1067"/>
      <c r="E57" s="1067"/>
      <c r="F57" s="1067"/>
      <c r="G57" s="1067"/>
      <c r="H57" s="1067"/>
      <c r="I57" s="1067"/>
      <c r="J57" s="1067"/>
      <c r="K57" s="1067"/>
      <c r="L57" s="1067"/>
      <c r="M57" s="1067"/>
      <c r="N57" s="1067"/>
      <c r="O57" s="1067"/>
      <c r="P57" s="1068"/>
      <c r="Q57" s="1069"/>
      <c r="R57" s="1061"/>
      <c r="S57" s="1061"/>
      <c r="T57" s="1061"/>
      <c r="U57" s="1061"/>
      <c r="V57" s="1061"/>
      <c r="W57" s="1061"/>
      <c r="X57" s="1061"/>
      <c r="Y57" s="1061"/>
      <c r="Z57" s="1061"/>
      <c r="AA57" s="1061"/>
      <c r="AB57" s="1061"/>
      <c r="AC57" s="1061"/>
      <c r="AD57" s="1061"/>
      <c r="AE57" s="1070"/>
      <c r="AF57" s="1071"/>
      <c r="AG57" s="1072"/>
      <c r="AH57" s="1072"/>
      <c r="AI57" s="1072"/>
      <c r="AJ57" s="1073"/>
      <c r="AK57" s="1060"/>
      <c r="AL57" s="1061"/>
      <c r="AM57" s="1061"/>
      <c r="AN57" s="1061"/>
      <c r="AO57" s="1061"/>
      <c r="AP57" s="1061"/>
      <c r="AQ57" s="1061"/>
      <c r="AR57" s="1061"/>
      <c r="AS57" s="1061"/>
      <c r="AT57" s="1061"/>
      <c r="AU57" s="1061"/>
      <c r="AV57" s="1061"/>
      <c r="AW57" s="1061"/>
      <c r="AX57" s="1061"/>
      <c r="AY57" s="1061"/>
      <c r="AZ57" s="1062"/>
      <c r="BA57" s="1062"/>
      <c r="BB57" s="1062"/>
      <c r="BC57" s="1062"/>
      <c r="BD57" s="1062"/>
      <c r="BE57" s="1008"/>
      <c r="BF57" s="1008"/>
      <c r="BG57" s="1008"/>
      <c r="BH57" s="1008"/>
      <c r="BI57" s="1009"/>
      <c r="BJ57" s="220"/>
      <c r="BK57" s="220"/>
      <c r="BL57" s="220"/>
      <c r="BM57" s="220"/>
      <c r="BN57" s="220"/>
      <c r="BO57" s="229"/>
      <c r="BP57" s="229"/>
      <c r="BQ57" s="226">
        <v>51</v>
      </c>
      <c r="BR57" s="227"/>
      <c r="BS57" s="1028"/>
      <c r="BT57" s="1029"/>
      <c r="BU57" s="1029"/>
      <c r="BV57" s="1029"/>
      <c r="BW57" s="1029"/>
      <c r="BX57" s="1029"/>
      <c r="BY57" s="1029"/>
      <c r="BZ57" s="1029"/>
      <c r="CA57" s="1029"/>
      <c r="CB57" s="1029"/>
      <c r="CC57" s="1029"/>
      <c r="CD57" s="1029"/>
      <c r="CE57" s="1029"/>
      <c r="CF57" s="1029"/>
      <c r="CG57" s="1050"/>
      <c r="CH57" s="1025"/>
      <c r="CI57" s="1026"/>
      <c r="CJ57" s="1026"/>
      <c r="CK57" s="1026"/>
      <c r="CL57" s="1027"/>
      <c r="CM57" s="1025"/>
      <c r="CN57" s="1026"/>
      <c r="CO57" s="1026"/>
      <c r="CP57" s="1026"/>
      <c r="CQ57" s="1027"/>
      <c r="CR57" s="1025"/>
      <c r="CS57" s="1026"/>
      <c r="CT57" s="1026"/>
      <c r="CU57" s="1026"/>
      <c r="CV57" s="1027"/>
      <c r="CW57" s="1025"/>
      <c r="CX57" s="1026"/>
      <c r="CY57" s="1026"/>
      <c r="CZ57" s="1026"/>
      <c r="DA57" s="1027"/>
      <c r="DB57" s="1025"/>
      <c r="DC57" s="1026"/>
      <c r="DD57" s="1026"/>
      <c r="DE57" s="1026"/>
      <c r="DF57" s="1027"/>
      <c r="DG57" s="1025"/>
      <c r="DH57" s="1026"/>
      <c r="DI57" s="1026"/>
      <c r="DJ57" s="1026"/>
      <c r="DK57" s="1027"/>
      <c r="DL57" s="1025"/>
      <c r="DM57" s="1026"/>
      <c r="DN57" s="1026"/>
      <c r="DO57" s="1026"/>
      <c r="DP57" s="1027"/>
      <c r="DQ57" s="1025"/>
      <c r="DR57" s="1026"/>
      <c r="DS57" s="1026"/>
      <c r="DT57" s="1026"/>
      <c r="DU57" s="1027"/>
      <c r="DV57" s="1028"/>
      <c r="DW57" s="1029"/>
      <c r="DX57" s="1029"/>
      <c r="DY57" s="1029"/>
      <c r="DZ57" s="1030"/>
      <c r="EA57" s="218"/>
    </row>
    <row r="58" spans="1:131" ht="26.25" customHeight="1" x14ac:dyDescent="0.15">
      <c r="A58" s="226">
        <v>31</v>
      </c>
      <c r="B58" s="1066"/>
      <c r="C58" s="1067"/>
      <c r="D58" s="1067"/>
      <c r="E58" s="1067"/>
      <c r="F58" s="1067"/>
      <c r="G58" s="1067"/>
      <c r="H58" s="1067"/>
      <c r="I58" s="1067"/>
      <c r="J58" s="1067"/>
      <c r="K58" s="1067"/>
      <c r="L58" s="1067"/>
      <c r="M58" s="1067"/>
      <c r="N58" s="1067"/>
      <c r="O58" s="1067"/>
      <c r="P58" s="1068"/>
      <c r="Q58" s="1069"/>
      <c r="R58" s="1061"/>
      <c r="S58" s="1061"/>
      <c r="T58" s="1061"/>
      <c r="U58" s="1061"/>
      <c r="V58" s="1061"/>
      <c r="W58" s="1061"/>
      <c r="X58" s="1061"/>
      <c r="Y58" s="1061"/>
      <c r="Z58" s="1061"/>
      <c r="AA58" s="1061"/>
      <c r="AB58" s="1061"/>
      <c r="AC58" s="1061"/>
      <c r="AD58" s="1061"/>
      <c r="AE58" s="1070"/>
      <c r="AF58" s="1071"/>
      <c r="AG58" s="1072"/>
      <c r="AH58" s="1072"/>
      <c r="AI58" s="1072"/>
      <c r="AJ58" s="1073"/>
      <c r="AK58" s="1060"/>
      <c r="AL58" s="1061"/>
      <c r="AM58" s="1061"/>
      <c r="AN58" s="1061"/>
      <c r="AO58" s="1061"/>
      <c r="AP58" s="1061"/>
      <c r="AQ58" s="1061"/>
      <c r="AR58" s="1061"/>
      <c r="AS58" s="1061"/>
      <c r="AT58" s="1061"/>
      <c r="AU58" s="1061"/>
      <c r="AV58" s="1061"/>
      <c r="AW58" s="1061"/>
      <c r="AX58" s="1061"/>
      <c r="AY58" s="1061"/>
      <c r="AZ58" s="1062"/>
      <c r="BA58" s="1062"/>
      <c r="BB58" s="1062"/>
      <c r="BC58" s="1062"/>
      <c r="BD58" s="1062"/>
      <c r="BE58" s="1008"/>
      <c r="BF58" s="1008"/>
      <c r="BG58" s="1008"/>
      <c r="BH58" s="1008"/>
      <c r="BI58" s="1009"/>
      <c r="BJ58" s="220"/>
      <c r="BK58" s="220"/>
      <c r="BL58" s="220"/>
      <c r="BM58" s="220"/>
      <c r="BN58" s="220"/>
      <c r="BO58" s="229"/>
      <c r="BP58" s="229"/>
      <c r="BQ58" s="226">
        <v>52</v>
      </c>
      <c r="BR58" s="227"/>
      <c r="BS58" s="1028"/>
      <c r="BT58" s="1029"/>
      <c r="BU58" s="1029"/>
      <c r="BV58" s="1029"/>
      <c r="BW58" s="1029"/>
      <c r="BX58" s="1029"/>
      <c r="BY58" s="1029"/>
      <c r="BZ58" s="1029"/>
      <c r="CA58" s="1029"/>
      <c r="CB58" s="1029"/>
      <c r="CC58" s="1029"/>
      <c r="CD58" s="1029"/>
      <c r="CE58" s="1029"/>
      <c r="CF58" s="1029"/>
      <c r="CG58" s="1050"/>
      <c r="CH58" s="1025"/>
      <c r="CI58" s="1026"/>
      <c r="CJ58" s="1026"/>
      <c r="CK58" s="1026"/>
      <c r="CL58" s="1027"/>
      <c r="CM58" s="1025"/>
      <c r="CN58" s="1026"/>
      <c r="CO58" s="1026"/>
      <c r="CP58" s="1026"/>
      <c r="CQ58" s="1027"/>
      <c r="CR58" s="1025"/>
      <c r="CS58" s="1026"/>
      <c r="CT58" s="1026"/>
      <c r="CU58" s="1026"/>
      <c r="CV58" s="1027"/>
      <c r="CW58" s="1025"/>
      <c r="CX58" s="1026"/>
      <c r="CY58" s="1026"/>
      <c r="CZ58" s="1026"/>
      <c r="DA58" s="1027"/>
      <c r="DB58" s="1025"/>
      <c r="DC58" s="1026"/>
      <c r="DD58" s="1026"/>
      <c r="DE58" s="1026"/>
      <c r="DF58" s="1027"/>
      <c r="DG58" s="1025"/>
      <c r="DH58" s="1026"/>
      <c r="DI58" s="1026"/>
      <c r="DJ58" s="1026"/>
      <c r="DK58" s="1027"/>
      <c r="DL58" s="1025"/>
      <c r="DM58" s="1026"/>
      <c r="DN58" s="1026"/>
      <c r="DO58" s="1026"/>
      <c r="DP58" s="1027"/>
      <c r="DQ58" s="1025"/>
      <c r="DR58" s="1026"/>
      <c r="DS58" s="1026"/>
      <c r="DT58" s="1026"/>
      <c r="DU58" s="1027"/>
      <c r="DV58" s="1028"/>
      <c r="DW58" s="1029"/>
      <c r="DX58" s="1029"/>
      <c r="DY58" s="1029"/>
      <c r="DZ58" s="1030"/>
      <c r="EA58" s="218"/>
    </row>
    <row r="59" spans="1:131" ht="26.25" customHeight="1" x14ac:dyDescent="0.15">
      <c r="A59" s="226">
        <v>32</v>
      </c>
      <c r="B59" s="1066"/>
      <c r="C59" s="1067"/>
      <c r="D59" s="1067"/>
      <c r="E59" s="1067"/>
      <c r="F59" s="1067"/>
      <c r="G59" s="1067"/>
      <c r="H59" s="1067"/>
      <c r="I59" s="1067"/>
      <c r="J59" s="1067"/>
      <c r="K59" s="1067"/>
      <c r="L59" s="1067"/>
      <c r="M59" s="1067"/>
      <c r="N59" s="1067"/>
      <c r="O59" s="1067"/>
      <c r="P59" s="1068"/>
      <c r="Q59" s="1069"/>
      <c r="R59" s="1061"/>
      <c r="S59" s="1061"/>
      <c r="T59" s="1061"/>
      <c r="U59" s="1061"/>
      <c r="V59" s="1061"/>
      <c r="W59" s="1061"/>
      <c r="X59" s="1061"/>
      <c r="Y59" s="1061"/>
      <c r="Z59" s="1061"/>
      <c r="AA59" s="1061"/>
      <c r="AB59" s="1061"/>
      <c r="AC59" s="1061"/>
      <c r="AD59" s="1061"/>
      <c r="AE59" s="1070"/>
      <c r="AF59" s="1071"/>
      <c r="AG59" s="1072"/>
      <c r="AH59" s="1072"/>
      <c r="AI59" s="1072"/>
      <c r="AJ59" s="1073"/>
      <c r="AK59" s="1060"/>
      <c r="AL59" s="1061"/>
      <c r="AM59" s="1061"/>
      <c r="AN59" s="1061"/>
      <c r="AO59" s="1061"/>
      <c r="AP59" s="1061"/>
      <c r="AQ59" s="1061"/>
      <c r="AR59" s="1061"/>
      <c r="AS59" s="1061"/>
      <c r="AT59" s="1061"/>
      <c r="AU59" s="1061"/>
      <c r="AV59" s="1061"/>
      <c r="AW59" s="1061"/>
      <c r="AX59" s="1061"/>
      <c r="AY59" s="1061"/>
      <c r="AZ59" s="1062"/>
      <c r="BA59" s="1062"/>
      <c r="BB59" s="1062"/>
      <c r="BC59" s="1062"/>
      <c r="BD59" s="1062"/>
      <c r="BE59" s="1008"/>
      <c r="BF59" s="1008"/>
      <c r="BG59" s="1008"/>
      <c r="BH59" s="1008"/>
      <c r="BI59" s="1009"/>
      <c r="BJ59" s="220"/>
      <c r="BK59" s="220"/>
      <c r="BL59" s="220"/>
      <c r="BM59" s="220"/>
      <c r="BN59" s="220"/>
      <c r="BO59" s="229"/>
      <c r="BP59" s="229"/>
      <c r="BQ59" s="226">
        <v>53</v>
      </c>
      <c r="BR59" s="227"/>
      <c r="BS59" s="1028"/>
      <c r="BT59" s="1029"/>
      <c r="BU59" s="1029"/>
      <c r="BV59" s="1029"/>
      <c r="BW59" s="1029"/>
      <c r="BX59" s="1029"/>
      <c r="BY59" s="1029"/>
      <c r="BZ59" s="1029"/>
      <c r="CA59" s="1029"/>
      <c r="CB59" s="1029"/>
      <c r="CC59" s="1029"/>
      <c r="CD59" s="1029"/>
      <c r="CE59" s="1029"/>
      <c r="CF59" s="1029"/>
      <c r="CG59" s="1050"/>
      <c r="CH59" s="1025"/>
      <c r="CI59" s="1026"/>
      <c r="CJ59" s="1026"/>
      <c r="CK59" s="1026"/>
      <c r="CL59" s="1027"/>
      <c r="CM59" s="1025"/>
      <c r="CN59" s="1026"/>
      <c r="CO59" s="1026"/>
      <c r="CP59" s="1026"/>
      <c r="CQ59" s="1027"/>
      <c r="CR59" s="1025"/>
      <c r="CS59" s="1026"/>
      <c r="CT59" s="1026"/>
      <c r="CU59" s="1026"/>
      <c r="CV59" s="1027"/>
      <c r="CW59" s="1025"/>
      <c r="CX59" s="1026"/>
      <c r="CY59" s="1026"/>
      <c r="CZ59" s="1026"/>
      <c r="DA59" s="1027"/>
      <c r="DB59" s="1025"/>
      <c r="DC59" s="1026"/>
      <c r="DD59" s="1026"/>
      <c r="DE59" s="1026"/>
      <c r="DF59" s="1027"/>
      <c r="DG59" s="1025"/>
      <c r="DH59" s="1026"/>
      <c r="DI59" s="1026"/>
      <c r="DJ59" s="1026"/>
      <c r="DK59" s="1027"/>
      <c r="DL59" s="1025"/>
      <c r="DM59" s="1026"/>
      <c r="DN59" s="1026"/>
      <c r="DO59" s="1026"/>
      <c r="DP59" s="1027"/>
      <c r="DQ59" s="1025"/>
      <c r="DR59" s="1026"/>
      <c r="DS59" s="1026"/>
      <c r="DT59" s="1026"/>
      <c r="DU59" s="1027"/>
      <c r="DV59" s="1028"/>
      <c r="DW59" s="1029"/>
      <c r="DX59" s="1029"/>
      <c r="DY59" s="1029"/>
      <c r="DZ59" s="1030"/>
      <c r="EA59" s="218"/>
    </row>
    <row r="60" spans="1:131" ht="26.25" customHeight="1" x14ac:dyDescent="0.15">
      <c r="A60" s="226">
        <v>33</v>
      </c>
      <c r="B60" s="1066"/>
      <c r="C60" s="1067"/>
      <c r="D60" s="1067"/>
      <c r="E60" s="1067"/>
      <c r="F60" s="1067"/>
      <c r="G60" s="1067"/>
      <c r="H60" s="1067"/>
      <c r="I60" s="1067"/>
      <c r="J60" s="1067"/>
      <c r="K60" s="1067"/>
      <c r="L60" s="1067"/>
      <c r="M60" s="1067"/>
      <c r="N60" s="1067"/>
      <c r="O60" s="1067"/>
      <c r="P60" s="1068"/>
      <c r="Q60" s="1069"/>
      <c r="R60" s="1061"/>
      <c r="S60" s="1061"/>
      <c r="T60" s="1061"/>
      <c r="U60" s="1061"/>
      <c r="V60" s="1061"/>
      <c r="W60" s="1061"/>
      <c r="X60" s="1061"/>
      <c r="Y60" s="1061"/>
      <c r="Z60" s="1061"/>
      <c r="AA60" s="1061"/>
      <c r="AB60" s="1061"/>
      <c r="AC60" s="1061"/>
      <c r="AD60" s="1061"/>
      <c r="AE60" s="1070"/>
      <c r="AF60" s="1071"/>
      <c r="AG60" s="1072"/>
      <c r="AH60" s="1072"/>
      <c r="AI60" s="1072"/>
      <c r="AJ60" s="1073"/>
      <c r="AK60" s="1060"/>
      <c r="AL60" s="1061"/>
      <c r="AM60" s="1061"/>
      <c r="AN60" s="1061"/>
      <c r="AO60" s="1061"/>
      <c r="AP60" s="1061"/>
      <c r="AQ60" s="1061"/>
      <c r="AR60" s="1061"/>
      <c r="AS60" s="1061"/>
      <c r="AT60" s="1061"/>
      <c r="AU60" s="1061"/>
      <c r="AV60" s="1061"/>
      <c r="AW60" s="1061"/>
      <c r="AX60" s="1061"/>
      <c r="AY60" s="1061"/>
      <c r="AZ60" s="1062"/>
      <c r="BA60" s="1062"/>
      <c r="BB60" s="1062"/>
      <c r="BC60" s="1062"/>
      <c r="BD60" s="1062"/>
      <c r="BE60" s="1008"/>
      <c r="BF60" s="1008"/>
      <c r="BG60" s="1008"/>
      <c r="BH60" s="1008"/>
      <c r="BI60" s="1009"/>
      <c r="BJ60" s="220"/>
      <c r="BK60" s="220"/>
      <c r="BL60" s="220"/>
      <c r="BM60" s="220"/>
      <c r="BN60" s="220"/>
      <c r="BO60" s="229"/>
      <c r="BP60" s="229"/>
      <c r="BQ60" s="226">
        <v>54</v>
      </c>
      <c r="BR60" s="227"/>
      <c r="BS60" s="1028"/>
      <c r="BT60" s="1029"/>
      <c r="BU60" s="1029"/>
      <c r="BV60" s="1029"/>
      <c r="BW60" s="1029"/>
      <c r="BX60" s="1029"/>
      <c r="BY60" s="1029"/>
      <c r="BZ60" s="1029"/>
      <c r="CA60" s="1029"/>
      <c r="CB60" s="1029"/>
      <c r="CC60" s="1029"/>
      <c r="CD60" s="1029"/>
      <c r="CE60" s="1029"/>
      <c r="CF60" s="1029"/>
      <c r="CG60" s="1050"/>
      <c r="CH60" s="1025"/>
      <c r="CI60" s="1026"/>
      <c r="CJ60" s="1026"/>
      <c r="CK60" s="1026"/>
      <c r="CL60" s="1027"/>
      <c r="CM60" s="1025"/>
      <c r="CN60" s="1026"/>
      <c r="CO60" s="1026"/>
      <c r="CP60" s="1026"/>
      <c r="CQ60" s="1027"/>
      <c r="CR60" s="1025"/>
      <c r="CS60" s="1026"/>
      <c r="CT60" s="1026"/>
      <c r="CU60" s="1026"/>
      <c r="CV60" s="1027"/>
      <c r="CW60" s="1025"/>
      <c r="CX60" s="1026"/>
      <c r="CY60" s="1026"/>
      <c r="CZ60" s="1026"/>
      <c r="DA60" s="1027"/>
      <c r="DB60" s="1025"/>
      <c r="DC60" s="1026"/>
      <c r="DD60" s="1026"/>
      <c r="DE60" s="1026"/>
      <c r="DF60" s="1027"/>
      <c r="DG60" s="1025"/>
      <c r="DH60" s="1026"/>
      <c r="DI60" s="1026"/>
      <c r="DJ60" s="1026"/>
      <c r="DK60" s="1027"/>
      <c r="DL60" s="1025"/>
      <c r="DM60" s="1026"/>
      <c r="DN60" s="1026"/>
      <c r="DO60" s="1026"/>
      <c r="DP60" s="1027"/>
      <c r="DQ60" s="1025"/>
      <c r="DR60" s="1026"/>
      <c r="DS60" s="1026"/>
      <c r="DT60" s="1026"/>
      <c r="DU60" s="1027"/>
      <c r="DV60" s="1028"/>
      <c r="DW60" s="1029"/>
      <c r="DX60" s="1029"/>
      <c r="DY60" s="1029"/>
      <c r="DZ60" s="1030"/>
      <c r="EA60" s="218"/>
    </row>
    <row r="61" spans="1:131" ht="26.25" customHeight="1" thickBot="1" x14ac:dyDescent="0.2">
      <c r="A61" s="226">
        <v>34</v>
      </c>
      <c r="B61" s="1066"/>
      <c r="C61" s="1067"/>
      <c r="D61" s="1067"/>
      <c r="E61" s="1067"/>
      <c r="F61" s="1067"/>
      <c r="G61" s="1067"/>
      <c r="H61" s="1067"/>
      <c r="I61" s="1067"/>
      <c r="J61" s="1067"/>
      <c r="K61" s="1067"/>
      <c r="L61" s="1067"/>
      <c r="M61" s="1067"/>
      <c r="N61" s="1067"/>
      <c r="O61" s="1067"/>
      <c r="P61" s="1068"/>
      <c r="Q61" s="1069"/>
      <c r="R61" s="1061"/>
      <c r="S61" s="1061"/>
      <c r="T61" s="1061"/>
      <c r="U61" s="1061"/>
      <c r="V61" s="1061"/>
      <c r="W61" s="1061"/>
      <c r="X61" s="1061"/>
      <c r="Y61" s="1061"/>
      <c r="Z61" s="1061"/>
      <c r="AA61" s="1061"/>
      <c r="AB61" s="1061"/>
      <c r="AC61" s="1061"/>
      <c r="AD61" s="1061"/>
      <c r="AE61" s="1070"/>
      <c r="AF61" s="1071"/>
      <c r="AG61" s="1072"/>
      <c r="AH61" s="1072"/>
      <c r="AI61" s="1072"/>
      <c r="AJ61" s="1073"/>
      <c r="AK61" s="1060"/>
      <c r="AL61" s="1061"/>
      <c r="AM61" s="1061"/>
      <c r="AN61" s="1061"/>
      <c r="AO61" s="1061"/>
      <c r="AP61" s="1061"/>
      <c r="AQ61" s="1061"/>
      <c r="AR61" s="1061"/>
      <c r="AS61" s="1061"/>
      <c r="AT61" s="1061"/>
      <c r="AU61" s="1061"/>
      <c r="AV61" s="1061"/>
      <c r="AW61" s="1061"/>
      <c r="AX61" s="1061"/>
      <c r="AY61" s="1061"/>
      <c r="AZ61" s="1062"/>
      <c r="BA61" s="1062"/>
      <c r="BB61" s="1062"/>
      <c r="BC61" s="1062"/>
      <c r="BD61" s="1062"/>
      <c r="BE61" s="1008"/>
      <c r="BF61" s="1008"/>
      <c r="BG61" s="1008"/>
      <c r="BH61" s="1008"/>
      <c r="BI61" s="1009"/>
      <c r="BJ61" s="220"/>
      <c r="BK61" s="220"/>
      <c r="BL61" s="220"/>
      <c r="BM61" s="220"/>
      <c r="BN61" s="220"/>
      <c r="BO61" s="229"/>
      <c r="BP61" s="229"/>
      <c r="BQ61" s="226">
        <v>55</v>
      </c>
      <c r="BR61" s="227"/>
      <c r="BS61" s="1028"/>
      <c r="BT61" s="1029"/>
      <c r="BU61" s="1029"/>
      <c r="BV61" s="1029"/>
      <c r="BW61" s="1029"/>
      <c r="BX61" s="1029"/>
      <c r="BY61" s="1029"/>
      <c r="BZ61" s="1029"/>
      <c r="CA61" s="1029"/>
      <c r="CB61" s="1029"/>
      <c r="CC61" s="1029"/>
      <c r="CD61" s="1029"/>
      <c r="CE61" s="1029"/>
      <c r="CF61" s="1029"/>
      <c r="CG61" s="1050"/>
      <c r="CH61" s="1025"/>
      <c r="CI61" s="1026"/>
      <c r="CJ61" s="1026"/>
      <c r="CK61" s="1026"/>
      <c r="CL61" s="1027"/>
      <c r="CM61" s="1025"/>
      <c r="CN61" s="1026"/>
      <c r="CO61" s="1026"/>
      <c r="CP61" s="1026"/>
      <c r="CQ61" s="1027"/>
      <c r="CR61" s="1025"/>
      <c r="CS61" s="1026"/>
      <c r="CT61" s="1026"/>
      <c r="CU61" s="1026"/>
      <c r="CV61" s="1027"/>
      <c r="CW61" s="1025"/>
      <c r="CX61" s="1026"/>
      <c r="CY61" s="1026"/>
      <c r="CZ61" s="1026"/>
      <c r="DA61" s="1027"/>
      <c r="DB61" s="1025"/>
      <c r="DC61" s="1026"/>
      <c r="DD61" s="1026"/>
      <c r="DE61" s="1026"/>
      <c r="DF61" s="1027"/>
      <c r="DG61" s="1025"/>
      <c r="DH61" s="1026"/>
      <c r="DI61" s="1026"/>
      <c r="DJ61" s="1026"/>
      <c r="DK61" s="1027"/>
      <c r="DL61" s="1025"/>
      <c r="DM61" s="1026"/>
      <c r="DN61" s="1026"/>
      <c r="DO61" s="1026"/>
      <c r="DP61" s="1027"/>
      <c r="DQ61" s="1025"/>
      <c r="DR61" s="1026"/>
      <c r="DS61" s="1026"/>
      <c r="DT61" s="1026"/>
      <c r="DU61" s="1027"/>
      <c r="DV61" s="1028"/>
      <c r="DW61" s="1029"/>
      <c r="DX61" s="1029"/>
      <c r="DY61" s="1029"/>
      <c r="DZ61" s="1030"/>
      <c r="EA61" s="218"/>
    </row>
    <row r="62" spans="1:131" ht="26.25" customHeight="1" x14ac:dyDescent="0.15">
      <c r="A62" s="226">
        <v>35</v>
      </c>
      <c r="B62" s="1066"/>
      <c r="C62" s="1067"/>
      <c r="D62" s="1067"/>
      <c r="E62" s="1067"/>
      <c r="F62" s="1067"/>
      <c r="G62" s="1067"/>
      <c r="H62" s="1067"/>
      <c r="I62" s="1067"/>
      <c r="J62" s="1067"/>
      <c r="K62" s="1067"/>
      <c r="L62" s="1067"/>
      <c r="M62" s="1067"/>
      <c r="N62" s="1067"/>
      <c r="O62" s="1067"/>
      <c r="P62" s="1068"/>
      <c r="Q62" s="1069"/>
      <c r="R62" s="1061"/>
      <c r="S62" s="1061"/>
      <c r="T62" s="1061"/>
      <c r="U62" s="1061"/>
      <c r="V62" s="1061"/>
      <c r="W62" s="1061"/>
      <c r="X62" s="1061"/>
      <c r="Y62" s="1061"/>
      <c r="Z62" s="1061"/>
      <c r="AA62" s="1061"/>
      <c r="AB62" s="1061"/>
      <c r="AC62" s="1061"/>
      <c r="AD62" s="1061"/>
      <c r="AE62" s="1070"/>
      <c r="AF62" s="1071"/>
      <c r="AG62" s="1072"/>
      <c r="AH62" s="1072"/>
      <c r="AI62" s="1072"/>
      <c r="AJ62" s="1073"/>
      <c r="AK62" s="1060"/>
      <c r="AL62" s="1061"/>
      <c r="AM62" s="1061"/>
      <c r="AN62" s="1061"/>
      <c r="AO62" s="1061"/>
      <c r="AP62" s="1061"/>
      <c r="AQ62" s="1061"/>
      <c r="AR62" s="1061"/>
      <c r="AS62" s="1061"/>
      <c r="AT62" s="1061"/>
      <c r="AU62" s="1061"/>
      <c r="AV62" s="1061"/>
      <c r="AW62" s="1061"/>
      <c r="AX62" s="1061"/>
      <c r="AY62" s="1061"/>
      <c r="AZ62" s="1062"/>
      <c r="BA62" s="1062"/>
      <c r="BB62" s="1062"/>
      <c r="BC62" s="1062"/>
      <c r="BD62" s="1062"/>
      <c r="BE62" s="1008"/>
      <c r="BF62" s="1008"/>
      <c r="BG62" s="1008"/>
      <c r="BH62" s="1008"/>
      <c r="BI62" s="1009"/>
      <c r="BJ62" s="1063" t="s">
        <v>395</v>
      </c>
      <c r="BK62" s="1064"/>
      <c r="BL62" s="1064"/>
      <c r="BM62" s="1064"/>
      <c r="BN62" s="1065"/>
      <c r="BO62" s="229"/>
      <c r="BP62" s="229"/>
      <c r="BQ62" s="226">
        <v>56</v>
      </c>
      <c r="BR62" s="227"/>
      <c r="BS62" s="1028"/>
      <c r="BT62" s="1029"/>
      <c r="BU62" s="1029"/>
      <c r="BV62" s="1029"/>
      <c r="BW62" s="1029"/>
      <c r="BX62" s="1029"/>
      <c r="BY62" s="1029"/>
      <c r="BZ62" s="1029"/>
      <c r="CA62" s="1029"/>
      <c r="CB62" s="1029"/>
      <c r="CC62" s="1029"/>
      <c r="CD62" s="1029"/>
      <c r="CE62" s="1029"/>
      <c r="CF62" s="1029"/>
      <c r="CG62" s="1050"/>
      <c r="CH62" s="1025"/>
      <c r="CI62" s="1026"/>
      <c r="CJ62" s="1026"/>
      <c r="CK62" s="1026"/>
      <c r="CL62" s="1027"/>
      <c r="CM62" s="1025"/>
      <c r="CN62" s="1026"/>
      <c r="CO62" s="1026"/>
      <c r="CP62" s="1026"/>
      <c r="CQ62" s="1027"/>
      <c r="CR62" s="1025"/>
      <c r="CS62" s="1026"/>
      <c r="CT62" s="1026"/>
      <c r="CU62" s="1026"/>
      <c r="CV62" s="1027"/>
      <c r="CW62" s="1025"/>
      <c r="CX62" s="1026"/>
      <c r="CY62" s="1026"/>
      <c r="CZ62" s="1026"/>
      <c r="DA62" s="1027"/>
      <c r="DB62" s="1025"/>
      <c r="DC62" s="1026"/>
      <c r="DD62" s="1026"/>
      <c r="DE62" s="1026"/>
      <c r="DF62" s="1027"/>
      <c r="DG62" s="1025"/>
      <c r="DH62" s="1026"/>
      <c r="DI62" s="1026"/>
      <c r="DJ62" s="1026"/>
      <c r="DK62" s="1027"/>
      <c r="DL62" s="1025"/>
      <c r="DM62" s="1026"/>
      <c r="DN62" s="1026"/>
      <c r="DO62" s="1026"/>
      <c r="DP62" s="1027"/>
      <c r="DQ62" s="1025"/>
      <c r="DR62" s="1026"/>
      <c r="DS62" s="1026"/>
      <c r="DT62" s="1026"/>
      <c r="DU62" s="1027"/>
      <c r="DV62" s="1028"/>
      <c r="DW62" s="1029"/>
      <c r="DX62" s="1029"/>
      <c r="DY62" s="1029"/>
      <c r="DZ62" s="1030"/>
      <c r="EA62" s="218"/>
    </row>
    <row r="63" spans="1:131" ht="26.25" customHeight="1" thickBot="1" x14ac:dyDescent="0.2">
      <c r="A63" s="228" t="s">
        <v>376</v>
      </c>
      <c r="B63" s="973" t="s">
        <v>396</v>
      </c>
      <c r="C63" s="974"/>
      <c r="D63" s="974"/>
      <c r="E63" s="974"/>
      <c r="F63" s="974"/>
      <c r="G63" s="974"/>
      <c r="H63" s="974"/>
      <c r="I63" s="974"/>
      <c r="J63" s="974"/>
      <c r="K63" s="974"/>
      <c r="L63" s="974"/>
      <c r="M63" s="974"/>
      <c r="N63" s="974"/>
      <c r="O63" s="974"/>
      <c r="P63" s="984"/>
      <c r="Q63" s="998"/>
      <c r="R63" s="999"/>
      <c r="S63" s="999"/>
      <c r="T63" s="999"/>
      <c r="U63" s="999"/>
      <c r="V63" s="999"/>
      <c r="W63" s="999"/>
      <c r="X63" s="999"/>
      <c r="Y63" s="999"/>
      <c r="Z63" s="999"/>
      <c r="AA63" s="999"/>
      <c r="AB63" s="999"/>
      <c r="AC63" s="999"/>
      <c r="AD63" s="999"/>
      <c r="AE63" s="1056"/>
      <c r="AF63" s="1057">
        <v>2101</v>
      </c>
      <c r="AG63" s="995"/>
      <c r="AH63" s="995"/>
      <c r="AI63" s="995"/>
      <c r="AJ63" s="1058"/>
      <c r="AK63" s="1059"/>
      <c r="AL63" s="999"/>
      <c r="AM63" s="999"/>
      <c r="AN63" s="999"/>
      <c r="AO63" s="999"/>
      <c r="AP63" s="995">
        <f>SUM(AP31:AT33)</f>
        <v>6266</v>
      </c>
      <c r="AQ63" s="995"/>
      <c r="AR63" s="995"/>
      <c r="AS63" s="995"/>
      <c r="AT63" s="995"/>
      <c r="AU63" s="995">
        <f>AU33</f>
        <v>3652</v>
      </c>
      <c r="AV63" s="995"/>
      <c r="AW63" s="995"/>
      <c r="AX63" s="995"/>
      <c r="AY63" s="995"/>
      <c r="AZ63" s="1053"/>
      <c r="BA63" s="1053"/>
      <c r="BB63" s="1053"/>
      <c r="BC63" s="1053"/>
      <c r="BD63" s="1053"/>
      <c r="BE63" s="996"/>
      <c r="BF63" s="996"/>
      <c r="BG63" s="996"/>
      <c r="BH63" s="996"/>
      <c r="BI63" s="997"/>
      <c r="BJ63" s="1054" t="s">
        <v>121</v>
      </c>
      <c r="BK63" s="989"/>
      <c r="BL63" s="989"/>
      <c r="BM63" s="989"/>
      <c r="BN63" s="1055"/>
      <c r="BO63" s="229"/>
      <c r="BP63" s="229"/>
      <c r="BQ63" s="226">
        <v>57</v>
      </c>
      <c r="BR63" s="227"/>
      <c r="BS63" s="1028"/>
      <c r="BT63" s="1029"/>
      <c r="BU63" s="1029"/>
      <c r="BV63" s="1029"/>
      <c r="BW63" s="1029"/>
      <c r="BX63" s="1029"/>
      <c r="BY63" s="1029"/>
      <c r="BZ63" s="1029"/>
      <c r="CA63" s="1029"/>
      <c r="CB63" s="1029"/>
      <c r="CC63" s="1029"/>
      <c r="CD63" s="1029"/>
      <c r="CE63" s="1029"/>
      <c r="CF63" s="1029"/>
      <c r="CG63" s="1050"/>
      <c r="CH63" s="1025"/>
      <c r="CI63" s="1026"/>
      <c r="CJ63" s="1026"/>
      <c r="CK63" s="1026"/>
      <c r="CL63" s="1027"/>
      <c r="CM63" s="1025"/>
      <c r="CN63" s="1026"/>
      <c r="CO63" s="1026"/>
      <c r="CP63" s="1026"/>
      <c r="CQ63" s="1027"/>
      <c r="CR63" s="1025"/>
      <c r="CS63" s="1026"/>
      <c r="CT63" s="1026"/>
      <c r="CU63" s="1026"/>
      <c r="CV63" s="1027"/>
      <c r="CW63" s="1025"/>
      <c r="CX63" s="1026"/>
      <c r="CY63" s="1026"/>
      <c r="CZ63" s="1026"/>
      <c r="DA63" s="1027"/>
      <c r="DB63" s="1025"/>
      <c r="DC63" s="1026"/>
      <c r="DD63" s="1026"/>
      <c r="DE63" s="1026"/>
      <c r="DF63" s="1027"/>
      <c r="DG63" s="1025"/>
      <c r="DH63" s="1026"/>
      <c r="DI63" s="1026"/>
      <c r="DJ63" s="1026"/>
      <c r="DK63" s="1027"/>
      <c r="DL63" s="1025"/>
      <c r="DM63" s="1026"/>
      <c r="DN63" s="1026"/>
      <c r="DO63" s="1026"/>
      <c r="DP63" s="1027"/>
      <c r="DQ63" s="1025"/>
      <c r="DR63" s="1026"/>
      <c r="DS63" s="1026"/>
      <c r="DT63" s="1026"/>
      <c r="DU63" s="1027"/>
      <c r="DV63" s="1028"/>
      <c r="DW63" s="1029"/>
      <c r="DX63" s="1029"/>
      <c r="DY63" s="1029"/>
      <c r="DZ63" s="1030"/>
      <c r="EA63" s="218"/>
    </row>
    <row r="64" spans="1:131" ht="26.25" customHeight="1" x14ac:dyDescent="0.15">
      <c r="A64" s="229"/>
      <c r="B64" s="229"/>
      <c r="C64" s="229"/>
      <c r="D64" s="229"/>
      <c r="E64" s="229"/>
      <c r="F64" s="229"/>
      <c r="G64" s="229"/>
      <c r="H64" s="229"/>
      <c r="I64" s="229"/>
      <c r="J64" s="229"/>
      <c r="K64" s="229"/>
      <c r="L64" s="229"/>
      <c r="M64" s="229"/>
      <c r="N64" s="229"/>
      <c r="O64" s="229"/>
      <c r="P64" s="229"/>
      <c r="Q64" s="229"/>
      <c r="R64" s="229"/>
      <c r="S64" s="229"/>
      <c r="T64" s="229"/>
      <c r="U64" s="229"/>
      <c r="V64" s="229"/>
      <c r="W64" s="229"/>
      <c r="X64" s="229"/>
      <c r="Y64" s="229"/>
      <c r="Z64" s="229"/>
      <c r="AA64" s="229"/>
      <c r="AB64" s="229"/>
      <c r="AC64" s="229"/>
      <c r="AD64" s="229"/>
      <c r="AE64" s="229"/>
      <c r="AF64" s="229"/>
      <c r="AG64" s="229"/>
      <c r="AH64" s="229"/>
      <c r="AI64" s="229"/>
      <c r="AJ64" s="229"/>
      <c r="AK64" s="229"/>
      <c r="AL64" s="229"/>
      <c r="AM64" s="229"/>
      <c r="AN64" s="229"/>
      <c r="AO64" s="229"/>
      <c r="AP64" s="229"/>
      <c r="AQ64" s="229"/>
      <c r="AR64" s="229"/>
      <c r="AS64" s="229"/>
      <c r="AT64" s="229"/>
      <c r="AU64" s="229"/>
      <c r="AV64" s="229"/>
      <c r="AW64" s="229"/>
      <c r="AX64" s="229"/>
      <c r="AY64" s="229"/>
      <c r="AZ64" s="229"/>
      <c r="BA64" s="229"/>
      <c r="BB64" s="229"/>
      <c r="BC64" s="229"/>
      <c r="BD64" s="229"/>
      <c r="BE64" s="229"/>
      <c r="BF64" s="229"/>
      <c r="BG64" s="229"/>
      <c r="BH64" s="229"/>
      <c r="BI64" s="229"/>
      <c r="BJ64" s="229"/>
      <c r="BK64" s="229"/>
      <c r="BL64" s="229"/>
      <c r="BM64" s="229"/>
      <c r="BN64" s="229"/>
      <c r="BO64" s="229"/>
      <c r="BP64" s="229"/>
      <c r="BQ64" s="226">
        <v>58</v>
      </c>
      <c r="BR64" s="227"/>
      <c r="BS64" s="1028"/>
      <c r="BT64" s="1029"/>
      <c r="BU64" s="1029"/>
      <c r="BV64" s="1029"/>
      <c r="BW64" s="1029"/>
      <c r="BX64" s="1029"/>
      <c r="BY64" s="1029"/>
      <c r="BZ64" s="1029"/>
      <c r="CA64" s="1029"/>
      <c r="CB64" s="1029"/>
      <c r="CC64" s="1029"/>
      <c r="CD64" s="1029"/>
      <c r="CE64" s="1029"/>
      <c r="CF64" s="1029"/>
      <c r="CG64" s="1050"/>
      <c r="CH64" s="1025"/>
      <c r="CI64" s="1026"/>
      <c r="CJ64" s="1026"/>
      <c r="CK64" s="1026"/>
      <c r="CL64" s="1027"/>
      <c r="CM64" s="1025"/>
      <c r="CN64" s="1026"/>
      <c r="CO64" s="1026"/>
      <c r="CP64" s="1026"/>
      <c r="CQ64" s="1027"/>
      <c r="CR64" s="1025"/>
      <c r="CS64" s="1026"/>
      <c r="CT64" s="1026"/>
      <c r="CU64" s="1026"/>
      <c r="CV64" s="1027"/>
      <c r="CW64" s="1025"/>
      <c r="CX64" s="1026"/>
      <c r="CY64" s="1026"/>
      <c r="CZ64" s="1026"/>
      <c r="DA64" s="1027"/>
      <c r="DB64" s="1025"/>
      <c r="DC64" s="1026"/>
      <c r="DD64" s="1026"/>
      <c r="DE64" s="1026"/>
      <c r="DF64" s="1027"/>
      <c r="DG64" s="1025"/>
      <c r="DH64" s="1026"/>
      <c r="DI64" s="1026"/>
      <c r="DJ64" s="1026"/>
      <c r="DK64" s="1027"/>
      <c r="DL64" s="1025"/>
      <c r="DM64" s="1026"/>
      <c r="DN64" s="1026"/>
      <c r="DO64" s="1026"/>
      <c r="DP64" s="1027"/>
      <c r="DQ64" s="1025"/>
      <c r="DR64" s="1026"/>
      <c r="DS64" s="1026"/>
      <c r="DT64" s="1026"/>
      <c r="DU64" s="1027"/>
      <c r="DV64" s="1028"/>
      <c r="DW64" s="1029"/>
      <c r="DX64" s="1029"/>
      <c r="DY64" s="1029"/>
      <c r="DZ64" s="1030"/>
      <c r="EA64" s="218"/>
    </row>
    <row r="65" spans="1:131" ht="26.25" customHeight="1" thickBot="1" x14ac:dyDescent="0.2">
      <c r="A65" s="220" t="s">
        <v>397</v>
      </c>
      <c r="B65" s="220"/>
      <c r="C65" s="220"/>
      <c r="D65" s="220"/>
      <c r="E65" s="220"/>
      <c r="F65" s="220"/>
      <c r="G65" s="220"/>
      <c r="H65" s="220"/>
      <c r="I65" s="220"/>
      <c r="J65" s="220"/>
      <c r="K65" s="220"/>
      <c r="L65" s="220"/>
      <c r="M65" s="220"/>
      <c r="N65" s="220"/>
      <c r="O65" s="220"/>
      <c r="P65" s="220"/>
      <c r="Q65" s="220"/>
      <c r="R65" s="220"/>
      <c r="S65" s="220"/>
      <c r="T65" s="220"/>
      <c r="U65" s="220"/>
      <c r="V65" s="220"/>
      <c r="W65" s="220"/>
      <c r="X65" s="220"/>
      <c r="Y65" s="220"/>
      <c r="Z65" s="220"/>
      <c r="AA65" s="220"/>
      <c r="AB65" s="220"/>
      <c r="AC65" s="220"/>
      <c r="AD65" s="220"/>
      <c r="AE65" s="220"/>
      <c r="AF65" s="220"/>
      <c r="AG65" s="220"/>
      <c r="AH65" s="220"/>
      <c r="AI65" s="220"/>
      <c r="AJ65" s="220"/>
      <c r="AK65" s="220"/>
      <c r="AL65" s="220"/>
      <c r="AM65" s="220"/>
      <c r="AN65" s="220"/>
      <c r="AO65" s="220"/>
      <c r="AP65" s="220"/>
      <c r="AQ65" s="220"/>
      <c r="AR65" s="220"/>
      <c r="AS65" s="220"/>
      <c r="AT65" s="220"/>
      <c r="AU65" s="220"/>
      <c r="AV65" s="220"/>
      <c r="AW65" s="220"/>
      <c r="AX65" s="220"/>
      <c r="AY65" s="220"/>
      <c r="AZ65" s="220"/>
      <c r="BA65" s="220"/>
      <c r="BB65" s="220"/>
      <c r="BC65" s="220"/>
      <c r="BD65" s="220"/>
      <c r="BE65" s="229"/>
      <c r="BF65" s="229"/>
      <c r="BG65" s="229"/>
      <c r="BH65" s="229"/>
      <c r="BI65" s="229"/>
      <c r="BJ65" s="229"/>
      <c r="BK65" s="229"/>
      <c r="BL65" s="229"/>
      <c r="BM65" s="229"/>
      <c r="BN65" s="229"/>
      <c r="BO65" s="229"/>
      <c r="BP65" s="229"/>
      <c r="BQ65" s="226">
        <v>59</v>
      </c>
      <c r="BR65" s="227"/>
      <c r="BS65" s="1028"/>
      <c r="BT65" s="1029"/>
      <c r="BU65" s="1029"/>
      <c r="BV65" s="1029"/>
      <c r="BW65" s="1029"/>
      <c r="BX65" s="1029"/>
      <c r="BY65" s="1029"/>
      <c r="BZ65" s="1029"/>
      <c r="CA65" s="1029"/>
      <c r="CB65" s="1029"/>
      <c r="CC65" s="1029"/>
      <c r="CD65" s="1029"/>
      <c r="CE65" s="1029"/>
      <c r="CF65" s="1029"/>
      <c r="CG65" s="1050"/>
      <c r="CH65" s="1025"/>
      <c r="CI65" s="1026"/>
      <c r="CJ65" s="1026"/>
      <c r="CK65" s="1026"/>
      <c r="CL65" s="1027"/>
      <c r="CM65" s="1025"/>
      <c r="CN65" s="1026"/>
      <c r="CO65" s="1026"/>
      <c r="CP65" s="1026"/>
      <c r="CQ65" s="1027"/>
      <c r="CR65" s="1025"/>
      <c r="CS65" s="1026"/>
      <c r="CT65" s="1026"/>
      <c r="CU65" s="1026"/>
      <c r="CV65" s="1027"/>
      <c r="CW65" s="1025"/>
      <c r="CX65" s="1026"/>
      <c r="CY65" s="1026"/>
      <c r="CZ65" s="1026"/>
      <c r="DA65" s="1027"/>
      <c r="DB65" s="1025"/>
      <c r="DC65" s="1026"/>
      <c r="DD65" s="1026"/>
      <c r="DE65" s="1026"/>
      <c r="DF65" s="1027"/>
      <c r="DG65" s="1025"/>
      <c r="DH65" s="1026"/>
      <c r="DI65" s="1026"/>
      <c r="DJ65" s="1026"/>
      <c r="DK65" s="1027"/>
      <c r="DL65" s="1025"/>
      <c r="DM65" s="1026"/>
      <c r="DN65" s="1026"/>
      <c r="DO65" s="1026"/>
      <c r="DP65" s="1027"/>
      <c r="DQ65" s="1025"/>
      <c r="DR65" s="1026"/>
      <c r="DS65" s="1026"/>
      <c r="DT65" s="1026"/>
      <c r="DU65" s="1027"/>
      <c r="DV65" s="1028"/>
      <c r="DW65" s="1029"/>
      <c r="DX65" s="1029"/>
      <c r="DY65" s="1029"/>
      <c r="DZ65" s="1030"/>
      <c r="EA65" s="218"/>
    </row>
    <row r="66" spans="1:131" ht="26.25" customHeight="1" x14ac:dyDescent="0.15">
      <c r="A66" s="1031" t="s">
        <v>398</v>
      </c>
      <c r="B66" s="1032"/>
      <c r="C66" s="1032"/>
      <c r="D66" s="1032"/>
      <c r="E66" s="1032"/>
      <c r="F66" s="1032"/>
      <c r="G66" s="1032"/>
      <c r="H66" s="1032"/>
      <c r="I66" s="1032"/>
      <c r="J66" s="1032"/>
      <c r="K66" s="1032"/>
      <c r="L66" s="1032"/>
      <c r="M66" s="1032"/>
      <c r="N66" s="1032"/>
      <c r="O66" s="1032"/>
      <c r="P66" s="1033"/>
      <c r="Q66" s="1037" t="s">
        <v>380</v>
      </c>
      <c r="R66" s="1038"/>
      <c r="S66" s="1038"/>
      <c r="T66" s="1038"/>
      <c r="U66" s="1039"/>
      <c r="V66" s="1037" t="s">
        <v>381</v>
      </c>
      <c r="W66" s="1038"/>
      <c r="X66" s="1038"/>
      <c r="Y66" s="1038"/>
      <c r="Z66" s="1039"/>
      <c r="AA66" s="1037" t="s">
        <v>382</v>
      </c>
      <c r="AB66" s="1038"/>
      <c r="AC66" s="1038"/>
      <c r="AD66" s="1038"/>
      <c r="AE66" s="1039"/>
      <c r="AF66" s="1043" t="s">
        <v>383</v>
      </c>
      <c r="AG66" s="1044"/>
      <c r="AH66" s="1044"/>
      <c r="AI66" s="1044"/>
      <c r="AJ66" s="1045"/>
      <c r="AK66" s="1037" t="s">
        <v>384</v>
      </c>
      <c r="AL66" s="1032"/>
      <c r="AM66" s="1032"/>
      <c r="AN66" s="1032"/>
      <c r="AO66" s="1033"/>
      <c r="AP66" s="1037" t="s">
        <v>385</v>
      </c>
      <c r="AQ66" s="1038"/>
      <c r="AR66" s="1038"/>
      <c r="AS66" s="1038"/>
      <c r="AT66" s="1039"/>
      <c r="AU66" s="1037" t="s">
        <v>399</v>
      </c>
      <c r="AV66" s="1038"/>
      <c r="AW66" s="1038"/>
      <c r="AX66" s="1038"/>
      <c r="AY66" s="1039"/>
      <c r="AZ66" s="1037" t="s">
        <v>364</v>
      </c>
      <c r="BA66" s="1038"/>
      <c r="BB66" s="1038"/>
      <c r="BC66" s="1038"/>
      <c r="BD66" s="1051"/>
      <c r="BE66" s="229"/>
      <c r="BF66" s="229"/>
      <c r="BG66" s="229"/>
      <c r="BH66" s="229"/>
      <c r="BI66" s="229"/>
      <c r="BJ66" s="229"/>
      <c r="BK66" s="229"/>
      <c r="BL66" s="229"/>
      <c r="BM66" s="229"/>
      <c r="BN66" s="229"/>
      <c r="BO66" s="229"/>
      <c r="BP66" s="229"/>
      <c r="BQ66" s="226">
        <v>60</v>
      </c>
      <c r="BR66" s="231"/>
      <c r="BS66" s="981"/>
      <c r="BT66" s="982"/>
      <c r="BU66" s="982"/>
      <c r="BV66" s="982"/>
      <c r="BW66" s="982"/>
      <c r="BX66" s="982"/>
      <c r="BY66" s="982"/>
      <c r="BZ66" s="982"/>
      <c r="CA66" s="982"/>
      <c r="CB66" s="982"/>
      <c r="CC66" s="982"/>
      <c r="CD66" s="982"/>
      <c r="CE66" s="982"/>
      <c r="CF66" s="982"/>
      <c r="CG66" s="991"/>
      <c r="CH66" s="992"/>
      <c r="CI66" s="993"/>
      <c r="CJ66" s="993"/>
      <c r="CK66" s="993"/>
      <c r="CL66" s="994"/>
      <c r="CM66" s="992"/>
      <c r="CN66" s="993"/>
      <c r="CO66" s="993"/>
      <c r="CP66" s="993"/>
      <c r="CQ66" s="994"/>
      <c r="CR66" s="992"/>
      <c r="CS66" s="993"/>
      <c r="CT66" s="993"/>
      <c r="CU66" s="993"/>
      <c r="CV66" s="994"/>
      <c r="CW66" s="992"/>
      <c r="CX66" s="993"/>
      <c r="CY66" s="993"/>
      <c r="CZ66" s="993"/>
      <c r="DA66" s="994"/>
      <c r="DB66" s="992"/>
      <c r="DC66" s="993"/>
      <c r="DD66" s="993"/>
      <c r="DE66" s="993"/>
      <c r="DF66" s="994"/>
      <c r="DG66" s="992"/>
      <c r="DH66" s="993"/>
      <c r="DI66" s="993"/>
      <c r="DJ66" s="993"/>
      <c r="DK66" s="994"/>
      <c r="DL66" s="992"/>
      <c r="DM66" s="993"/>
      <c r="DN66" s="993"/>
      <c r="DO66" s="993"/>
      <c r="DP66" s="994"/>
      <c r="DQ66" s="992"/>
      <c r="DR66" s="993"/>
      <c r="DS66" s="993"/>
      <c r="DT66" s="993"/>
      <c r="DU66" s="994"/>
      <c r="DV66" s="981"/>
      <c r="DW66" s="982"/>
      <c r="DX66" s="982"/>
      <c r="DY66" s="982"/>
      <c r="DZ66" s="983"/>
      <c r="EA66" s="218"/>
    </row>
    <row r="67" spans="1:131" ht="26.25" customHeight="1" thickBot="1" x14ac:dyDescent="0.2">
      <c r="A67" s="1034"/>
      <c r="B67" s="1035"/>
      <c r="C67" s="1035"/>
      <c r="D67" s="1035"/>
      <c r="E67" s="1035"/>
      <c r="F67" s="1035"/>
      <c r="G67" s="1035"/>
      <c r="H67" s="1035"/>
      <c r="I67" s="1035"/>
      <c r="J67" s="1035"/>
      <c r="K67" s="1035"/>
      <c r="L67" s="1035"/>
      <c r="M67" s="1035"/>
      <c r="N67" s="1035"/>
      <c r="O67" s="1035"/>
      <c r="P67" s="1036"/>
      <c r="Q67" s="1040"/>
      <c r="R67" s="1041"/>
      <c r="S67" s="1041"/>
      <c r="T67" s="1041"/>
      <c r="U67" s="1042"/>
      <c r="V67" s="1040"/>
      <c r="W67" s="1041"/>
      <c r="X67" s="1041"/>
      <c r="Y67" s="1041"/>
      <c r="Z67" s="1042"/>
      <c r="AA67" s="1040"/>
      <c r="AB67" s="1041"/>
      <c r="AC67" s="1041"/>
      <c r="AD67" s="1041"/>
      <c r="AE67" s="1042"/>
      <c r="AF67" s="1046"/>
      <c r="AG67" s="1047"/>
      <c r="AH67" s="1047"/>
      <c r="AI67" s="1047"/>
      <c r="AJ67" s="1048"/>
      <c r="AK67" s="1049"/>
      <c r="AL67" s="1035"/>
      <c r="AM67" s="1035"/>
      <c r="AN67" s="1035"/>
      <c r="AO67" s="1036"/>
      <c r="AP67" s="1040"/>
      <c r="AQ67" s="1041"/>
      <c r="AR67" s="1041"/>
      <c r="AS67" s="1041"/>
      <c r="AT67" s="1042"/>
      <c r="AU67" s="1040"/>
      <c r="AV67" s="1041"/>
      <c r="AW67" s="1041"/>
      <c r="AX67" s="1041"/>
      <c r="AY67" s="1042"/>
      <c r="AZ67" s="1040"/>
      <c r="BA67" s="1041"/>
      <c r="BB67" s="1041"/>
      <c r="BC67" s="1041"/>
      <c r="BD67" s="1052"/>
      <c r="BE67" s="229"/>
      <c r="BF67" s="229"/>
      <c r="BG67" s="229"/>
      <c r="BH67" s="229"/>
      <c r="BI67" s="229"/>
      <c r="BJ67" s="229"/>
      <c r="BK67" s="229"/>
      <c r="BL67" s="229"/>
      <c r="BM67" s="229"/>
      <c r="BN67" s="229"/>
      <c r="BO67" s="229"/>
      <c r="BP67" s="229"/>
      <c r="BQ67" s="226">
        <v>61</v>
      </c>
      <c r="BR67" s="231"/>
      <c r="BS67" s="981"/>
      <c r="BT67" s="982"/>
      <c r="BU67" s="982"/>
      <c r="BV67" s="982"/>
      <c r="BW67" s="982"/>
      <c r="BX67" s="982"/>
      <c r="BY67" s="982"/>
      <c r="BZ67" s="982"/>
      <c r="CA67" s="982"/>
      <c r="CB67" s="982"/>
      <c r="CC67" s="982"/>
      <c r="CD67" s="982"/>
      <c r="CE67" s="982"/>
      <c r="CF67" s="982"/>
      <c r="CG67" s="991"/>
      <c r="CH67" s="992"/>
      <c r="CI67" s="993"/>
      <c r="CJ67" s="993"/>
      <c r="CK67" s="993"/>
      <c r="CL67" s="994"/>
      <c r="CM67" s="992"/>
      <c r="CN67" s="993"/>
      <c r="CO67" s="993"/>
      <c r="CP67" s="993"/>
      <c r="CQ67" s="994"/>
      <c r="CR67" s="992"/>
      <c r="CS67" s="993"/>
      <c r="CT67" s="993"/>
      <c r="CU67" s="993"/>
      <c r="CV67" s="994"/>
      <c r="CW67" s="992"/>
      <c r="CX67" s="993"/>
      <c r="CY67" s="993"/>
      <c r="CZ67" s="993"/>
      <c r="DA67" s="994"/>
      <c r="DB67" s="992"/>
      <c r="DC67" s="993"/>
      <c r="DD67" s="993"/>
      <c r="DE67" s="993"/>
      <c r="DF67" s="994"/>
      <c r="DG67" s="992"/>
      <c r="DH67" s="993"/>
      <c r="DI67" s="993"/>
      <c r="DJ67" s="993"/>
      <c r="DK67" s="994"/>
      <c r="DL67" s="992"/>
      <c r="DM67" s="993"/>
      <c r="DN67" s="993"/>
      <c r="DO67" s="993"/>
      <c r="DP67" s="994"/>
      <c r="DQ67" s="992"/>
      <c r="DR67" s="993"/>
      <c r="DS67" s="993"/>
      <c r="DT67" s="993"/>
      <c r="DU67" s="994"/>
      <c r="DV67" s="981"/>
      <c r="DW67" s="982"/>
      <c r="DX67" s="982"/>
      <c r="DY67" s="982"/>
      <c r="DZ67" s="983"/>
      <c r="EA67" s="218"/>
    </row>
    <row r="68" spans="1:131" ht="26.25" customHeight="1" thickTop="1" x14ac:dyDescent="0.15">
      <c r="A68" s="224">
        <v>1</v>
      </c>
      <c r="B68" s="1021" t="s">
        <v>553</v>
      </c>
      <c r="C68" s="1022"/>
      <c r="D68" s="1022"/>
      <c r="E68" s="1022"/>
      <c r="F68" s="1022"/>
      <c r="G68" s="1022"/>
      <c r="H68" s="1022"/>
      <c r="I68" s="1022"/>
      <c r="J68" s="1022"/>
      <c r="K68" s="1022"/>
      <c r="L68" s="1022"/>
      <c r="M68" s="1022"/>
      <c r="N68" s="1022"/>
      <c r="O68" s="1022"/>
      <c r="P68" s="1023"/>
      <c r="Q68" s="1024">
        <v>4371</v>
      </c>
      <c r="R68" s="1018"/>
      <c r="S68" s="1018"/>
      <c r="T68" s="1018"/>
      <c r="U68" s="1018"/>
      <c r="V68" s="1018">
        <v>4312</v>
      </c>
      <c r="W68" s="1018"/>
      <c r="X68" s="1018"/>
      <c r="Y68" s="1018"/>
      <c r="Z68" s="1018"/>
      <c r="AA68" s="1018">
        <v>59</v>
      </c>
      <c r="AB68" s="1018"/>
      <c r="AC68" s="1018"/>
      <c r="AD68" s="1018"/>
      <c r="AE68" s="1018"/>
      <c r="AF68" s="1018">
        <v>59</v>
      </c>
      <c r="AG68" s="1018"/>
      <c r="AH68" s="1018"/>
      <c r="AI68" s="1018"/>
      <c r="AJ68" s="1018"/>
      <c r="AK68" s="1018" t="s">
        <v>561</v>
      </c>
      <c r="AL68" s="1018"/>
      <c r="AM68" s="1018"/>
      <c r="AN68" s="1018"/>
      <c r="AO68" s="1018"/>
      <c r="AP68" s="1018">
        <v>1556</v>
      </c>
      <c r="AQ68" s="1018"/>
      <c r="AR68" s="1018"/>
      <c r="AS68" s="1018"/>
      <c r="AT68" s="1018"/>
      <c r="AU68" s="1018">
        <v>142</v>
      </c>
      <c r="AV68" s="1018"/>
      <c r="AW68" s="1018"/>
      <c r="AX68" s="1018"/>
      <c r="AY68" s="1018"/>
      <c r="AZ68" s="1019"/>
      <c r="BA68" s="1019"/>
      <c r="BB68" s="1019"/>
      <c r="BC68" s="1019"/>
      <c r="BD68" s="1020"/>
      <c r="BE68" s="229"/>
      <c r="BF68" s="229"/>
      <c r="BG68" s="229"/>
      <c r="BH68" s="229"/>
      <c r="BI68" s="229"/>
      <c r="BJ68" s="229"/>
      <c r="BK68" s="229"/>
      <c r="BL68" s="229"/>
      <c r="BM68" s="229"/>
      <c r="BN68" s="229"/>
      <c r="BO68" s="229"/>
      <c r="BP68" s="229"/>
      <c r="BQ68" s="226">
        <v>62</v>
      </c>
      <c r="BR68" s="231"/>
      <c r="BS68" s="981"/>
      <c r="BT68" s="982"/>
      <c r="BU68" s="982"/>
      <c r="BV68" s="982"/>
      <c r="BW68" s="982"/>
      <c r="BX68" s="982"/>
      <c r="BY68" s="982"/>
      <c r="BZ68" s="982"/>
      <c r="CA68" s="982"/>
      <c r="CB68" s="982"/>
      <c r="CC68" s="982"/>
      <c r="CD68" s="982"/>
      <c r="CE68" s="982"/>
      <c r="CF68" s="982"/>
      <c r="CG68" s="991"/>
      <c r="CH68" s="992"/>
      <c r="CI68" s="993"/>
      <c r="CJ68" s="993"/>
      <c r="CK68" s="993"/>
      <c r="CL68" s="994"/>
      <c r="CM68" s="992"/>
      <c r="CN68" s="993"/>
      <c r="CO68" s="993"/>
      <c r="CP68" s="993"/>
      <c r="CQ68" s="994"/>
      <c r="CR68" s="992"/>
      <c r="CS68" s="993"/>
      <c r="CT68" s="993"/>
      <c r="CU68" s="993"/>
      <c r="CV68" s="994"/>
      <c r="CW68" s="992"/>
      <c r="CX68" s="993"/>
      <c r="CY68" s="993"/>
      <c r="CZ68" s="993"/>
      <c r="DA68" s="994"/>
      <c r="DB68" s="992"/>
      <c r="DC68" s="993"/>
      <c r="DD68" s="993"/>
      <c r="DE68" s="993"/>
      <c r="DF68" s="994"/>
      <c r="DG68" s="992"/>
      <c r="DH68" s="993"/>
      <c r="DI68" s="993"/>
      <c r="DJ68" s="993"/>
      <c r="DK68" s="994"/>
      <c r="DL68" s="992"/>
      <c r="DM68" s="993"/>
      <c r="DN68" s="993"/>
      <c r="DO68" s="993"/>
      <c r="DP68" s="994"/>
      <c r="DQ68" s="992"/>
      <c r="DR68" s="993"/>
      <c r="DS68" s="993"/>
      <c r="DT68" s="993"/>
      <c r="DU68" s="994"/>
      <c r="DV68" s="981"/>
      <c r="DW68" s="982"/>
      <c r="DX68" s="982"/>
      <c r="DY68" s="982"/>
      <c r="DZ68" s="983"/>
      <c r="EA68" s="218"/>
    </row>
    <row r="69" spans="1:131" ht="26.25" customHeight="1" x14ac:dyDescent="0.15">
      <c r="A69" s="226">
        <v>2</v>
      </c>
      <c r="B69" s="1010" t="s">
        <v>554</v>
      </c>
      <c r="C69" s="1011"/>
      <c r="D69" s="1011"/>
      <c r="E69" s="1011"/>
      <c r="F69" s="1011"/>
      <c r="G69" s="1011"/>
      <c r="H69" s="1011"/>
      <c r="I69" s="1011"/>
      <c r="J69" s="1011"/>
      <c r="K69" s="1011"/>
      <c r="L69" s="1011"/>
      <c r="M69" s="1011"/>
      <c r="N69" s="1011"/>
      <c r="O69" s="1011"/>
      <c r="P69" s="1012"/>
      <c r="Q69" s="1013">
        <v>462</v>
      </c>
      <c r="R69" s="1007"/>
      <c r="S69" s="1007"/>
      <c r="T69" s="1007"/>
      <c r="U69" s="1007"/>
      <c r="V69" s="1007">
        <v>438</v>
      </c>
      <c r="W69" s="1007"/>
      <c r="X69" s="1007"/>
      <c r="Y69" s="1007"/>
      <c r="Z69" s="1007"/>
      <c r="AA69" s="1007">
        <v>24</v>
      </c>
      <c r="AB69" s="1007"/>
      <c r="AC69" s="1007"/>
      <c r="AD69" s="1007"/>
      <c r="AE69" s="1007"/>
      <c r="AF69" s="1007">
        <v>24</v>
      </c>
      <c r="AG69" s="1007"/>
      <c r="AH69" s="1007"/>
      <c r="AI69" s="1007"/>
      <c r="AJ69" s="1007"/>
      <c r="AK69" s="1007">
        <v>10</v>
      </c>
      <c r="AL69" s="1007"/>
      <c r="AM69" s="1007"/>
      <c r="AN69" s="1007"/>
      <c r="AO69" s="1007"/>
      <c r="AP69" s="1007" t="s">
        <v>561</v>
      </c>
      <c r="AQ69" s="1007"/>
      <c r="AR69" s="1007"/>
      <c r="AS69" s="1007"/>
      <c r="AT69" s="1007"/>
      <c r="AU69" s="1007" t="s">
        <v>561</v>
      </c>
      <c r="AV69" s="1007"/>
      <c r="AW69" s="1007"/>
      <c r="AX69" s="1007"/>
      <c r="AY69" s="1007"/>
      <c r="AZ69" s="1008"/>
      <c r="BA69" s="1008"/>
      <c r="BB69" s="1008"/>
      <c r="BC69" s="1008"/>
      <c r="BD69" s="1009"/>
      <c r="BE69" s="229"/>
      <c r="BF69" s="229"/>
      <c r="BG69" s="229"/>
      <c r="BH69" s="229"/>
      <c r="BI69" s="229"/>
      <c r="BJ69" s="229"/>
      <c r="BK69" s="229"/>
      <c r="BL69" s="229"/>
      <c r="BM69" s="229"/>
      <c r="BN69" s="229"/>
      <c r="BO69" s="229"/>
      <c r="BP69" s="229"/>
      <c r="BQ69" s="226">
        <v>63</v>
      </c>
      <c r="BR69" s="231"/>
      <c r="BS69" s="981"/>
      <c r="BT69" s="982"/>
      <c r="BU69" s="982"/>
      <c r="BV69" s="982"/>
      <c r="BW69" s="982"/>
      <c r="BX69" s="982"/>
      <c r="BY69" s="982"/>
      <c r="BZ69" s="982"/>
      <c r="CA69" s="982"/>
      <c r="CB69" s="982"/>
      <c r="CC69" s="982"/>
      <c r="CD69" s="982"/>
      <c r="CE69" s="982"/>
      <c r="CF69" s="982"/>
      <c r="CG69" s="991"/>
      <c r="CH69" s="992"/>
      <c r="CI69" s="993"/>
      <c r="CJ69" s="993"/>
      <c r="CK69" s="993"/>
      <c r="CL69" s="994"/>
      <c r="CM69" s="992"/>
      <c r="CN69" s="993"/>
      <c r="CO69" s="993"/>
      <c r="CP69" s="993"/>
      <c r="CQ69" s="994"/>
      <c r="CR69" s="992"/>
      <c r="CS69" s="993"/>
      <c r="CT69" s="993"/>
      <c r="CU69" s="993"/>
      <c r="CV69" s="994"/>
      <c r="CW69" s="992"/>
      <c r="CX69" s="993"/>
      <c r="CY69" s="993"/>
      <c r="CZ69" s="993"/>
      <c r="DA69" s="994"/>
      <c r="DB69" s="992"/>
      <c r="DC69" s="993"/>
      <c r="DD69" s="993"/>
      <c r="DE69" s="993"/>
      <c r="DF69" s="994"/>
      <c r="DG69" s="992"/>
      <c r="DH69" s="993"/>
      <c r="DI69" s="993"/>
      <c r="DJ69" s="993"/>
      <c r="DK69" s="994"/>
      <c r="DL69" s="992"/>
      <c r="DM69" s="993"/>
      <c r="DN69" s="993"/>
      <c r="DO69" s="993"/>
      <c r="DP69" s="994"/>
      <c r="DQ69" s="992"/>
      <c r="DR69" s="993"/>
      <c r="DS69" s="993"/>
      <c r="DT69" s="993"/>
      <c r="DU69" s="994"/>
      <c r="DV69" s="981"/>
      <c r="DW69" s="982"/>
      <c r="DX69" s="982"/>
      <c r="DY69" s="982"/>
      <c r="DZ69" s="983"/>
      <c r="EA69" s="218"/>
    </row>
    <row r="70" spans="1:131" ht="26.25" customHeight="1" x14ac:dyDescent="0.15">
      <c r="A70" s="226">
        <v>3</v>
      </c>
      <c r="B70" s="1010" t="s">
        <v>555</v>
      </c>
      <c r="C70" s="1011"/>
      <c r="D70" s="1011"/>
      <c r="E70" s="1011"/>
      <c r="F70" s="1011"/>
      <c r="G70" s="1011"/>
      <c r="H70" s="1011"/>
      <c r="I70" s="1011"/>
      <c r="J70" s="1011"/>
      <c r="K70" s="1011"/>
      <c r="L70" s="1011"/>
      <c r="M70" s="1011"/>
      <c r="N70" s="1011"/>
      <c r="O70" s="1011"/>
      <c r="P70" s="1012"/>
      <c r="Q70" s="1013">
        <v>1650</v>
      </c>
      <c r="R70" s="1007"/>
      <c r="S70" s="1007"/>
      <c r="T70" s="1007"/>
      <c r="U70" s="1007"/>
      <c r="V70" s="1007">
        <v>1574</v>
      </c>
      <c r="W70" s="1007"/>
      <c r="X70" s="1007"/>
      <c r="Y70" s="1007"/>
      <c r="Z70" s="1007"/>
      <c r="AA70" s="1007">
        <v>76</v>
      </c>
      <c r="AB70" s="1007"/>
      <c r="AC70" s="1007"/>
      <c r="AD70" s="1007"/>
      <c r="AE70" s="1007"/>
      <c r="AF70" s="1007">
        <v>74</v>
      </c>
      <c r="AG70" s="1007"/>
      <c r="AH70" s="1007"/>
      <c r="AI70" s="1007"/>
      <c r="AJ70" s="1007"/>
      <c r="AK70" s="1007">
        <v>82</v>
      </c>
      <c r="AL70" s="1007"/>
      <c r="AM70" s="1007"/>
      <c r="AN70" s="1007"/>
      <c r="AO70" s="1007"/>
      <c r="AP70" s="1007">
        <v>54</v>
      </c>
      <c r="AQ70" s="1007"/>
      <c r="AR70" s="1007"/>
      <c r="AS70" s="1007"/>
      <c r="AT70" s="1007"/>
      <c r="AU70" s="1007">
        <v>6</v>
      </c>
      <c r="AV70" s="1007"/>
      <c r="AW70" s="1007"/>
      <c r="AX70" s="1007"/>
      <c r="AY70" s="1007"/>
      <c r="AZ70" s="1008"/>
      <c r="BA70" s="1008"/>
      <c r="BB70" s="1008"/>
      <c r="BC70" s="1008"/>
      <c r="BD70" s="1009"/>
      <c r="BE70" s="229"/>
      <c r="BF70" s="229"/>
      <c r="BG70" s="229"/>
      <c r="BH70" s="229"/>
      <c r="BI70" s="229"/>
      <c r="BJ70" s="229"/>
      <c r="BK70" s="229"/>
      <c r="BL70" s="229"/>
      <c r="BM70" s="229"/>
      <c r="BN70" s="229"/>
      <c r="BO70" s="229"/>
      <c r="BP70" s="229"/>
      <c r="BQ70" s="226">
        <v>64</v>
      </c>
      <c r="BR70" s="231"/>
      <c r="BS70" s="981"/>
      <c r="BT70" s="982"/>
      <c r="BU70" s="982"/>
      <c r="BV70" s="982"/>
      <c r="BW70" s="982"/>
      <c r="BX70" s="982"/>
      <c r="BY70" s="982"/>
      <c r="BZ70" s="982"/>
      <c r="CA70" s="982"/>
      <c r="CB70" s="982"/>
      <c r="CC70" s="982"/>
      <c r="CD70" s="982"/>
      <c r="CE70" s="982"/>
      <c r="CF70" s="982"/>
      <c r="CG70" s="991"/>
      <c r="CH70" s="992"/>
      <c r="CI70" s="993"/>
      <c r="CJ70" s="993"/>
      <c r="CK70" s="993"/>
      <c r="CL70" s="994"/>
      <c r="CM70" s="992"/>
      <c r="CN70" s="993"/>
      <c r="CO70" s="993"/>
      <c r="CP70" s="993"/>
      <c r="CQ70" s="994"/>
      <c r="CR70" s="992"/>
      <c r="CS70" s="993"/>
      <c r="CT70" s="993"/>
      <c r="CU70" s="993"/>
      <c r="CV70" s="994"/>
      <c r="CW70" s="992"/>
      <c r="CX70" s="993"/>
      <c r="CY70" s="993"/>
      <c r="CZ70" s="993"/>
      <c r="DA70" s="994"/>
      <c r="DB70" s="992"/>
      <c r="DC70" s="993"/>
      <c r="DD70" s="993"/>
      <c r="DE70" s="993"/>
      <c r="DF70" s="994"/>
      <c r="DG70" s="992"/>
      <c r="DH70" s="993"/>
      <c r="DI70" s="993"/>
      <c r="DJ70" s="993"/>
      <c r="DK70" s="994"/>
      <c r="DL70" s="992"/>
      <c r="DM70" s="993"/>
      <c r="DN70" s="993"/>
      <c r="DO70" s="993"/>
      <c r="DP70" s="994"/>
      <c r="DQ70" s="992"/>
      <c r="DR70" s="993"/>
      <c r="DS70" s="993"/>
      <c r="DT70" s="993"/>
      <c r="DU70" s="994"/>
      <c r="DV70" s="981"/>
      <c r="DW70" s="982"/>
      <c r="DX70" s="982"/>
      <c r="DY70" s="982"/>
      <c r="DZ70" s="983"/>
      <c r="EA70" s="218"/>
    </row>
    <row r="71" spans="1:131" ht="26.25" customHeight="1" x14ac:dyDescent="0.15">
      <c r="A71" s="226">
        <v>4</v>
      </c>
      <c r="B71" s="1010" t="s">
        <v>556</v>
      </c>
      <c r="C71" s="1011"/>
      <c r="D71" s="1011"/>
      <c r="E71" s="1011"/>
      <c r="F71" s="1011"/>
      <c r="G71" s="1011"/>
      <c r="H71" s="1011"/>
      <c r="I71" s="1011"/>
      <c r="J71" s="1011"/>
      <c r="K71" s="1011"/>
      <c r="L71" s="1011"/>
      <c r="M71" s="1011"/>
      <c r="N71" s="1011"/>
      <c r="O71" s="1011"/>
      <c r="P71" s="1012"/>
      <c r="Q71" s="1013">
        <v>16725</v>
      </c>
      <c r="R71" s="1007"/>
      <c r="S71" s="1007"/>
      <c r="T71" s="1007"/>
      <c r="U71" s="1007"/>
      <c r="V71" s="1007">
        <v>16704</v>
      </c>
      <c r="W71" s="1007"/>
      <c r="X71" s="1007"/>
      <c r="Y71" s="1007"/>
      <c r="Z71" s="1007"/>
      <c r="AA71" s="1007">
        <v>21</v>
      </c>
      <c r="AB71" s="1007"/>
      <c r="AC71" s="1007"/>
      <c r="AD71" s="1007"/>
      <c r="AE71" s="1007"/>
      <c r="AF71" s="1007">
        <v>21</v>
      </c>
      <c r="AG71" s="1007"/>
      <c r="AH71" s="1007"/>
      <c r="AI71" s="1007"/>
      <c r="AJ71" s="1007"/>
      <c r="AK71" s="1007">
        <v>164</v>
      </c>
      <c r="AL71" s="1007"/>
      <c r="AM71" s="1007"/>
      <c r="AN71" s="1007"/>
      <c r="AO71" s="1007"/>
      <c r="AP71" s="1007" t="s">
        <v>561</v>
      </c>
      <c r="AQ71" s="1007"/>
      <c r="AR71" s="1007"/>
      <c r="AS71" s="1007"/>
      <c r="AT71" s="1007"/>
      <c r="AU71" s="1007" t="s">
        <v>561</v>
      </c>
      <c r="AV71" s="1007"/>
      <c r="AW71" s="1007"/>
      <c r="AX71" s="1007"/>
      <c r="AY71" s="1007"/>
      <c r="AZ71" s="1008"/>
      <c r="BA71" s="1008"/>
      <c r="BB71" s="1008"/>
      <c r="BC71" s="1008"/>
      <c r="BD71" s="1009"/>
      <c r="BE71" s="229"/>
      <c r="BF71" s="229"/>
      <c r="BG71" s="229"/>
      <c r="BH71" s="229"/>
      <c r="BI71" s="229"/>
      <c r="BJ71" s="229"/>
      <c r="BK71" s="229"/>
      <c r="BL71" s="229"/>
      <c r="BM71" s="229"/>
      <c r="BN71" s="229"/>
      <c r="BO71" s="229"/>
      <c r="BP71" s="229"/>
      <c r="BQ71" s="226">
        <v>65</v>
      </c>
      <c r="BR71" s="231"/>
      <c r="BS71" s="981"/>
      <c r="BT71" s="982"/>
      <c r="BU71" s="982"/>
      <c r="BV71" s="982"/>
      <c r="BW71" s="982"/>
      <c r="BX71" s="982"/>
      <c r="BY71" s="982"/>
      <c r="BZ71" s="982"/>
      <c r="CA71" s="982"/>
      <c r="CB71" s="982"/>
      <c r="CC71" s="982"/>
      <c r="CD71" s="982"/>
      <c r="CE71" s="982"/>
      <c r="CF71" s="982"/>
      <c r="CG71" s="991"/>
      <c r="CH71" s="992"/>
      <c r="CI71" s="993"/>
      <c r="CJ71" s="993"/>
      <c r="CK71" s="993"/>
      <c r="CL71" s="994"/>
      <c r="CM71" s="992"/>
      <c r="CN71" s="993"/>
      <c r="CO71" s="993"/>
      <c r="CP71" s="993"/>
      <c r="CQ71" s="994"/>
      <c r="CR71" s="992"/>
      <c r="CS71" s="993"/>
      <c r="CT71" s="993"/>
      <c r="CU71" s="993"/>
      <c r="CV71" s="994"/>
      <c r="CW71" s="992"/>
      <c r="CX71" s="993"/>
      <c r="CY71" s="993"/>
      <c r="CZ71" s="993"/>
      <c r="DA71" s="994"/>
      <c r="DB71" s="992"/>
      <c r="DC71" s="993"/>
      <c r="DD71" s="993"/>
      <c r="DE71" s="993"/>
      <c r="DF71" s="994"/>
      <c r="DG71" s="992"/>
      <c r="DH71" s="993"/>
      <c r="DI71" s="993"/>
      <c r="DJ71" s="993"/>
      <c r="DK71" s="994"/>
      <c r="DL71" s="992"/>
      <c r="DM71" s="993"/>
      <c r="DN71" s="993"/>
      <c r="DO71" s="993"/>
      <c r="DP71" s="994"/>
      <c r="DQ71" s="992"/>
      <c r="DR71" s="993"/>
      <c r="DS71" s="993"/>
      <c r="DT71" s="993"/>
      <c r="DU71" s="994"/>
      <c r="DV71" s="981"/>
      <c r="DW71" s="982"/>
      <c r="DX71" s="982"/>
      <c r="DY71" s="982"/>
      <c r="DZ71" s="983"/>
      <c r="EA71" s="218"/>
    </row>
    <row r="72" spans="1:131" ht="26.25" customHeight="1" x14ac:dyDescent="0.15">
      <c r="A72" s="226">
        <v>5</v>
      </c>
      <c r="B72" s="1010" t="s">
        <v>557</v>
      </c>
      <c r="C72" s="1011"/>
      <c r="D72" s="1011"/>
      <c r="E72" s="1011"/>
      <c r="F72" s="1011"/>
      <c r="G72" s="1011"/>
      <c r="H72" s="1011"/>
      <c r="I72" s="1011"/>
      <c r="J72" s="1011"/>
      <c r="K72" s="1011"/>
      <c r="L72" s="1011"/>
      <c r="M72" s="1011"/>
      <c r="N72" s="1011"/>
      <c r="O72" s="1011"/>
      <c r="P72" s="1012"/>
      <c r="Q72" s="1013">
        <v>78</v>
      </c>
      <c r="R72" s="1007"/>
      <c r="S72" s="1007"/>
      <c r="T72" s="1007"/>
      <c r="U72" s="1007"/>
      <c r="V72" s="1007">
        <v>77</v>
      </c>
      <c r="W72" s="1007"/>
      <c r="X72" s="1007"/>
      <c r="Y72" s="1007"/>
      <c r="Z72" s="1007"/>
      <c r="AA72" s="1007">
        <v>1</v>
      </c>
      <c r="AB72" s="1007"/>
      <c r="AC72" s="1007"/>
      <c r="AD72" s="1007"/>
      <c r="AE72" s="1007"/>
      <c r="AF72" s="1007">
        <v>1</v>
      </c>
      <c r="AG72" s="1007"/>
      <c r="AH72" s="1007"/>
      <c r="AI72" s="1007"/>
      <c r="AJ72" s="1007"/>
      <c r="AK72" s="1007">
        <v>13</v>
      </c>
      <c r="AL72" s="1007"/>
      <c r="AM72" s="1007"/>
      <c r="AN72" s="1007"/>
      <c r="AO72" s="1007"/>
      <c r="AP72" s="1007" t="s">
        <v>561</v>
      </c>
      <c r="AQ72" s="1007"/>
      <c r="AR72" s="1007"/>
      <c r="AS72" s="1007"/>
      <c r="AT72" s="1007"/>
      <c r="AU72" s="1007" t="s">
        <v>561</v>
      </c>
      <c r="AV72" s="1007"/>
      <c r="AW72" s="1007"/>
      <c r="AX72" s="1007"/>
      <c r="AY72" s="1007"/>
      <c r="AZ72" s="1008"/>
      <c r="BA72" s="1008"/>
      <c r="BB72" s="1008"/>
      <c r="BC72" s="1008"/>
      <c r="BD72" s="1009"/>
      <c r="BE72" s="229"/>
      <c r="BF72" s="229"/>
      <c r="BG72" s="229"/>
      <c r="BH72" s="229"/>
      <c r="BI72" s="229"/>
      <c r="BJ72" s="229"/>
      <c r="BK72" s="229"/>
      <c r="BL72" s="229"/>
      <c r="BM72" s="229"/>
      <c r="BN72" s="229"/>
      <c r="BO72" s="229"/>
      <c r="BP72" s="229"/>
      <c r="BQ72" s="226">
        <v>66</v>
      </c>
      <c r="BR72" s="231"/>
      <c r="BS72" s="981"/>
      <c r="BT72" s="982"/>
      <c r="BU72" s="982"/>
      <c r="BV72" s="982"/>
      <c r="BW72" s="982"/>
      <c r="BX72" s="982"/>
      <c r="BY72" s="982"/>
      <c r="BZ72" s="982"/>
      <c r="CA72" s="982"/>
      <c r="CB72" s="982"/>
      <c r="CC72" s="982"/>
      <c r="CD72" s="982"/>
      <c r="CE72" s="982"/>
      <c r="CF72" s="982"/>
      <c r="CG72" s="991"/>
      <c r="CH72" s="992"/>
      <c r="CI72" s="993"/>
      <c r="CJ72" s="993"/>
      <c r="CK72" s="993"/>
      <c r="CL72" s="994"/>
      <c r="CM72" s="992"/>
      <c r="CN72" s="993"/>
      <c r="CO72" s="993"/>
      <c r="CP72" s="993"/>
      <c r="CQ72" s="994"/>
      <c r="CR72" s="992"/>
      <c r="CS72" s="993"/>
      <c r="CT72" s="993"/>
      <c r="CU72" s="993"/>
      <c r="CV72" s="994"/>
      <c r="CW72" s="992"/>
      <c r="CX72" s="993"/>
      <c r="CY72" s="993"/>
      <c r="CZ72" s="993"/>
      <c r="DA72" s="994"/>
      <c r="DB72" s="992"/>
      <c r="DC72" s="993"/>
      <c r="DD72" s="993"/>
      <c r="DE72" s="993"/>
      <c r="DF72" s="994"/>
      <c r="DG72" s="992"/>
      <c r="DH72" s="993"/>
      <c r="DI72" s="993"/>
      <c r="DJ72" s="993"/>
      <c r="DK72" s="994"/>
      <c r="DL72" s="992"/>
      <c r="DM72" s="993"/>
      <c r="DN72" s="993"/>
      <c r="DO72" s="993"/>
      <c r="DP72" s="994"/>
      <c r="DQ72" s="992"/>
      <c r="DR72" s="993"/>
      <c r="DS72" s="993"/>
      <c r="DT72" s="993"/>
      <c r="DU72" s="994"/>
      <c r="DV72" s="981"/>
      <c r="DW72" s="982"/>
      <c r="DX72" s="982"/>
      <c r="DY72" s="982"/>
      <c r="DZ72" s="983"/>
      <c r="EA72" s="218"/>
    </row>
    <row r="73" spans="1:131" ht="26.25" customHeight="1" x14ac:dyDescent="0.15">
      <c r="A73" s="226">
        <v>6</v>
      </c>
      <c r="B73" s="1010" t="s">
        <v>558</v>
      </c>
      <c r="C73" s="1011"/>
      <c r="D73" s="1011"/>
      <c r="E73" s="1011"/>
      <c r="F73" s="1011"/>
      <c r="G73" s="1011"/>
      <c r="H73" s="1011"/>
      <c r="I73" s="1011"/>
      <c r="J73" s="1011"/>
      <c r="K73" s="1011"/>
      <c r="L73" s="1011"/>
      <c r="M73" s="1011"/>
      <c r="N73" s="1011"/>
      <c r="O73" s="1011"/>
      <c r="P73" s="1012"/>
      <c r="Q73" s="1013">
        <v>425</v>
      </c>
      <c r="R73" s="1007"/>
      <c r="S73" s="1007"/>
      <c r="T73" s="1007"/>
      <c r="U73" s="1007"/>
      <c r="V73" s="1007">
        <v>237</v>
      </c>
      <c r="W73" s="1007"/>
      <c r="X73" s="1007"/>
      <c r="Y73" s="1007"/>
      <c r="Z73" s="1007"/>
      <c r="AA73" s="1007">
        <v>188</v>
      </c>
      <c r="AB73" s="1007"/>
      <c r="AC73" s="1007"/>
      <c r="AD73" s="1007"/>
      <c r="AE73" s="1007"/>
      <c r="AF73" s="1007">
        <v>188</v>
      </c>
      <c r="AG73" s="1007"/>
      <c r="AH73" s="1007"/>
      <c r="AI73" s="1007"/>
      <c r="AJ73" s="1007"/>
      <c r="AK73" s="1007" t="s">
        <v>561</v>
      </c>
      <c r="AL73" s="1007"/>
      <c r="AM73" s="1007"/>
      <c r="AN73" s="1007"/>
      <c r="AO73" s="1007"/>
      <c r="AP73" s="1007" t="s">
        <v>561</v>
      </c>
      <c r="AQ73" s="1007"/>
      <c r="AR73" s="1007"/>
      <c r="AS73" s="1007"/>
      <c r="AT73" s="1007"/>
      <c r="AU73" s="1007" t="s">
        <v>561</v>
      </c>
      <c r="AV73" s="1007"/>
      <c r="AW73" s="1007"/>
      <c r="AX73" s="1007"/>
      <c r="AY73" s="1007"/>
      <c r="AZ73" s="1008"/>
      <c r="BA73" s="1008"/>
      <c r="BB73" s="1008"/>
      <c r="BC73" s="1008"/>
      <c r="BD73" s="1009"/>
      <c r="BE73" s="229"/>
      <c r="BF73" s="229"/>
      <c r="BG73" s="229"/>
      <c r="BH73" s="229"/>
      <c r="BI73" s="229"/>
      <c r="BJ73" s="229"/>
      <c r="BK73" s="229"/>
      <c r="BL73" s="229"/>
      <c r="BM73" s="229"/>
      <c r="BN73" s="229"/>
      <c r="BO73" s="229"/>
      <c r="BP73" s="229"/>
      <c r="BQ73" s="226">
        <v>67</v>
      </c>
      <c r="BR73" s="231"/>
      <c r="BS73" s="981"/>
      <c r="BT73" s="982"/>
      <c r="BU73" s="982"/>
      <c r="BV73" s="982"/>
      <c r="BW73" s="982"/>
      <c r="BX73" s="982"/>
      <c r="BY73" s="982"/>
      <c r="BZ73" s="982"/>
      <c r="CA73" s="982"/>
      <c r="CB73" s="982"/>
      <c r="CC73" s="982"/>
      <c r="CD73" s="982"/>
      <c r="CE73" s="982"/>
      <c r="CF73" s="982"/>
      <c r="CG73" s="991"/>
      <c r="CH73" s="992"/>
      <c r="CI73" s="993"/>
      <c r="CJ73" s="993"/>
      <c r="CK73" s="993"/>
      <c r="CL73" s="994"/>
      <c r="CM73" s="992"/>
      <c r="CN73" s="993"/>
      <c r="CO73" s="993"/>
      <c r="CP73" s="993"/>
      <c r="CQ73" s="994"/>
      <c r="CR73" s="992"/>
      <c r="CS73" s="993"/>
      <c r="CT73" s="993"/>
      <c r="CU73" s="993"/>
      <c r="CV73" s="994"/>
      <c r="CW73" s="992"/>
      <c r="CX73" s="993"/>
      <c r="CY73" s="993"/>
      <c r="CZ73" s="993"/>
      <c r="DA73" s="994"/>
      <c r="DB73" s="992"/>
      <c r="DC73" s="993"/>
      <c r="DD73" s="993"/>
      <c r="DE73" s="993"/>
      <c r="DF73" s="994"/>
      <c r="DG73" s="992"/>
      <c r="DH73" s="993"/>
      <c r="DI73" s="993"/>
      <c r="DJ73" s="993"/>
      <c r="DK73" s="994"/>
      <c r="DL73" s="992"/>
      <c r="DM73" s="993"/>
      <c r="DN73" s="993"/>
      <c r="DO73" s="993"/>
      <c r="DP73" s="994"/>
      <c r="DQ73" s="992"/>
      <c r="DR73" s="993"/>
      <c r="DS73" s="993"/>
      <c r="DT73" s="993"/>
      <c r="DU73" s="994"/>
      <c r="DV73" s="981"/>
      <c r="DW73" s="982"/>
      <c r="DX73" s="982"/>
      <c r="DY73" s="982"/>
      <c r="DZ73" s="983"/>
      <c r="EA73" s="218"/>
    </row>
    <row r="74" spans="1:131" ht="26.25" customHeight="1" x14ac:dyDescent="0.15">
      <c r="A74" s="226">
        <v>7</v>
      </c>
      <c r="B74" s="1010" t="s">
        <v>559</v>
      </c>
      <c r="C74" s="1011"/>
      <c r="D74" s="1011"/>
      <c r="E74" s="1011"/>
      <c r="F74" s="1011"/>
      <c r="G74" s="1011"/>
      <c r="H74" s="1011"/>
      <c r="I74" s="1011"/>
      <c r="J74" s="1011"/>
      <c r="K74" s="1011"/>
      <c r="L74" s="1011"/>
      <c r="M74" s="1011"/>
      <c r="N74" s="1011"/>
      <c r="O74" s="1011"/>
      <c r="P74" s="1012"/>
      <c r="Q74" s="1013">
        <v>1130</v>
      </c>
      <c r="R74" s="1007"/>
      <c r="S74" s="1007"/>
      <c r="T74" s="1007"/>
      <c r="U74" s="1007"/>
      <c r="V74" s="1007">
        <v>1119</v>
      </c>
      <c r="W74" s="1007"/>
      <c r="X74" s="1007"/>
      <c r="Y74" s="1007"/>
      <c r="Z74" s="1007"/>
      <c r="AA74" s="1007">
        <v>11</v>
      </c>
      <c r="AB74" s="1007"/>
      <c r="AC74" s="1007"/>
      <c r="AD74" s="1007"/>
      <c r="AE74" s="1007"/>
      <c r="AF74" s="1007">
        <v>11</v>
      </c>
      <c r="AG74" s="1007"/>
      <c r="AH74" s="1007"/>
      <c r="AI74" s="1007"/>
      <c r="AJ74" s="1007"/>
      <c r="AK74" s="1007" t="s">
        <v>561</v>
      </c>
      <c r="AL74" s="1007"/>
      <c r="AM74" s="1007"/>
      <c r="AN74" s="1007"/>
      <c r="AO74" s="1007"/>
      <c r="AP74" s="1007" t="s">
        <v>561</v>
      </c>
      <c r="AQ74" s="1007"/>
      <c r="AR74" s="1007"/>
      <c r="AS74" s="1007"/>
      <c r="AT74" s="1007"/>
      <c r="AU74" s="1007" t="s">
        <v>561</v>
      </c>
      <c r="AV74" s="1007"/>
      <c r="AW74" s="1007"/>
      <c r="AX74" s="1007"/>
      <c r="AY74" s="1007"/>
      <c r="AZ74" s="1008"/>
      <c r="BA74" s="1008"/>
      <c r="BB74" s="1008"/>
      <c r="BC74" s="1008"/>
      <c r="BD74" s="1009"/>
      <c r="BE74" s="229"/>
      <c r="BF74" s="229"/>
      <c r="BG74" s="229"/>
      <c r="BH74" s="229"/>
      <c r="BI74" s="229"/>
      <c r="BJ74" s="229"/>
      <c r="BK74" s="229"/>
      <c r="BL74" s="229"/>
      <c r="BM74" s="229"/>
      <c r="BN74" s="229"/>
      <c r="BO74" s="229"/>
      <c r="BP74" s="229"/>
      <c r="BQ74" s="226">
        <v>68</v>
      </c>
      <c r="BR74" s="231"/>
      <c r="BS74" s="981"/>
      <c r="BT74" s="982"/>
      <c r="BU74" s="982"/>
      <c r="BV74" s="982"/>
      <c r="BW74" s="982"/>
      <c r="BX74" s="982"/>
      <c r="BY74" s="982"/>
      <c r="BZ74" s="982"/>
      <c r="CA74" s="982"/>
      <c r="CB74" s="982"/>
      <c r="CC74" s="982"/>
      <c r="CD74" s="982"/>
      <c r="CE74" s="982"/>
      <c r="CF74" s="982"/>
      <c r="CG74" s="991"/>
      <c r="CH74" s="992"/>
      <c r="CI74" s="993"/>
      <c r="CJ74" s="993"/>
      <c r="CK74" s="993"/>
      <c r="CL74" s="994"/>
      <c r="CM74" s="992"/>
      <c r="CN74" s="993"/>
      <c r="CO74" s="993"/>
      <c r="CP74" s="993"/>
      <c r="CQ74" s="994"/>
      <c r="CR74" s="992"/>
      <c r="CS74" s="993"/>
      <c r="CT74" s="993"/>
      <c r="CU74" s="993"/>
      <c r="CV74" s="994"/>
      <c r="CW74" s="992"/>
      <c r="CX74" s="993"/>
      <c r="CY74" s="993"/>
      <c r="CZ74" s="993"/>
      <c r="DA74" s="994"/>
      <c r="DB74" s="992"/>
      <c r="DC74" s="993"/>
      <c r="DD74" s="993"/>
      <c r="DE74" s="993"/>
      <c r="DF74" s="994"/>
      <c r="DG74" s="992"/>
      <c r="DH74" s="993"/>
      <c r="DI74" s="993"/>
      <c r="DJ74" s="993"/>
      <c r="DK74" s="994"/>
      <c r="DL74" s="992"/>
      <c r="DM74" s="993"/>
      <c r="DN74" s="993"/>
      <c r="DO74" s="993"/>
      <c r="DP74" s="994"/>
      <c r="DQ74" s="992"/>
      <c r="DR74" s="993"/>
      <c r="DS74" s="993"/>
      <c r="DT74" s="993"/>
      <c r="DU74" s="994"/>
      <c r="DV74" s="981"/>
      <c r="DW74" s="982"/>
      <c r="DX74" s="982"/>
      <c r="DY74" s="982"/>
      <c r="DZ74" s="983"/>
      <c r="EA74" s="218"/>
    </row>
    <row r="75" spans="1:131" ht="26.25" customHeight="1" x14ac:dyDescent="0.15">
      <c r="A75" s="226">
        <v>8</v>
      </c>
      <c r="B75" s="1010" t="s">
        <v>560</v>
      </c>
      <c r="C75" s="1011"/>
      <c r="D75" s="1011"/>
      <c r="E75" s="1011"/>
      <c r="F75" s="1011"/>
      <c r="G75" s="1011"/>
      <c r="H75" s="1011"/>
      <c r="I75" s="1011"/>
      <c r="J75" s="1011"/>
      <c r="K75" s="1011"/>
      <c r="L75" s="1011"/>
      <c r="M75" s="1011"/>
      <c r="N75" s="1011"/>
      <c r="O75" s="1011"/>
      <c r="P75" s="1012"/>
      <c r="Q75" s="1014">
        <v>395416</v>
      </c>
      <c r="R75" s="1015"/>
      <c r="S75" s="1015"/>
      <c r="T75" s="1015"/>
      <c r="U75" s="1016"/>
      <c r="V75" s="1017">
        <v>387020</v>
      </c>
      <c r="W75" s="1015"/>
      <c r="X75" s="1015"/>
      <c r="Y75" s="1015"/>
      <c r="Z75" s="1016"/>
      <c r="AA75" s="1017">
        <v>8396</v>
      </c>
      <c r="AB75" s="1015"/>
      <c r="AC75" s="1015"/>
      <c r="AD75" s="1015"/>
      <c r="AE75" s="1016"/>
      <c r="AF75" s="1017">
        <v>8396</v>
      </c>
      <c r="AG75" s="1015"/>
      <c r="AH75" s="1015"/>
      <c r="AI75" s="1015"/>
      <c r="AJ75" s="1016"/>
      <c r="AK75" s="1017">
        <v>755</v>
      </c>
      <c r="AL75" s="1015"/>
      <c r="AM75" s="1015"/>
      <c r="AN75" s="1015"/>
      <c r="AO75" s="1016"/>
      <c r="AP75" s="1017" t="s">
        <v>561</v>
      </c>
      <c r="AQ75" s="1015"/>
      <c r="AR75" s="1015"/>
      <c r="AS75" s="1015"/>
      <c r="AT75" s="1016"/>
      <c r="AU75" s="1017" t="s">
        <v>561</v>
      </c>
      <c r="AV75" s="1015"/>
      <c r="AW75" s="1015"/>
      <c r="AX75" s="1015"/>
      <c r="AY75" s="1016"/>
      <c r="AZ75" s="1008"/>
      <c r="BA75" s="1008"/>
      <c r="BB75" s="1008"/>
      <c r="BC75" s="1008"/>
      <c r="BD75" s="1009"/>
      <c r="BE75" s="229"/>
      <c r="BF75" s="229"/>
      <c r="BG75" s="229"/>
      <c r="BH75" s="229"/>
      <c r="BI75" s="229"/>
      <c r="BJ75" s="229"/>
      <c r="BK75" s="229"/>
      <c r="BL75" s="229"/>
      <c r="BM75" s="229"/>
      <c r="BN75" s="229"/>
      <c r="BO75" s="229"/>
      <c r="BP75" s="229"/>
      <c r="BQ75" s="226">
        <v>69</v>
      </c>
      <c r="BR75" s="231"/>
      <c r="BS75" s="981"/>
      <c r="BT75" s="982"/>
      <c r="BU75" s="982"/>
      <c r="BV75" s="982"/>
      <c r="BW75" s="982"/>
      <c r="BX75" s="982"/>
      <c r="BY75" s="982"/>
      <c r="BZ75" s="982"/>
      <c r="CA75" s="982"/>
      <c r="CB75" s="982"/>
      <c r="CC75" s="982"/>
      <c r="CD75" s="982"/>
      <c r="CE75" s="982"/>
      <c r="CF75" s="982"/>
      <c r="CG75" s="991"/>
      <c r="CH75" s="992"/>
      <c r="CI75" s="993"/>
      <c r="CJ75" s="993"/>
      <c r="CK75" s="993"/>
      <c r="CL75" s="994"/>
      <c r="CM75" s="992"/>
      <c r="CN75" s="993"/>
      <c r="CO75" s="993"/>
      <c r="CP75" s="993"/>
      <c r="CQ75" s="994"/>
      <c r="CR75" s="992"/>
      <c r="CS75" s="993"/>
      <c r="CT75" s="993"/>
      <c r="CU75" s="993"/>
      <c r="CV75" s="994"/>
      <c r="CW75" s="992"/>
      <c r="CX75" s="993"/>
      <c r="CY75" s="993"/>
      <c r="CZ75" s="993"/>
      <c r="DA75" s="994"/>
      <c r="DB75" s="992"/>
      <c r="DC75" s="993"/>
      <c r="DD75" s="993"/>
      <c r="DE75" s="993"/>
      <c r="DF75" s="994"/>
      <c r="DG75" s="992"/>
      <c r="DH75" s="993"/>
      <c r="DI75" s="993"/>
      <c r="DJ75" s="993"/>
      <c r="DK75" s="994"/>
      <c r="DL75" s="992"/>
      <c r="DM75" s="993"/>
      <c r="DN75" s="993"/>
      <c r="DO75" s="993"/>
      <c r="DP75" s="994"/>
      <c r="DQ75" s="992"/>
      <c r="DR75" s="993"/>
      <c r="DS75" s="993"/>
      <c r="DT75" s="993"/>
      <c r="DU75" s="994"/>
      <c r="DV75" s="981"/>
      <c r="DW75" s="982"/>
      <c r="DX75" s="982"/>
      <c r="DY75" s="982"/>
      <c r="DZ75" s="983"/>
      <c r="EA75" s="218"/>
    </row>
    <row r="76" spans="1:131" ht="26.25" customHeight="1" x14ac:dyDescent="0.15">
      <c r="A76" s="226">
        <v>9</v>
      </c>
      <c r="B76" s="1010"/>
      <c r="C76" s="1011"/>
      <c r="D76" s="1011"/>
      <c r="E76" s="1011"/>
      <c r="F76" s="1011"/>
      <c r="G76" s="1011"/>
      <c r="H76" s="1011"/>
      <c r="I76" s="1011"/>
      <c r="J76" s="1011"/>
      <c r="K76" s="1011"/>
      <c r="L76" s="1011"/>
      <c r="M76" s="1011"/>
      <c r="N76" s="1011"/>
      <c r="O76" s="1011"/>
      <c r="P76" s="1012"/>
      <c r="Q76" s="1014"/>
      <c r="R76" s="1015"/>
      <c r="S76" s="1015"/>
      <c r="T76" s="1015"/>
      <c r="U76" s="1016"/>
      <c r="V76" s="1017"/>
      <c r="W76" s="1015"/>
      <c r="X76" s="1015"/>
      <c r="Y76" s="1015"/>
      <c r="Z76" s="1016"/>
      <c r="AA76" s="1017"/>
      <c r="AB76" s="1015"/>
      <c r="AC76" s="1015"/>
      <c r="AD76" s="1015"/>
      <c r="AE76" s="1016"/>
      <c r="AF76" s="1017"/>
      <c r="AG76" s="1015"/>
      <c r="AH76" s="1015"/>
      <c r="AI76" s="1015"/>
      <c r="AJ76" s="1016"/>
      <c r="AK76" s="1017"/>
      <c r="AL76" s="1015"/>
      <c r="AM76" s="1015"/>
      <c r="AN76" s="1015"/>
      <c r="AO76" s="1016"/>
      <c r="AP76" s="1017"/>
      <c r="AQ76" s="1015"/>
      <c r="AR76" s="1015"/>
      <c r="AS76" s="1015"/>
      <c r="AT76" s="1016"/>
      <c r="AU76" s="1017"/>
      <c r="AV76" s="1015"/>
      <c r="AW76" s="1015"/>
      <c r="AX76" s="1015"/>
      <c r="AY76" s="1016"/>
      <c r="AZ76" s="1008"/>
      <c r="BA76" s="1008"/>
      <c r="BB76" s="1008"/>
      <c r="BC76" s="1008"/>
      <c r="BD76" s="1009"/>
      <c r="BE76" s="229"/>
      <c r="BF76" s="229"/>
      <c r="BG76" s="229"/>
      <c r="BH76" s="229"/>
      <c r="BI76" s="229"/>
      <c r="BJ76" s="229"/>
      <c r="BK76" s="229"/>
      <c r="BL76" s="229"/>
      <c r="BM76" s="229"/>
      <c r="BN76" s="229"/>
      <c r="BO76" s="229"/>
      <c r="BP76" s="229"/>
      <c r="BQ76" s="226">
        <v>70</v>
      </c>
      <c r="BR76" s="231"/>
      <c r="BS76" s="981"/>
      <c r="BT76" s="982"/>
      <c r="BU76" s="982"/>
      <c r="BV76" s="982"/>
      <c r="BW76" s="982"/>
      <c r="BX76" s="982"/>
      <c r="BY76" s="982"/>
      <c r="BZ76" s="982"/>
      <c r="CA76" s="982"/>
      <c r="CB76" s="982"/>
      <c r="CC76" s="982"/>
      <c r="CD76" s="982"/>
      <c r="CE76" s="982"/>
      <c r="CF76" s="982"/>
      <c r="CG76" s="991"/>
      <c r="CH76" s="992"/>
      <c r="CI76" s="993"/>
      <c r="CJ76" s="993"/>
      <c r="CK76" s="993"/>
      <c r="CL76" s="994"/>
      <c r="CM76" s="992"/>
      <c r="CN76" s="993"/>
      <c r="CO76" s="993"/>
      <c r="CP76" s="993"/>
      <c r="CQ76" s="994"/>
      <c r="CR76" s="992"/>
      <c r="CS76" s="993"/>
      <c r="CT76" s="993"/>
      <c r="CU76" s="993"/>
      <c r="CV76" s="994"/>
      <c r="CW76" s="992"/>
      <c r="CX76" s="993"/>
      <c r="CY76" s="993"/>
      <c r="CZ76" s="993"/>
      <c r="DA76" s="994"/>
      <c r="DB76" s="992"/>
      <c r="DC76" s="993"/>
      <c r="DD76" s="993"/>
      <c r="DE76" s="993"/>
      <c r="DF76" s="994"/>
      <c r="DG76" s="992"/>
      <c r="DH76" s="993"/>
      <c r="DI76" s="993"/>
      <c r="DJ76" s="993"/>
      <c r="DK76" s="994"/>
      <c r="DL76" s="992"/>
      <c r="DM76" s="993"/>
      <c r="DN76" s="993"/>
      <c r="DO76" s="993"/>
      <c r="DP76" s="994"/>
      <c r="DQ76" s="992"/>
      <c r="DR76" s="993"/>
      <c r="DS76" s="993"/>
      <c r="DT76" s="993"/>
      <c r="DU76" s="994"/>
      <c r="DV76" s="981"/>
      <c r="DW76" s="982"/>
      <c r="DX76" s="982"/>
      <c r="DY76" s="982"/>
      <c r="DZ76" s="983"/>
      <c r="EA76" s="218"/>
    </row>
    <row r="77" spans="1:131" ht="26.25" customHeight="1" x14ac:dyDescent="0.15">
      <c r="A77" s="226">
        <v>10</v>
      </c>
      <c r="B77" s="1010"/>
      <c r="C77" s="1011"/>
      <c r="D77" s="1011"/>
      <c r="E77" s="1011"/>
      <c r="F77" s="1011"/>
      <c r="G77" s="1011"/>
      <c r="H77" s="1011"/>
      <c r="I77" s="1011"/>
      <c r="J77" s="1011"/>
      <c r="K77" s="1011"/>
      <c r="L77" s="1011"/>
      <c r="M77" s="1011"/>
      <c r="N77" s="1011"/>
      <c r="O77" s="1011"/>
      <c r="P77" s="1012"/>
      <c r="Q77" s="1014"/>
      <c r="R77" s="1015"/>
      <c r="S77" s="1015"/>
      <c r="T77" s="1015"/>
      <c r="U77" s="1016"/>
      <c r="V77" s="1017"/>
      <c r="W77" s="1015"/>
      <c r="X77" s="1015"/>
      <c r="Y77" s="1015"/>
      <c r="Z77" s="1016"/>
      <c r="AA77" s="1017"/>
      <c r="AB77" s="1015"/>
      <c r="AC77" s="1015"/>
      <c r="AD77" s="1015"/>
      <c r="AE77" s="1016"/>
      <c r="AF77" s="1017"/>
      <c r="AG77" s="1015"/>
      <c r="AH77" s="1015"/>
      <c r="AI77" s="1015"/>
      <c r="AJ77" s="1016"/>
      <c r="AK77" s="1017"/>
      <c r="AL77" s="1015"/>
      <c r="AM77" s="1015"/>
      <c r="AN77" s="1015"/>
      <c r="AO77" s="1016"/>
      <c r="AP77" s="1017"/>
      <c r="AQ77" s="1015"/>
      <c r="AR77" s="1015"/>
      <c r="AS77" s="1015"/>
      <c r="AT77" s="1016"/>
      <c r="AU77" s="1017"/>
      <c r="AV77" s="1015"/>
      <c r="AW77" s="1015"/>
      <c r="AX77" s="1015"/>
      <c r="AY77" s="1016"/>
      <c r="AZ77" s="1008"/>
      <c r="BA77" s="1008"/>
      <c r="BB77" s="1008"/>
      <c r="BC77" s="1008"/>
      <c r="BD77" s="1009"/>
      <c r="BE77" s="229"/>
      <c r="BF77" s="229"/>
      <c r="BG77" s="229"/>
      <c r="BH77" s="229"/>
      <c r="BI77" s="229"/>
      <c r="BJ77" s="229"/>
      <c r="BK77" s="229"/>
      <c r="BL77" s="229"/>
      <c r="BM77" s="229"/>
      <c r="BN77" s="229"/>
      <c r="BO77" s="229"/>
      <c r="BP77" s="229"/>
      <c r="BQ77" s="226">
        <v>71</v>
      </c>
      <c r="BR77" s="231"/>
      <c r="BS77" s="981"/>
      <c r="BT77" s="982"/>
      <c r="BU77" s="982"/>
      <c r="BV77" s="982"/>
      <c r="BW77" s="982"/>
      <c r="BX77" s="982"/>
      <c r="BY77" s="982"/>
      <c r="BZ77" s="982"/>
      <c r="CA77" s="982"/>
      <c r="CB77" s="982"/>
      <c r="CC77" s="982"/>
      <c r="CD77" s="982"/>
      <c r="CE77" s="982"/>
      <c r="CF77" s="982"/>
      <c r="CG77" s="991"/>
      <c r="CH77" s="992"/>
      <c r="CI77" s="993"/>
      <c r="CJ77" s="993"/>
      <c r="CK77" s="993"/>
      <c r="CL77" s="994"/>
      <c r="CM77" s="992"/>
      <c r="CN77" s="993"/>
      <c r="CO77" s="993"/>
      <c r="CP77" s="993"/>
      <c r="CQ77" s="994"/>
      <c r="CR77" s="992"/>
      <c r="CS77" s="993"/>
      <c r="CT77" s="993"/>
      <c r="CU77" s="993"/>
      <c r="CV77" s="994"/>
      <c r="CW77" s="992"/>
      <c r="CX77" s="993"/>
      <c r="CY77" s="993"/>
      <c r="CZ77" s="993"/>
      <c r="DA77" s="994"/>
      <c r="DB77" s="992"/>
      <c r="DC77" s="993"/>
      <c r="DD77" s="993"/>
      <c r="DE77" s="993"/>
      <c r="DF77" s="994"/>
      <c r="DG77" s="992"/>
      <c r="DH77" s="993"/>
      <c r="DI77" s="993"/>
      <c r="DJ77" s="993"/>
      <c r="DK77" s="994"/>
      <c r="DL77" s="992"/>
      <c r="DM77" s="993"/>
      <c r="DN77" s="993"/>
      <c r="DO77" s="993"/>
      <c r="DP77" s="994"/>
      <c r="DQ77" s="992"/>
      <c r="DR77" s="993"/>
      <c r="DS77" s="993"/>
      <c r="DT77" s="993"/>
      <c r="DU77" s="994"/>
      <c r="DV77" s="981"/>
      <c r="DW77" s="982"/>
      <c r="DX77" s="982"/>
      <c r="DY77" s="982"/>
      <c r="DZ77" s="983"/>
      <c r="EA77" s="218"/>
    </row>
    <row r="78" spans="1:131" ht="26.25" customHeight="1" x14ac:dyDescent="0.15">
      <c r="A78" s="226">
        <v>11</v>
      </c>
      <c r="B78" s="1010"/>
      <c r="C78" s="1011"/>
      <c r="D78" s="1011"/>
      <c r="E78" s="1011"/>
      <c r="F78" s="1011"/>
      <c r="G78" s="1011"/>
      <c r="H78" s="1011"/>
      <c r="I78" s="1011"/>
      <c r="J78" s="1011"/>
      <c r="K78" s="1011"/>
      <c r="L78" s="1011"/>
      <c r="M78" s="1011"/>
      <c r="N78" s="1011"/>
      <c r="O78" s="1011"/>
      <c r="P78" s="1012"/>
      <c r="Q78" s="1013"/>
      <c r="R78" s="1007"/>
      <c r="S78" s="1007"/>
      <c r="T78" s="1007"/>
      <c r="U78" s="1007"/>
      <c r="V78" s="1007"/>
      <c r="W78" s="1007"/>
      <c r="X78" s="1007"/>
      <c r="Y78" s="1007"/>
      <c r="Z78" s="1007"/>
      <c r="AA78" s="1007"/>
      <c r="AB78" s="1007"/>
      <c r="AC78" s="1007"/>
      <c r="AD78" s="1007"/>
      <c r="AE78" s="1007"/>
      <c r="AF78" s="1007"/>
      <c r="AG78" s="1007"/>
      <c r="AH78" s="1007"/>
      <c r="AI78" s="1007"/>
      <c r="AJ78" s="1007"/>
      <c r="AK78" s="1007"/>
      <c r="AL78" s="1007"/>
      <c r="AM78" s="1007"/>
      <c r="AN78" s="1007"/>
      <c r="AO78" s="1007"/>
      <c r="AP78" s="1007"/>
      <c r="AQ78" s="1007"/>
      <c r="AR78" s="1007"/>
      <c r="AS78" s="1007"/>
      <c r="AT78" s="1007"/>
      <c r="AU78" s="1007"/>
      <c r="AV78" s="1007"/>
      <c r="AW78" s="1007"/>
      <c r="AX78" s="1007"/>
      <c r="AY78" s="1007"/>
      <c r="AZ78" s="1008"/>
      <c r="BA78" s="1008"/>
      <c r="BB78" s="1008"/>
      <c r="BC78" s="1008"/>
      <c r="BD78" s="1009"/>
      <c r="BE78" s="229"/>
      <c r="BF78" s="229"/>
      <c r="BG78" s="229"/>
      <c r="BH78" s="229"/>
      <c r="BI78" s="229"/>
      <c r="BJ78" s="218"/>
      <c r="BK78" s="218"/>
      <c r="BL78" s="218"/>
      <c r="BM78" s="218"/>
      <c r="BN78" s="218"/>
      <c r="BO78" s="229"/>
      <c r="BP78" s="229"/>
      <c r="BQ78" s="226">
        <v>72</v>
      </c>
      <c r="BR78" s="231"/>
      <c r="BS78" s="981"/>
      <c r="BT78" s="982"/>
      <c r="BU78" s="982"/>
      <c r="BV78" s="982"/>
      <c r="BW78" s="982"/>
      <c r="BX78" s="982"/>
      <c r="BY78" s="982"/>
      <c r="BZ78" s="982"/>
      <c r="CA78" s="982"/>
      <c r="CB78" s="982"/>
      <c r="CC78" s="982"/>
      <c r="CD78" s="982"/>
      <c r="CE78" s="982"/>
      <c r="CF78" s="982"/>
      <c r="CG78" s="991"/>
      <c r="CH78" s="992"/>
      <c r="CI78" s="993"/>
      <c r="CJ78" s="993"/>
      <c r="CK78" s="993"/>
      <c r="CL78" s="994"/>
      <c r="CM78" s="992"/>
      <c r="CN78" s="993"/>
      <c r="CO78" s="993"/>
      <c r="CP78" s="993"/>
      <c r="CQ78" s="994"/>
      <c r="CR78" s="992"/>
      <c r="CS78" s="993"/>
      <c r="CT78" s="993"/>
      <c r="CU78" s="993"/>
      <c r="CV78" s="994"/>
      <c r="CW78" s="992"/>
      <c r="CX78" s="993"/>
      <c r="CY78" s="993"/>
      <c r="CZ78" s="993"/>
      <c r="DA78" s="994"/>
      <c r="DB78" s="992"/>
      <c r="DC78" s="993"/>
      <c r="DD78" s="993"/>
      <c r="DE78" s="993"/>
      <c r="DF78" s="994"/>
      <c r="DG78" s="992"/>
      <c r="DH78" s="993"/>
      <c r="DI78" s="993"/>
      <c r="DJ78" s="993"/>
      <c r="DK78" s="994"/>
      <c r="DL78" s="992"/>
      <c r="DM78" s="993"/>
      <c r="DN78" s="993"/>
      <c r="DO78" s="993"/>
      <c r="DP78" s="994"/>
      <c r="DQ78" s="992"/>
      <c r="DR78" s="993"/>
      <c r="DS78" s="993"/>
      <c r="DT78" s="993"/>
      <c r="DU78" s="994"/>
      <c r="DV78" s="981"/>
      <c r="DW78" s="982"/>
      <c r="DX78" s="982"/>
      <c r="DY78" s="982"/>
      <c r="DZ78" s="983"/>
      <c r="EA78" s="218"/>
    </row>
    <row r="79" spans="1:131" ht="26.25" customHeight="1" x14ac:dyDescent="0.15">
      <c r="A79" s="226">
        <v>12</v>
      </c>
      <c r="B79" s="1010"/>
      <c r="C79" s="1011"/>
      <c r="D79" s="1011"/>
      <c r="E79" s="1011"/>
      <c r="F79" s="1011"/>
      <c r="G79" s="1011"/>
      <c r="H79" s="1011"/>
      <c r="I79" s="1011"/>
      <c r="J79" s="1011"/>
      <c r="K79" s="1011"/>
      <c r="L79" s="1011"/>
      <c r="M79" s="1011"/>
      <c r="N79" s="1011"/>
      <c r="O79" s="1011"/>
      <c r="P79" s="1012"/>
      <c r="Q79" s="1013"/>
      <c r="R79" s="1007"/>
      <c r="S79" s="1007"/>
      <c r="T79" s="1007"/>
      <c r="U79" s="1007"/>
      <c r="V79" s="1007"/>
      <c r="W79" s="1007"/>
      <c r="X79" s="1007"/>
      <c r="Y79" s="1007"/>
      <c r="Z79" s="1007"/>
      <c r="AA79" s="1007"/>
      <c r="AB79" s="1007"/>
      <c r="AC79" s="1007"/>
      <c r="AD79" s="1007"/>
      <c r="AE79" s="1007"/>
      <c r="AF79" s="1007"/>
      <c r="AG79" s="1007"/>
      <c r="AH79" s="1007"/>
      <c r="AI79" s="1007"/>
      <c r="AJ79" s="1007"/>
      <c r="AK79" s="1007"/>
      <c r="AL79" s="1007"/>
      <c r="AM79" s="1007"/>
      <c r="AN79" s="1007"/>
      <c r="AO79" s="1007"/>
      <c r="AP79" s="1007"/>
      <c r="AQ79" s="1007"/>
      <c r="AR79" s="1007"/>
      <c r="AS79" s="1007"/>
      <c r="AT79" s="1007"/>
      <c r="AU79" s="1007"/>
      <c r="AV79" s="1007"/>
      <c r="AW79" s="1007"/>
      <c r="AX79" s="1007"/>
      <c r="AY79" s="1007"/>
      <c r="AZ79" s="1008"/>
      <c r="BA79" s="1008"/>
      <c r="BB79" s="1008"/>
      <c r="BC79" s="1008"/>
      <c r="BD79" s="1009"/>
      <c r="BE79" s="229"/>
      <c r="BF79" s="229"/>
      <c r="BG79" s="229"/>
      <c r="BH79" s="229"/>
      <c r="BI79" s="229"/>
      <c r="BJ79" s="218"/>
      <c r="BK79" s="218"/>
      <c r="BL79" s="218"/>
      <c r="BM79" s="218"/>
      <c r="BN79" s="218"/>
      <c r="BO79" s="229"/>
      <c r="BP79" s="229"/>
      <c r="BQ79" s="226">
        <v>73</v>
      </c>
      <c r="BR79" s="231"/>
      <c r="BS79" s="981"/>
      <c r="BT79" s="982"/>
      <c r="BU79" s="982"/>
      <c r="BV79" s="982"/>
      <c r="BW79" s="982"/>
      <c r="BX79" s="982"/>
      <c r="BY79" s="982"/>
      <c r="BZ79" s="982"/>
      <c r="CA79" s="982"/>
      <c r="CB79" s="982"/>
      <c r="CC79" s="982"/>
      <c r="CD79" s="982"/>
      <c r="CE79" s="982"/>
      <c r="CF79" s="982"/>
      <c r="CG79" s="991"/>
      <c r="CH79" s="992"/>
      <c r="CI79" s="993"/>
      <c r="CJ79" s="993"/>
      <c r="CK79" s="993"/>
      <c r="CL79" s="994"/>
      <c r="CM79" s="992"/>
      <c r="CN79" s="993"/>
      <c r="CO79" s="993"/>
      <c r="CP79" s="993"/>
      <c r="CQ79" s="994"/>
      <c r="CR79" s="992"/>
      <c r="CS79" s="993"/>
      <c r="CT79" s="993"/>
      <c r="CU79" s="993"/>
      <c r="CV79" s="994"/>
      <c r="CW79" s="992"/>
      <c r="CX79" s="993"/>
      <c r="CY79" s="993"/>
      <c r="CZ79" s="993"/>
      <c r="DA79" s="994"/>
      <c r="DB79" s="992"/>
      <c r="DC79" s="993"/>
      <c r="DD79" s="993"/>
      <c r="DE79" s="993"/>
      <c r="DF79" s="994"/>
      <c r="DG79" s="992"/>
      <c r="DH79" s="993"/>
      <c r="DI79" s="993"/>
      <c r="DJ79" s="993"/>
      <c r="DK79" s="994"/>
      <c r="DL79" s="992"/>
      <c r="DM79" s="993"/>
      <c r="DN79" s="993"/>
      <c r="DO79" s="993"/>
      <c r="DP79" s="994"/>
      <c r="DQ79" s="992"/>
      <c r="DR79" s="993"/>
      <c r="DS79" s="993"/>
      <c r="DT79" s="993"/>
      <c r="DU79" s="994"/>
      <c r="DV79" s="981"/>
      <c r="DW79" s="982"/>
      <c r="DX79" s="982"/>
      <c r="DY79" s="982"/>
      <c r="DZ79" s="983"/>
      <c r="EA79" s="218"/>
    </row>
    <row r="80" spans="1:131" ht="26.25" customHeight="1" x14ac:dyDescent="0.15">
      <c r="A80" s="226">
        <v>13</v>
      </c>
      <c r="B80" s="1010"/>
      <c r="C80" s="1011"/>
      <c r="D80" s="1011"/>
      <c r="E80" s="1011"/>
      <c r="F80" s="1011"/>
      <c r="G80" s="1011"/>
      <c r="H80" s="1011"/>
      <c r="I80" s="1011"/>
      <c r="J80" s="1011"/>
      <c r="K80" s="1011"/>
      <c r="L80" s="1011"/>
      <c r="M80" s="1011"/>
      <c r="N80" s="1011"/>
      <c r="O80" s="1011"/>
      <c r="P80" s="1012"/>
      <c r="Q80" s="1013"/>
      <c r="R80" s="1007"/>
      <c r="S80" s="1007"/>
      <c r="T80" s="1007"/>
      <c r="U80" s="1007"/>
      <c r="V80" s="1007"/>
      <c r="W80" s="1007"/>
      <c r="X80" s="1007"/>
      <c r="Y80" s="1007"/>
      <c r="Z80" s="1007"/>
      <c r="AA80" s="1007"/>
      <c r="AB80" s="1007"/>
      <c r="AC80" s="1007"/>
      <c r="AD80" s="1007"/>
      <c r="AE80" s="1007"/>
      <c r="AF80" s="1007"/>
      <c r="AG80" s="1007"/>
      <c r="AH80" s="1007"/>
      <c r="AI80" s="1007"/>
      <c r="AJ80" s="1007"/>
      <c r="AK80" s="1007"/>
      <c r="AL80" s="1007"/>
      <c r="AM80" s="1007"/>
      <c r="AN80" s="1007"/>
      <c r="AO80" s="1007"/>
      <c r="AP80" s="1007"/>
      <c r="AQ80" s="1007"/>
      <c r="AR80" s="1007"/>
      <c r="AS80" s="1007"/>
      <c r="AT80" s="1007"/>
      <c r="AU80" s="1007"/>
      <c r="AV80" s="1007"/>
      <c r="AW80" s="1007"/>
      <c r="AX80" s="1007"/>
      <c r="AY80" s="1007"/>
      <c r="AZ80" s="1008"/>
      <c r="BA80" s="1008"/>
      <c r="BB80" s="1008"/>
      <c r="BC80" s="1008"/>
      <c r="BD80" s="1009"/>
      <c r="BE80" s="229"/>
      <c r="BF80" s="229"/>
      <c r="BG80" s="229"/>
      <c r="BH80" s="229"/>
      <c r="BI80" s="229"/>
      <c r="BJ80" s="229"/>
      <c r="BK80" s="229"/>
      <c r="BL80" s="229"/>
      <c r="BM80" s="229"/>
      <c r="BN80" s="229"/>
      <c r="BO80" s="229"/>
      <c r="BP80" s="229"/>
      <c r="BQ80" s="226">
        <v>74</v>
      </c>
      <c r="BR80" s="231"/>
      <c r="BS80" s="981"/>
      <c r="BT80" s="982"/>
      <c r="BU80" s="982"/>
      <c r="BV80" s="982"/>
      <c r="BW80" s="982"/>
      <c r="BX80" s="982"/>
      <c r="BY80" s="982"/>
      <c r="BZ80" s="982"/>
      <c r="CA80" s="982"/>
      <c r="CB80" s="982"/>
      <c r="CC80" s="982"/>
      <c r="CD80" s="982"/>
      <c r="CE80" s="982"/>
      <c r="CF80" s="982"/>
      <c r="CG80" s="991"/>
      <c r="CH80" s="992"/>
      <c r="CI80" s="993"/>
      <c r="CJ80" s="993"/>
      <c r="CK80" s="993"/>
      <c r="CL80" s="994"/>
      <c r="CM80" s="992"/>
      <c r="CN80" s="993"/>
      <c r="CO80" s="993"/>
      <c r="CP80" s="993"/>
      <c r="CQ80" s="994"/>
      <c r="CR80" s="992"/>
      <c r="CS80" s="993"/>
      <c r="CT80" s="993"/>
      <c r="CU80" s="993"/>
      <c r="CV80" s="994"/>
      <c r="CW80" s="992"/>
      <c r="CX80" s="993"/>
      <c r="CY80" s="993"/>
      <c r="CZ80" s="993"/>
      <c r="DA80" s="994"/>
      <c r="DB80" s="992"/>
      <c r="DC80" s="993"/>
      <c r="DD80" s="993"/>
      <c r="DE80" s="993"/>
      <c r="DF80" s="994"/>
      <c r="DG80" s="992"/>
      <c r="DH80" s="993"/>
      <c r="DI80" s="993"/>
      <c r="DJ80" s="993"/>
      <c r="DK80" s="994"/>
      <c r="DL80" s="992"/>
      <c r="DM80" s="993"/>
      <c r="DN80" s="993"/>
      <c r="DO80" s="993"/>
      <c r="DP80" s="994"/>
      <c r="DQ80" s="992"/>
      <c r="DR80" s="993"/>
      <c r="DS80" s="993"/>
      <c r="DT80" s="993"/>
      <c r="DU80" s="994"/>
      <c r="DV80" s="981"/>
      <c r="DW80" s="982"/>
      <c r="DX80" s="982"/>
      <c r="DY80" s="982"/>
      <c r="DZ80" s="983"/>
      <c r="EA80" s="218"/>
    </row>
    <row r="81" spans="1:131" ht="26.25" customHeight="1" x14ac:dyDescent="0.15">
      <c r="A81" s="226">
        <v>14</v>
      </c>
      <c r="B81" s="1010"/>
      <c r="C81" s="1011"/>
      <c r="D81" s="1011"/>
      <c r="E81" s="1011"/>
      <c r="F81" s="1011"/>
      <c r="G81" s="1011"/>
      <c r="H81" s="1011"/>
      <c r="I81" s="1011"/>
      <c r="J81" s="1011"/>
      <c r="K81" s="1011"/>
      <c r="L81" s="1011"/>
      <c r="M81" s="1011"/>
      <c r="N81" s="1011"/>
      <c r="O81" s="1011"/>
      <c r="P81" s="1012"/>
      <c r="Q81" s="1013"/>
      <c r="R81" s="1007"/>
      <c r="S81" s="1007"/>
      <c r="T81" s="1007"/>
      <c r="U81" s="1007"/>
      <c r="V81" s="1007"/>
      <c r="W81" s="1007"/>
      <c r="X81" s="1007"/>
      <c r="Y81" s="1007"/>
      <c r="Z81" s="1007"/>
      <c r="AA81" s="1007"/>
      <c r="AB81" s="1007"/>
      <c r="AC81" s="1007"/>
      <c r="AD81" s="1007"/>
      <c r="AE81" s="1007"/>
      <c r="AF81" s="1007"/>
      <c r="AG81" s="1007"/>
      <c r="AH81" s="1007"/>
      <c r="AI81" s="1007"/>
      <c r="AJ81" s="1007"/>
      <c r="AK81" s="1007"/>
      <c r="AL81" s="1007"/>
      <c r="AM81" s="1007"/>
      <c r="AN81" s="1007"/>
      <c r="AO81" s="1007"/>
      <c r="AP81" s="1007"/>
      <c r="AQ81" s="1007"/>
      <c r="AR81" s="1007"/>
      <c r="AS81" s="1007"/>
      <c r="AT81" s="1007"/>
      <c r="AU81" s="1007"/>
      <c r="AV81" s="1007"/>
      <c r="AW81" s="1007"/>
      <c r="AX81" s="1007"/>
      <c r="AY81" s="1007"/>
      <c r="AZ81" s="1008"/>
      <c r="BA81" s="1008"/>
      <c r="BB81" s="1008"/>
      <c r="BC81" s="1008"/>
      <c r="BD81" s="1009"/>
      <c r="BE81" s="229"/>
      <c r="BF81" s="229"/>
      <c r="BG81" s="229"/>
      <c r="BH81" s="229"/>
      <c r="BI81" s="229"/>
      <c r="BJ81" s="229"/>
      <c r="BK81" s="229"/>
      <c r="BL81" s="229"/>
      <c r="BM81" s="229"/>
      <c r="BN81" s="229"/>
      <c r="BO81" s="229"/>
      <c r="BP81" s="229"/>
      <c r="BQ81" s="226">
        <v>75</v>
      </c>
      <c r="BR81" s="231"/>
      <c r="BS81" s="981"/>
      <c r="BT81" s="982"/>
      <c r="BU81" s="982"/>
      <c r="BV81" s="982"/>
      <c r="BW81" s="982"/>
      <c r="BX81" s="982"/>
      <c r="BY81" s="982"/>
      <c r="BZ81" s="982"/>
      <c r="CA81" s="982"/>
      <c r="CB81" s="982"/>
      <c r="CC81" s="982"/>
      <c r="CD81" s="982"/>
      <c r="CE81" s="982"/>
      <c r="CF81" s="982"/>
      <c r="CG81" s="991"/>
      <c r="CH81" s="992"/>
      <c r="CI81" s="993"/>
      <c r="CJ81" s="993"/>
      <c r="CK81" s="993"/>
      <c r="CL81" s="994"/>
      <c r="CM81" s="992"/>
      <c r="CN81" s="993"/>
      <c r="CO81" s="993"/>
      <c r="CP81" s="993"/>
      <c r="CQ81" s="994"/>
      <c r="CR81" s="992"/>
      <c r="CS81" s="993"/>
      <c r="CT81" s="993"/>
      <c r="CU81" s="993"/>
      <c r="CV81" s="994"/>
      <c r="CW81" s="992"/>
      <c r="CX81" s="993"/>
      <c r="CY81" s="993"/>
      <c r="CZ81" s="993"/>
      <c r="DA81" s="994"/>
      <c r="DB81" s="992"/>
      <c r="DC81" s="993"/>
      <c r="DD81" s="993"/>
      <c r="DE81" s="993"/>
      <c r="DF81" s="994"/>
      <c r="DG81" s="992"/>
      <c r="DH81" s="993"/>
      <c r="DI81" s="993"/>
      <c r="DJ81" s="993"/>
      <c r="DK81" s="994"/>
      <c r="DL81" s="992"/>
      <c r="DM81" s="993"/>
      <c r="DN81" s="993"/>
      <c r="DO81" s="993"/>
      <c r="DP81" s="994"/>
      <c r="DQ81" s="992"/>
      <c r="DR81" s="993"/>
      <c r="DS81" s="993"/>
      <c r="DT81" s="993"/>
      <c r="DU81" s="994"/>
      <c r="DV81" s="981"/>
      <c r="DW81" s="982"/>
      <c r="DX81" s="982"/>
      <c r="DY81" s="982"/>
      <c r="DZ81" s="983"/>
      <c r="EA81" s="218"/>
    </row>
    <row r="82" spans="1:131" ht="26.25" customHeight="1" x14ac:dyDescent="0.15">
      <c r="A82" s="226">
        <v>15</v>
      </c>
      <c r="B82" s="1010"/>
      <c r="C82" s="1011"/>
      <c r="D82" s="1011"/>
      <c r="E82" s="1011"/>
      <c r="F82" s="1011"/>
      <c r="G82" s="1011"/>
      <c r="H82" s="1011"/>
      <c r="I82" s="1011"/>
      <c r="J82" s="1011"/>
      <c r="K82" s="1011"/>
      <c r="L82" s="1011"/>
      <c r="M82" s="1011"/>
      <c r="N82" s="1011"/>
      <c r="O82" s="1011"/>
      <c r="P82" s="1012"/>
      <c r="Q82" s="1013"/>
      <c r="R82" s="1007"/>
      <c r="S82" s="1007"/>
      <c r="T82" s="1007"/>
      <c r="U82" s="1007"/>
      <c r="V82" s="1007"/>
      <c r="W82" s="1007"/>
      <c r="X82" s="1007"/>
      <c r="Y82" s="1007"/>
      <c r="Z82" s="1007"/>
      <c r="AA82" s="1007"/>
      <c r="AB82" s="1007"/>
      <c r="AC82" s="1007"/>
      <c r="AD82" s="1007"/>
      <c r="AE82" s="1007"/>
      <c r="AF82" s="1007"/>
      <c r="AG82" s="1007"/>
      <c r="AH82" s="1007"/>
      <c r="AI82" s="1007"/>
      <c r="AJ82" s="1007"/>
      <c r="AK82" s="1007"/>
      <c r="AL82" s="1007"/>
      <c r="AM82" s="1007"/>
      <c r="AN82" s="1007"/>
      <c r="AO82" s="1007"/>
      <c r="AP82" s="1007"/>
      <c r="AQ82" s="1007"/>
      <c r="AR82" s="1007"/>
      <c r="AS82" s="1007"/>
      <c r="AT82" s="1007"/>
      <c r="AU82" s="1007"/>
      <c r="AV82" s="1007"/>
      <c r="AW82" s="1007"/>
      <c r="AX82" s="1007"/>
      <c r="AY82" s="1007"/>
      <c r="AZ82" s="1008"/>
      <c r="BA82" s="1008"/>
      <c r="BB82" s="1008"/>
      <c r="BC82" s="1008"/>
      <c r="BD82" s="1009"/>
      <c r="BE82" s="229"/>
      <c r="BF82" s="229"/>
      <c r="BG82" s="229"/>
      <c r="BH82" s="229"/>
      <c r="BI82" s="229"/>
      <c r="BJ82" s="229"/>
      <c r="BK82" s="229"/>
      <c r="BL82" s="229"/>
      <c r="BM82" s="229"/>
      <c r="BN82" s="229"/>
      <c r="BO82" s="229"/>
      <c r="BP82" s="229"/>
      <c r="BQ82" s="226">
        <v>76</v>
      </c>
      <c r="BR82" s="231"/>
      <c r="BS82" s="981"/>
      <c r="BT82" s="982"/>
      <c r="BU82" s="982"/>
      <c r="BV82" s="982"/>
      <c r="BW82" s="982"/>
      <c r="BX82" s="982"/>
      <c r="BY82" s="982"/>
      <c r="BZ82" s="982"/>
      <c r="CA82" s="982"/>
      <c r="CB82" s="982"/>
      <c r="CC82" s="982"/>
      <c r="CD82" s="982"/>
      <c r="CE82" s="982"/>
      <c r="CF82" s="982"/>
      <c r="CG82" s="991"/>
      <c r="CH82" s="992"/>
      <c r="CI82" s="993"/>
      <c r="CJ82" s="993"/>
      <c r="CK82" s="993"/>
      <c r="CL82" s="994"/>
      <c r="CM82" s="992"/>
      <c r="CN82" s="993"/>
      <c r="CO82" s="993"/>
      <c r="CP82" s="993"/>
      <c r="CQ82" s="994"/>
      <c r="CR82" s="992"/>
      <c r="CS82" s="993"/>
      <c r="CT82" s="993"/>
      <c r="CU82" s="993"/>
      <c r="CV82" s="994"/>
      <c r="CW82" s="992"/>
      <c r="CX82" s="993"/>
      <c r="CY82" s="993"/>
      <c r="CZ82" s="993"/>
      <c r="DA82" s="994"/>
      <c r="DB82" s="992"/>
      <c r="DC82" s="993"/>
      <c r="DD82" s="993"/>
      <c r="DE82" s="993"/>
      <c r="DF82" s="994"/>
      <c r="DG82" s="992"/>
      <c r="DH82" s="993"/>
      <c r="DI82" s="993"/>
      <c r="DJ82" s="993"/>
      <c r="DK82" s="994"/>
      <c r="DL82" s="992"/>
      <c r="DM82" s="993"/>
      <c r="DN82" s="993"/>
      <c r="DO82" s="993"/>
      <c r="DP82" s="994"/>
      <c r="DQ82" s="992"/>
      <c r="DR82" s="993"/>
      <c r="DS82" s="993"/>
      <c r="DT82" s="993"/>
      <c r="DU82" s="994"/>
      <c r="DV82" s="981"/>
      <c r="DW82" s="982"/>
      <c r="DX82" s="982"/>
      <c r="DY82" s="982"/>
      <c r="DZ82" s="983"/>
      <c r="EA82" s="218"/>
    </row>
    <row r="83" spans="1:131" ht="26.25" customHeight="1" x14ac:dyDescent="0.15">
      <c r="A83" s="226">
        <v>16</v>
      </c>
      <c r="B83" s="1010"/>
      <c r="C83" s="1011"/>
      <c r="D83" s="1011"/>
      <c r="E83" s="1011"/>
      <c r="F83" s="1011"/>
      <c r="G83" s="1011"/>
      <c r="H83" s="1011"/>
      <c r="I83" s="1011"/>
      <c r="J83" s="1011"/>
      <c r="K83" s="1011"/>
      <c r="L83" s="1011"/>
      <c r="M83" s="1011"/>
      <c r="N83" s="1011"/>
      <c r="O83" s="1011"/>
      <c r="P83" s="1012"/>
      <c r="Q83" s="1013"/>
      <c r="R83" s="1007"/>
      <c r="S83" s="1007"/>
      <c r="T83" s="1007"/>
      <c r="U83" s="1007"/>
      <c r="V83" s="1007"/>
      <c r="W83" s="1007"/>
      <c r="X83" s="1007"/>
      <c r="Y83" s="1007"/>
      <c r="Z83" s="1007"/>
      <c r="AA83" s="1007"/>
      <c r="AB83" s="1007"/>
      <c r="AC83" s="1007"/>
      <c r="AD83" s="1007"/>
      <c r="AE83" s="1007"/>
      <c r="AF83" s="1007"/>
      <c r="AG83" s="1007"/>
      <c r="AH83" s="1007"/>
      <c r="AI83" s="1007"/>
      <c r="AJ83" s="1007"/>
      <c r="AK83" s="1007"/>
      <c r="AL83" s="1007"/>
      <c r="AM83" s="1007"/>
      <c r="AN83" s="1007"/>
      <c r="AO83" s="1007"/>
      <c r="AP83" s="1007"/>
      <c r="AQ83" s="1007"/>
      <c r="AR83" s="1007"/>
      <c r="AS83" s="1007"/>
      <c r="AT83" s="1007"/>
      <c r="AU83" s="1007"/>
      <c r="AV83" s="1007"/>
      <c r="AW83" s="1007"/>
      <c r="AX83" s="1007"/>
      <c r="AY83" s="1007"/>
      <c r="AZ83" s="1008"/>
      <c r="BA83" s="1008"/>
      <c r="BB83" s="1008"/>
      <c r="BC83" s="1008"/>
      <c r="BD83" s="1009"/>
      <c r="BE83" s="229"/>
      <c r="BF83" s="229"/>
      <c r="BG83" s="229"/>
      <c r="BH83" s="229"/>
      <c r="BI83" s="229"/>
      <c r="BJ83" s="229"/>
      <c r="BK83" s="229"/>
      <c r="BL83" s="229"/>
      <c r="BM83" s="229"/>
      <c r="BN83" s="229"/>
      <c r="BO83" s="229"/>
      <c r="BP83" s="229"/>
      <c r="BQ83" s="226">
        <v>77</v>
      </c>
      <c r="BR83" s="231"/>
      <c r="BS83" s="981"/>
      <c r="BT83" s="982"/>
      <c r="BU83" s="982"/>
      <c r="BV83" s="982"/>
      <c r="BW83" s="982"/>
      <c r="BX83" s="982"/>
      <c r="BY83" s="982"/>
      <c r="BZ83" s="982"/>
      <c r="CA83" s="982"/>
      <c r="CB83" s="982"/>
      <c r="CC83" s="982"/>
      <c r="CD83" s="982"/>
      <c r="CE83" s="982"/>
      <c r="CF83" s="982"/>
      <c r="CG83" s="991"/>
      <c r="CH83" s="992"/>
      <c r="CI83" s="993"/>
      <c r="CJ83" s="993"/>
      <c r="CK83" s="993"/>
      <c r="CL83" s="994"/>
      <c r="CM83" s="992"/>
      <c r="CN83" s="993"/>
      <c r="CO83" s="993"/>
      <c r="CP83" s="993"/>
      <c r="CQ83" s="994"/>
      <c r="CR83" s="992"/>
      <c r="CS83" s="993"/>
      <c r="CT83" s="993"/>
      <c r="CU83" s="993"/>
      <c r="CV83" s="994"/>
      <c r="CW83" s="992"/>
      <c r="CX83" s="993"/>
      <c r="CY83" s="993"/>
      <c r="CZ83" s="993"/>
      <c r="DA83" s="994"/>
      <c r="DB83" s="992"/>
      <c r="DC83" s="993"/>
      <c r="DD83" s="993"/>
      <c r="DE83" s="993"/>
      <c r="DF83" s="994"/>
      <c r="DG83" s="992"/>
      <c r="DH83" s="993"/>
      <c r="DI83" s="993"/>
      <c r="DJ83" s="993"/>
      <c r="DK83" s="994"/>
      <c r="DL83" s="992"/>
      <c r="DM83" s="993"/>
      <c r="DN83" s="993"/>
      <c r="DO83" s="993"/>
      <c r="DP83" s="994"/>
      <c r="DQ83" s="992"/>
      <c r="DR83" s="993"/>
      <c r="DS83" s="993"/>
      <c r="DT83" s="993"/>
      <c r="DU83" s="994"/>
      <c r="DV83" s="981"/>
      <c r="DW83" s="982"/>
      <c r="DX83" s="982"/>
      <c r="DY83" s="982"/>
      <c r="DZ83" s="983"/>
      <c r="EA83" s="218"/>
    </row>
    <row r="84" spans="1:131" ht="26.25" customHeight="1" x14ac:dyDescent="0.15">
      <c r="A84" s="226">
        <v>17</v>
      </c>
      <c r="B84" s="1010"/>
      <c r="C84" s="1011"/>
      <c r="D84" s="1011"/>
      <c r="E84" s="1011"/>
      <c r="F84" s="1011"/>
      <c r="G84" s="1011"/>
      <c r="H84" s="1011"/>
      <c r="I84" s="1011"/>
      <c r="J84" s="1011"/>
      <c r="K84" s="1011"/>
      <c r="L84" s="1011"/>
      <c r="M84" s="1011"/>
      <c r="N84" s="1011"/>
      <c r="O84" s="1011"/>
      <c r="P84" s="1012"/>
      <c r="Q84" s="1013"/>
      <c r="R84" s="1007"/>
      <c r="S84" s="1007"/>
      <c r="T84" s="1007"/>
      <c r="U84" s="1007"/>
      <c r="V84" s="1007"/>
      <c r="W84" s="1007"/>
      <c r="X84" s="1007"/>
      <c r="Y84" s="1007"/>
      <c r="Z84" s="1007"/>
      <c r="AA84" s="1007"/>
      <c r="AB84" s="1007"/>
      <c r="AC84" s="1007"/>
      <c r="AD84" s="1007"/>
      <c r="AE84" s="1007"/>
      <c r="AF84" s="1007"/>
      <c r="AG84" s="1007"/>
      <c r="AH84" s="1007"/>
      <c r="AI84" s="1007"/>
      <c r="AJ84" s="1007"/>
      <c r="AK84" s="1007"/>
      <c r="AL84" s="1007"/>
      <c r="AM84" s="1007"/>
      <c r="AN84" s="1007"/>
      <c r="AO84" s="1007"/>
      <c r="AP84" s="1007"/>
      <c r="AQ84" s="1007"/>
      <c r="AR84" s="1007"/>
      <c r="AS84" s="1007"/>
      <c r="AT84" s="1007"/>
      <c r="AU84" s="1007"/>
      <c r="AV84" s="1007"/>
      <c r="AW84" s="1007"/>
      <c r="AX84" s="1007"/>
      <c r="AY84" s="1007"/>
      <c r="AZ84" s="1008"/>
      <c r="BA84" s="1008"/>
      <c r="BB84" s="1008"/>
      <c r="BC84" s="1008"/>
      <c r="BD84" s="1009"/>
      <c r="BE84" s="229"/>
      <c r="BF84" s="229"/>
      <c r="BG84" s="229"/>
      <c r="BH84" s="229"/>
      <c r="BI84" s="229"/>
      <c r="BJ84" s="229"/>
      <c r="BK84" s="229"/>
      <c r="BL84" s="229"/>
      <c r="BM84" s="229"/>
      <c r="BN84" s="229"/>
      <c r="BO84" s="229"/>
      <c r="BP84" s="229"/>
      <c r="BQ84" s="226">
        <v>78</v>
      </c>
      <c r="BR84" s="231"/>
      <c r="BS84" s="981"/>
      <c r="BT84" s="982"/>
      <c r="BU84" s="982"/>
      <c r="BV84" s="982"/>
      <c r="BW84" s="982"/>
      <c r="BX84" s="982"/>
      <c r="BY84" s="982"/>
      <c r="BZ84" s="982"/>
      <c r="CA84" s="982"/>
      <c r="CB84" s="982"/>
      <c r="CC84" s="982"/>
      <c r="CD84" s="982"/>
      <c r="CE84" s="982"/>
      <c r="CF84" s="982"/>
      <c r="CG84" s="991"/>
      <c r="CH84" s="992"/>
      <c r="CI84" s="993"/>
      <c r="CJ84" s="993"/>
      <c r="CK84" s="993"/>
      <c r="CL84" s="994"/>
      <c r="CM84" s="992"/>
      <c r="CN84" s="993"/>
      <c r="CO84" s="993"/>
      <c r="CP84" s="993"/>
      <c r="CQ84" s="994"/>
      <c r="CR84" s="992"/>
      <c r="CS84" s="993"/>
      <c r="CT84" s="993"/>
      <c r="CU84" s="993"/>
      <c r="CV84" s="994"/>
      <c r="CW84" s="992"/>
      <c r="CX84" s="993"/>
      <c r="CY84" s="993"/>
      <c r="CZ84" s="993"/>
      <c r="DA84" s="994"/>
      <c r="DB84" s="992"/>
      <c r="DC84" s="993"/>
      <c r="DD84" s="993"/>
      <c r="DE84" s="993"/>
      <c r="DF84" s="994"/>
      <c r="DG84" s="992"/>
      <c r="DH84" s="993"/>
      <c r="DI84" s="993"/>
      <c r="DJ84" s="993"/>
      <c r="DK84" s="994"/>
      <c r="DL84" s="992"/>
      <c r="DM84" s="993"/>
      <c r="DN84" s="993"/>
      <c r="DO84" s="993"/>
      <c r="DP84" s="994"/>
      <c r="DQ84" s="992"/>
      <c r="DR84" s="993"/>
      <c r="DS84" s="993"/>
      <c r="DT84" s="993"/>
      <c r="DU84" s="994"/>
      <c r="DV84" s="981"/>
      <c r="DW84" s="982"/>
      <c r="DX84" s="982"/>
      <c r="DY84" s="982"/>
      <c r="DZ84" s="983"/>
      <c r="EA84" s="218"/>
    </row>
    <row r="85" spans="1:131" ht="26.25" customHeight="1" x14ac:dyDescent="0.15">
      <c r="A85" s="226">
        <v>18</v>
      </c>
      <c r="B85" s="1010"/>
      <c r="C85" s="1011"/>
      <c r="D85" s="1011"/>
      <c r="E85" s="1011"/>
      <c r="F85" s="1011"/>
      <c r="G85" s="1011"/>
      <c r="H85" s="1011"/>
      <c r="I85" s="1011"/>
      <c r="J85" s="1011"/>
      <c r="K85" s="1011"/>
      <c r="L85" s="1011"/>
      <c r="M85" s="1011"/>
      <c r="N85" s="1011"/>
      <c r="O85" s="1011"/>
      <c r="P85" s="1012"/>
      <c r="Q85" s="1013"/>
      <c r="R85" s="1007"/>
      <c r="S85" s="1007"/>
      <c r="T85" s="1007"/>
      <c r="U85" s="1007"/>
      <c r="V85" s="1007"/>
      <c r="W85" s="1007"/>
      <c r="X85" s="1007"/>
      <c r="Y85" s="1007"/>
      <c r="Z85" s="1007"/>
      <c r="AA85" s="1007"/>
      <c r="AB85" s="1007"/>
      <c r="AC85" s="1007"/>
      <c r="AD85" s="1007"/>
      <c r="AE85" s="1007"/>
      <c r="AF85" s="1007"/>
      <c r="AG85" s="1007"/>
      <c r="AH85" s="1007"/>
      <c r="AI85" s="1007"/>
      <c r="AJ85" s="1007"/>
      <c r="AK85" s="1007"/>
      <c r="AL85" s="1007"/>
      <c r="AM85" s="1007"/>
      <c r="AN85" s="1007"/>
      <c r="AO85" s="1007"/>
      <c r="AP85" s="1007"/>
      <c r="AQ85" s="1007"/>
      <c r="AR85" s="1007"/>
      <c r="AS85" s="1007"/>
      <c r="AT85" s="1007"/>
      <c r="AU85" s="1007"/>
      <c r="AV85" s="1007"/>
      <c r="AW85" s="1007"/>
      <c r="AX85" s="1007"/>
      <c r="AY85" s="1007"/>
      <c r="AZ85" s="1008"/>
      <c r="BA85" s="1008"/>
      <c r="BB85" s="1008"/>
      <c r="BC85" s="1008"/>
      <c r="BD85" s="1009"/>
      <c r="BE85" s="229"/>
      <c r="BF85" s="229"/>
      <c r="BG85" s="229"/>
      <c r="BH85" s="229"/>
      <c r="BI85" s="229"/>
      <c r="BJ85" s="229"/>
      <c r="BK85" s="229"/>
      <c r="BL85" s="229"/>
      <c r="BM85" s="229"/>
      <c r="BN85" s="229"/>
      <c r="BO85" s="229"/>
      <c r="BP85" s="229"/>
      <c r="BQ85" s="226">
        <v>79</v>
      </c>
      <c r="BR85" s="231"/>
      <c r="BS85" s="981"/>
      <c r="BT85" s="982"/>
      <c r="BU85" s="982"/>
      <c r="BV85" s="982"/>
      <c r="BW85" s="982"/>
      <c r="BX85" s="982"/>
      <c r="BY85" s="982"/>
      <c r="BZ85" s="982"/>
      <c r="CA85" s="982"/>
      <c r="CB85" s="982"/>
      <c r="CC85" s="982"/>
      <c r="CD85" s="982"/>
      <c r="CE85" s="982"/>
      <c r="CF85" s="982"/>
      <c r="CG85" s="991"/>
      <c r="CH85" s="992"/>
      <c r="CI85" s="993"/>
      <c r="CJ85" s="993"/>
      <c r="CK85" s="993"/>
      <c r="CL85" s="994"/>
      <c r="CM85" s="992"/>
      <c r="CN85" s="993"/>
      <c r="CO85" s="993"/>
      <c r="CP85" s="993"/>
      <c r="CQ85" s="994"/>
      <c r="CR85" s="992"/>
      <c r="CS85" s="993"/>
      <c r="CT85" s="993"/>
      <c r="CU85" s="993"/>
      <c r="CV85" s="994"/>
      <c r="CW85" s="992"/>
      <c r="CX85" s="993"/>
      <c r="CY85" s="993"/>
      <c r="CZ85" s="993"/>
      <c r="DA85" s="994"/>
      <c r="DB85" s="992"/>
      <c r="DC85" s="993"/>
      <c r="DD85" s="993"/>
      <c r="DE85" s="993"/>
      <c r="DF85" s="994"/>
      <c r="DG85" s="992"/>
      <c r="DH85" s="993"/>
      <c r="DI85" s="993"/>
      <c r="DJ85" s="993"/>
      <c r="DK85" s="994"/>
      <c r="DL85" s="992"/>
      <c r="DM85" s="993"/>
      <c r="DN85" s="993"/>
      <c r="DO85" s="993"/>
      <c r="DP85" s="994"/>
      <c r="DQ85" s="992"/>
      <c r="DR85" s="993"/>
      <c r="DS85" s="993"/>
      <c r="DT85" s="993"/>
      <c r="DU85" s="994"/>
      <c r="DV85" s="981"/>
      <c r="DW85" s="982"/>
      <c r="DX85" s="982"/>
      <c r="DY85" s="982"/>
      <c r="DZ85" s="983"/>
      <c r="EA85" s="218"/>
    </row>
    <row r="86" spans="1:131" ht="26.25" customHeight="1" x14ac:dyDescent="0.15">
      <c r="A86" s="226">
        <v>19</v>
      </c>
      <c r="B86" s="1010"/>
      <c r="C86" s="1011"/>
      <c r="D86" s="1011"/>
      <c r="E86" s="1011"/>
      <c r="F86" s="1011"/>
      <c r="G86" s="1011"/>
      <c r="H86" s="1011"/>
      <c r="I86" s="1011"/>
      <c r="J86" s="1011"/>
      <c r="K86" s="1011"/>
      <c r="L86" s="1011"/>
      <c r="M86" s="1011"/>
      <c r="N86" s="1011"/>
      <c r="O86" s="1011"/>
      <c r="P86" s="1012"/>
      <c r="Q86" s="1013"/>
      <c r="R86" s="1007"/>
      <c r="S86" s="1007"/>
      <c r="T86" s="1007"/>
      <c r="U86" s="1007"/>
      <c r="V86" s="1007"/>
      <c r="W86" s="1007"/>
      <c r="X86" s="1007"/>
      <c r="Y86" s="1007"/>
      <c r="Z86" s="1007"/>
      <c r="AA86" s="1007"/>
      <c r="AB86" s="1007"/>
      <c r="AC86" s="1007"/>
      <c r="AD86" s="1007"/>
      <c r="AE86" s="1007"/>
      <c r="AF86" s="1007"/>
      <c r="AG86" s="1007"/>
      <c r="AH86" s="1007"/>
      <c r="AI86" s="1007"/>
      <c r="AJ86" s="1007"/>
      <c r="AK86" s="1007"/>
      <c r="AL86" s="1007"/>
      <c r="AM86" s="1007"/>
      <c r="AN86" s="1007"/>
      <c r="AO86" s="1007"/>
      <c r="AP86" s="1007"/>
      <c r="AQ86" s="1007"/>
      <c r="AR86" s="1007"/>
      <c r="AS86" s="1007"/>
      <c r="AT86" s="1007"/>
      <c r="AU86" s="1007"/>
      <c r="AV86" s="1007"/>
      <c r="AW86" s="1007"/>
      <c r="AX86" s="1007"/>
      <c r="AY86" s="1007"/>
      <c r="AZ86" s="1008"/>
      <c r="BA86" s="1008"/>
      <c r="BB86" s="1008"/>
      <c r="BC86" s="1008"/>
      <c r="BD86" s="1009"/>
      <c r="BE86" s="229"/>
      <c r="BF86" s="229"/>
      <c r="BG86" s="229"/>
      <c r="BH86" s="229"/>
      <c r="BI86" s="229"/>
      <c r="BJ86" s="229"/>
      <c r="BK86" s="229"/>
      <c r="BL86" s="229"/>
      <c r="BM86" s="229"/>
      <c r="BN86" s="229"/>
      <c r="BO86" s="229"/>
      <c r="BP86" s="229"/>
      <c r="BQ86" s="226">
        <v>80</v>
      </c>
      <c r="BR86" s="231"/>
      <c r="BS86" s="981"/>
      <c r="BT86" s="982"/>
      <c r="BU86" s="982"/>
      <c r="BV86" s="982"/>
      <c r="BW86" s="982"/>
      <c r="BX86" s="982"/>
      <c r="BY86" s="982"/>
      <c r="BZ86" s="982"/>
      <c r="CA86" s="982"/>
      <c r="CB86" s="982"/>
      <c r="CC86" s="982"/>
      <c r="CD86" s="982"/>
      <c r="CE86" s="982"/>
      <c r="CF86" s="982"/>
      <c r="CG86" s="991"/>
      <c r="CH86" s="992"/>
      <c r="CI86" s="993"/>
      <c r="CJ86" s="993"/>
      <c r="CK86" s="993"/>
      <c r="CL86" s="994"/>
      <c r="CM86" s="992"/>
      <c r="CN86" s="993"/>
      <c r="CO86" s="993"/>
      <c r="CP86" s="993"/>
      <c r="CQ86" s="994"/>
      <c r="CR86" s="992"/>
      <c r="CS86" s="993"/>
      <c r="CT86" s="993"/>
      <c r="CU86" s="993"/>
      <c r="CV86" s="994"/>
      <c r="CW86" s="992"/>
      <c r="CX86" s="993"/>
      <c r="CY86" s="993"/>
      <c r="CZ86" s="993"/>
      <c r="DA86" s="994"/>
      <c r="DB86" s="992"/>
      <c r="DC86" s="993"/>
      <c r="DD86" s="993"/>
      <c r="DE86" s="993"/>
      <c r="DF86" s="994"/>
      <c r="DG86" s="992"/>
      <c r="DH86" s="993"/>
      <c r="DI86" s="993"/>
      <c r="DJ86" s="993"/>
      <c r="DK86" s="994"/>
      <c r="DL86" s="992"/>
      <c r="DM86" s="993"/>
      <c r="DN86" s="993"/>
      <c r="DO86" s="993"/>
      <c r="DP86" s="994"/>
      <c r="DQ86" s="992"/>
      <c r="DR86" s="993"/>
      <c r="DS86" s="993"/>
      <c r="DT86" s="993"/>
      <c r="DU86" s="994"/>
      <c r="DV86" s="981"/>
      <c r="DW86" s="982"/>
      <c r="DX86" s="982"/>
      <c r="DY86" s="982"/>
      <c r="DZ86" s="983"/>
      <c r="EA86" s="218"/>
    </row>
    <row r="87" spans="1:131" ht="26.25" customHeight="1" x14ac:dyDescent="0.15">
      <c r="A87" s="232">
        <v>20</v>
      </c>
      <c r="B87" s="1000"/>
      <c r="C87" s="1001"/>
      <c r="D87" s="1001"/>
      <c r="E87" s="1001"/>
      <c r="F87" s="1001"/>
      <c r="G87" s="1001"/>
      <c r="H87" s="1001"/>
      <c r="I87" s="1001"/>
      <c r="J87" s="1001"/>
      <c r="K87" s="1001"/>
      <c r="L87" s="1001"/>
      <c r="M87" s="1001"/>
      <c r="N87" s="1001"/>
      <c r="O87" s="1001"/>
      <c r="P87" s="1002"/>
      <c r="Q87" s="1003"/>
      <c r="R87" s="1004"/>
      <c r="S87" s="1004"/>
      <c r="T87" s="1004"/>
      <c r="U87" s="1004"/>
      <c r="V87" s="1004"/>
      <c r="W87" s="1004"/>
      <c r="X87" s="1004"/>
      <c r="Y87" s="1004"/>
      <c r="Z87" s="1004"/>
      <c r="AA87" s="1004"/>
      <c r="AB87" s="1004"/>
      <c r="AC87" s="1004"/>
      <c r="AD87" s="1004"/>
      <c r="AE87" s="1004"/>
      <c r="AF87" s="1004"/>
      <c r="AG87" s="1004"/>
      <c r="AH87" s="1004"/>
      <c r="AI87" s="1004"/>
      <c r="AJ87" s="1004"/>
      <c r="AK87" s="1004"/>
      <c r="AL87" s="1004"/>
      <c r="AM87" s="1004"/>
      <c r="AN87" s="1004"/>
      <c r="AO87" s="1004"/>
      <c r="AP87" s="1004"/>
      <c r="AQ87" s="1004"/>
      <c r="AR87" s="1004"/>
      <c r="AS87" s="1004"/>
      <c r="AT87" s="1004"/>
      <c r="AU87" s="1004"/>
      <c r="AV87" s="1004"/>
      <c r="AW87" s="1004"/>
      <c r="AX87" s="1004"/>
      <c r="AY87" s="1004"/>
      <c r="AZ87" s="1005"/>
      <c r="BA87" s="1005"/>
      <c r="BB87" s="1005"/>
      <c r="BC87" s="1005"/>
      <c r="BD87" s="1006"/>
      <c r="BE87" s="229"/>
      <c r="BF87" s="229"/>
      <c r="BG87" s="229"/>
      <c r="BH87" s="229"/>
      <c r="BI87" s="229"/>
      <c r="BJ87" s="229"/>
      <c r="BK87" s="229"/>
      <c r="BL87" s="229"/>
      <c r="BM87" s="229"/>
      <c r="BN87" s="229"/>
      <c r="BO87" s="229"/>
      <c r="BP87" s="229"/>
      <c r="BQ87" s="226">
        <v>81</v>
      </c>
      <c r="BR87" s="231"/>
      <c r="BS87" s="981"/>
      <c r="BT87" s="982"/>
      <c r="BU87" s="982"/>
      <c r="BV87" s="982"/>
      <c r="BW87" s="982"/>
      <c r="BX87" s="982"/>
      <c r="BY87" s="982"/>
      <c r="BZ87" s="982"/>
      <c r="CA87" s="982"/>
      <c r="CB87" s="982"/>
      <c r="CC87" s="982"/>
      <c r="CD87" s="982"/>
      <c r="CE87" s="982"/>
      <c r="CF87" s="982"/>
      <c r="CG87" s="991"/>
      <c r="CH87" s="992"/>
      <c r="CI87" s="993"/>
      <c r="CJ87" s="993"/>
      <c r="CK87" s="993"/>
      <c r="CL87" s="994"/>
      <c r="CM87" s="992"/>
      <c r="CN87" s="993"/>
      <c r="CO87" s="993"/>
      <c r="CP87" s="993"/>
      <c r="CQ87" s="994"/>
      <c r="CR87" s="992"/>
      <c r="CS87" s="993"/>
      <c r="CT87" s="993"/>
      <c r="CU87" s="993"/>
      <c r="CV87" s="994"/>
      <c r="CW87" s="992"/>
      <c r="CX87" s="993"/>
      <c r="CY87" s="993"/>
      <c r="CZ87" s="993"/>
      <c r="DA87" s="994"/>
      <c r="DB87" s="992"/>
      <c r="DC87" s="993"/>
      <c r="DD87" s="993"/>
      <c r="DE87" s="993"/>
      <c r="DF87" s="994"/>
      <c r="DG87" s="992"/>
      <c r="DH87" s="993"/>
      <c r="DI87" s="993"/>
      <c r="DJ87" s="993"/>
      <c r="DK87" s="994"/>
      <c r="DL87" s="992"/>
      <c r="DM87" s="993"/>
      <c r="DN87" s="993"/>
      <c r="DO87" s="993"/>
      <c r="DP87" s="994"/>
      <c r="DQ87" s="992"/>
      <c r="DR87" s="993"/>
      <c r="DS87" s="993"/>
      <c r="DT87" s="993"/>
      <c r="DU87" s="994"/>
      <c r="DV87" s="981"/>
      <c r="DW87" s="982"/>
      <c r="DX87" s="982"/>
      <c r="DY87" s="982"/>
      <c r="DZ87" s="983"/>
      <c r="EA87" s="218"/>
    </row>
    <row r="88" spans="1:131" ht="26.25" customHeight="1" thickBot="1" x14ac:dyDescent="0.2">
      <c r="A88" s="228" t="s">
        <v>376</v>
      </c>
      <c r="B88" s="973" t="s">
        <v>400</v>
      </c>
      <c r="C88" s="974"/>
      <c r="D88" s="974"/>
      <c r="E88" s="974"/>
      <c r="F88" s="974"/>
      <c r="G88" s="974"/>
      <c r="H88" s="974"/>
      <c r="I88" s="974"/>
      <c r="J88" s="974"/>
      <c r="K88" s="974"/>
      <c r="L88" s="974"/>
      <c r="M88" s="974"/>
      <c r="N88" s="974"/>
      <c r="O88" s="974"/>
      <c r="P88" s="984"/>
      <c r="Q88" s="998"/>
      <c r="R88" s="999"/>
      <c r="S88" s="999"/>
      <c r="T88" s="999"/>
      <c r="U88" s="999"/>
      <c r="V88" s="999"/>
      <c r="W88" s="999"/>
      <c r="X88" s="999"/>
      <c r="Y88" s="999"/>
      <c r="Z88" s="999"/>
      <c r="AA88" s="999"/>
      <c r="AB88" s="999"/>
      <c r="AC88" s="999"/>
      <c r="AD88" s="999"/>
      <c r="AE88" s="999"/>
      <c r="AF88" s="995">
        <f>SUM(AF68:AJ75)</f>
        <v>8774</v>
      </c>
      <c r="AG88" s="995"/>
      <c r="AH88" s="995"/>
      <c r="AI88" s="995"/>
      <c r="AJ88" s="995"/>
      <c r="AK88" s="999"/>
      <c r="AL88" s="999"/>
      <c r="AM88" s="999"/>
      <c r="AN88" s="999"/>
      <c r="AO88" s="999"/>
      <c r="AP88" s="995">
        <f>SUM(AP68:AT75)</f>
        <v>1610</v>
      </c>
      <c r="AQ88" s="995"/>
      <c r="AR88" s="995"/>
      <c r="AS88" s="995"/>
      <c r="AT88" s="995"/>
      <c r="AU88" s="995">
        <f>SUM(AU68:AY75)</f>
        <v>148</v>
      </c>
      <c r="AV88" s="995"/>
      <c r="AW88" s="995"/>
      <c r="AX88" s="995"/>
      <c r="AY88" s="995"/>
      <c r="AZ88" s="996"/>
      <c r="BA88" s="996"/>
      <c r="BB88" s="996"/>
      <c r="BC88" s="996"/>
      <c r="BD88" s="997"/>
      <c r="BE88" s="229"/>
      <c r="BF88" s="229"/>
      <c r="BG88" s="229"/>
      <c r="BH88" s="229"/>
      <c r="BI88" s="229"/>
      <c r="BJ88" s="229"/>
      <c r="BK88" s="229"/>
      <c r="BL88" s="229"/>
      <c r="BM88" s="229"/>
      <c r="BN88" s="229"/>
      <c r="BO88" s="229"/>
      <c r="BP88" s="229"/>
      <c r="BQ88" s="226">
        <v>82</v>
      </c>
      <c r="BR88" s="231"/>
      <c r="BS88" s="981"/>
      <c r="BT88" s="982"/>
      <c r="BU88" s="982"/>
      <c r="BV88" s="982"/>
      <c r="BW88" s="982"/>
      <c r="BX88" s="982"/>
      <c r="BY88" s="982"/>
      <c r="BZ88" s="982"/>
      <c r="CA88" s="982"/>
      <c r="CB88" s="982"/>
      <c r="CC88" s="982"/>
      <c r="CD88" s="982"/>
      <c r="CE88" s="982"/>
      <c r="CF88" s="982"/>
      <c r="CG88" s="991"/>
      <c r="CH88" s="992"/>
      <c r="CI88" s="993"/>
      <c r="CJ88" s="993"/>
      <c r="CK88" s="993"/>
      <c r="CL88" s="994"/>
      <c r="CM88" s="992"/>
      <c r="CN88" s="993"/>
      <c r="CO88" s="993"/>
      <c r="CP88" s="993"/>
      <c r="CQ88" s="994"/>
      <c r="CR88" s="992"/>
      <c r="CS88" s="993"/>
      <c r="CT88" s="993"/>
      <c r="CU88" s="993"/>
      <c r="CV88" s="994"/>
      <c r="CW88" s="992"/>
      <c r="CX88" s="993"/>
      <c r="CY88" s="993"/>
      <c r="CZ88" s="993"/>
      <c r="DA88" s="994"/>
      <c r="DB88" s="992"/>
      <c r="DC88" s="993"/>
      <c r="DD88" s="993"/>
      <c r="DE88" s="993"/>
      <c r="DF88" s="994"/>
      <c r="DG88" s="992"/>
      <c r="DH88" s="993"/>
      <c r="DI88" s="993"/>
      <c r="DJ88" s="993"/>
      <c r="DK88" s="994"/>
      <c r="DL88" s="992"/>
      <c r="DM88" s="993"/>
      <c r="DN88" s="993"/>
      <c r="DO88" s="993"/>
      <c r="DP88" s="994"/>
      <c r="DQ88" s="992"/>
      <c r="DR88" s="993"/>
      <c r="DS88" s="993"/>
      <c r="DT88" s="993"/>
      <c r="DU88" s="994"/>
      <c r="DV88" s="981"/>
      <c r="DW88" s="982"/>
      <c r="DX88" s="982"/>
      <c r="DY88" s="982"/>
      <c r="DZ88" s="983"/>
      <c r="EA88" s="218"/>
    </row>
    <row r="89" spans="1:131" ht="26.25" hidden="1" customHeight="1" x14ac:dyDescent="0.15">
      <c r="A89" s="233"/>
      <c r="B89" s="234"/>
      <c r="C89" s="234"/>
      <c r="D89" s="234"/>
      <c r="E89" s="234"/>
      <c r="F89" s="234"/>
      <c r="G89" s="234"/>
      <c r="H89" s="234"/>
      <c r="I89" s="234"/>
      <c r="J89" s="234"/>
      <c r="K89" s="234"/>
      <c r="L89" s="234"/>
      <c r="M89" s="234"/>
      <c r="N89" s="234"/>
      <c r="O89" s="234"/>
      <c r="P89" s="234"/>
      <c r="Q89" s="235"/>
      <c r="R89" s="235"/>
      <c r="S89" s="235"/>
      <c r="T89" s="235"/>
      <c r="U89" s="235"/>
      <c r="V89" s="235"/>
      <c r="W89" s="235"/>
      <c r="X89" s="235"/>
      <c r="Y89" s="235"/>
      <c r="Z89" s="235"/>
      <c r="AA89" s="235"/>
      <c r="AB89" s="235"/>
      <c r="AC89" s="235"/>
      <c r="AD89" s="235"/>
      <c r="AE89" s="235"/>
      <c r="AF89" s="235"/>
      <c r="AG89" s="235"/>
      <c r="AH89" s="235"/>
      <c r="AI89" s="235"/>
      <c r="AJ89" s="235"/>
      <c r="AK89" s="235"/>
      <c r="AL89" s="235"/>
      <c r="AM89" s="235"/>
      <c r="AN89" s="235"/>
      <c r="AO89" s="235"/>
      <c r="AP89" s="235"/>
      <c r="AQ89" s="235"/>
      <c r="AR89" s="235"/>
      <c r="AS89" s="235"/>
      <c r="AT89" s="235"/>
      <c r="AU89" s="235"/>
      <c r="AV89" s="235"/>
      <c r="AW89" s="235"/>
      <c r="AX89" s="235"/>
      <c r="AY89" s="235"/>
      <c r="AZ89" s="236"/>
      <c r="BA89" s="236"/>
      <c r="BB89" s="236"/>
      <c r="BC89" s="236"/>
      <c r="BD89" s="236"/>
      <c r="BE89" s="229"/>
      <c r="BF89" s="229"/>
      <c r="BG89" s="229"/>
      <c r="BH89" s="229"/>
      <c r="BI89" s="229"/>
      <c r="BJ89" s="229"/>
      <c r="BK89" s="229"/>
      <c r="BL89" s="229"/>
      <c r="BM89" s="229"/>
      <c r="BN89" s="229"/>
      <c r="BO89" s="229"/>
      <c r="BP89" s="229"/>
      <c r="BQ89" s="226">
        <v>83</v>
      </c>
      <c r="BR89" s="231"/>
      <c r="BS89" s="981"/>
      <c r="BT89" s="982"/>
      <c r="BU89" s="982"/>
      <c r="BV89" s="982"/>
      <c r="BW89" s="982"/>
      <c r="BX89" s="982"/>
      <c r="BY89" s="982"/>
      <c r="BZ89" s="982"/>
      <c r="CA89" s="982"/>
      <c r="CB89" s="982"/>
      <c r="CC89" s="982"/>
      <c r="CD89" s="982"/>
      <c r="CE89" s="982"/>
      <c r="CF89" s="982"/>
      <c r="CG89" s="991"/>
      <c r="CH89" s="992"/>
      <c r="CI89" s="993"/>
      <c r="CJ89" s="993"/>
      <c r="CK89" s="993"/>
      <c r="CL89" s="994"/>
      <c r="CM89" s="992"/>
      <c r="CN89" s="993"/>
      <c r="CO89" s="993"/>
      <c r="CP89" s="993"/>
      <c r="CQ89" s="994"/>
      <c r="CR89" s="992"/>
      <c r="CS89" s="993"/>
      <c r="CT89" s="993"/>
      <c r="CU89" s="993"/>
      <c r="CV89" s="994"/>
      <c r="CW89" s="992"/>
      <c r="CX89" s="993"/>
      <c r="CY89" s="993"/>
      <c r="CZ89" s="993"/>
      <c r="DA89" s="994"/>
      <c r="DB89" s="992"/>
      <c r="DC89" s="993"/>
      <c r="DD89" s="993"/>
      <c r="DE89" s="993"/>
      <c r="DF89" s="994"/>
      <c r="DG89" s="992"/>
      <c r="DH89" s="993"/>
      <c r="DI89" s="993"/>
      <c r="DJ89" s="993"/>
      <c r="DK89" s="994"/>
      <c r="DL89" s="992"/>
      <c r="DM89" s="993"/>
      <c r="DN89" s="993"/>
      <c r="DO89" s="993"/>
      <c r="DP89" s="994"/>
      <c r="DQ89" s="992"/>
      <c r="DR89" s="993"/>
      <c r="DS89" s="993"/>
      <c r="DT89" s="993"/>
      <c r="DU89" s="994"/>
      <c r="DV89" s="981"/>
      <c r="DW89" s="982"/>
      <c r="DX89" s="982"/>
      <c r="DY89" s="982"/>
      <c r="DZ89" s="983"/>
      <c r="EA89" s="218"/>
    </row>
    <row r="90" spans="1:131" ht="26.25" hidden="1" customHeight="1" x14ac:dyDescent="0.15">
      <c r="A90" s="233"/>
      <c r="B90" s="234"/>
      <c r="C90" s="234"/>
      <c r="D90" s="234"/>
      <c r="E90" s="234"/>
      <c r="F90" s="234"/>
      <c r="G90" s="234"/>
      <c r="H90" s="234"/>
      <c r="I90" s="234"/>
      <c r="J90" s="234"/>
      <c r="K90" s="234"/>
      <c r="L90" s="234"/>
      <c r="M90" s="234"/>
      <c r="N90" s="234"/>
      <c r="O90" s="234"/>
      <c r="P90" s="234"/>
      <c r="Q90" s="235"/>
      <c r="R90" s="235"/>
      <c r="S90" s="235"/>
      <c r="T90" s="235"/>
      <c r="U90" s="235"/>
      <c r="V90" s="235"/>
      <c r="W90" s="235"/>
      <c r="X90" s="235"/>
      <c r="Y90" s="235"/>
      <c r="Z90" s="235"/>
      <c r="AA90" s="235"/>
      <c r="AB90" s="235"/>
      <c r="AC90" s="235"/>
      <c r="AD90" s="235"/>
      <c r="AE90" s="235"/>
      <c r="AF90" s="235"/>
      <c r="AG90" s="235"/>
      <c r="AH90" s="235"/>
      <c r="AI90" s="235"/>
      <c r="AJ90" s="235"/>
      <c r="AK90" s="235"/>
      <c r="AL90" s="235"/>
      <c r="AM90" s="235"/>
      <c r="AN90" s="235"/>
      <c r="AO90" s="235"/>
      <c r="AP90" s="235"/>
      <c r="AQ90" s="235"/>
      <c r="AR90" s="235"/>
      <c r="AS90" s="235"/>
      <c r="AT90" s="235"/>
      <c r="AU90" s="235"/>
      <c r="AV90" s="235"/>
      <c r="AW90" s="235"/>
      <c r="AX90" s="235"/>
      <c r="AY90" s="235"/>
      <c r="AZ90" s="236"/>
      <c r="BA90" s="236"/>
      <c r="BB90" s="236"/>
      <c r="BC90" s="236"/>
      <c r="BD90" s="236"/>
      <c r="BE90" s="229"/>
      <c r="BF90" s="229"/>
      <c r="BG90" s="229"/>
      <c r="BH90" s="229"/>
      <c r="BI90" s="229"/>
      <c r="BJ90" s="229"/>
      <c r="BK90" s="229"/>
      <c r="BL90" s="229"/>
      <c r="BM90" s="229"/>
      <c r="BN90" s="229"/>
      <c r="BO90" s="229"/>
      <c r="BP90" s="229"/>
      <c r="BQ90" s="226">
        <v>84</v>
      </c>
      <c r="BR90" s="231"/>
      <c r="BS90" s="981"/>
      <c r="BT90" s="982"/>
      <c r="BU90" s="982"/>
      <c r="BV90" s="982"/>
      <c r="BW90" s="982"/>
      <c r="BX90" s="982"/>
      <c r="BY90" s="982"/>
      <c r="BZ90" s="982"/>
      <c r="CA90" s="982"/>
      <c r="CB90" s="982"/>
      <c r="CC90" s="982"/>
      <c r="CD90" s="982"/>
      <c r="CE90" s="982"/>
      <c r="CF90" s="982"/>
      <c r="CG90" s="991"/>
      <c r="CH90" s="992"/>
      <c r="CI90" s="993"/>
      <c r="CJ90" s="993"/>
      <c r="CK90" s="993"/>
      <c r="CL90" s="994"/>
      <c r="CM90" s="992"/>
      <c r="CN90" s="993"/>
      <c r="CO90" s="993"/>
      <c r="CP90" s="993"/>
      <c r="CQ90" s="994"/>
      <c r="CR90" s="992"/>
      <c r="CS90" s="993"/>
      <c r="CT90" s="993"/>
      <c r="CU90" s="993"/>
      <c r="CV90" s="994"/>
      <c r="CW90" s="992"/>
      <c r="CX90" s="993"/>
      <c r="CY90" s="993"/>
      <c r="CZ90" s="993"/>
      <c r="DA90" s="994"/>
      <c r="DB90" s="992"/>
      <c r="DC90" s="993"/>
      <c r="DD90" s="993"/>
      <c r="DE90" s="993"/>
      <c r="DF90" s="994"/>
      <c r="DG90" s="992"/>
      <c r="DH90" s="993"/>
      <c r="DI90" s="993"/>
      <c r="DJ90" s="993"/>
      <c r="DK90" s="994"/>
      <c r="DL90" s="992"/>
      <c r="DM90" s="993"/>
      <c r="DN90" s="993"/>
      <c r="DO90" s="993"/>
      <c r="DP90" s="994"/>
      <c r="DQ90" s="992"/>
      <c r="DR90" s="993"/>
      <c r="DS90" s="993"/>
      <c r="DT90" s="993"/>
      <c r="DU90" s="994"/>
      <c r="DV90" s="981"/>
      <c r="DW90" s="982"/>
      <c r="DX90" s="982"/>
      <c r="DY90" s="982"/>
      <c r="DZ90" s="983"/>
      <c r="EA90" s="218"/>
    </row>
    <row r="91" spans="1:131" ht="26.25" hidden="1" customHeight="1" x14ac:dyDescent="0.15">
      <c r="A91" s="233"/>
      <c r="B91" s="234"/>
      <c r="C91" s="234"/>
      <c r="D91" s="234"/>
      <c r="E91" s="234"/>
      <c r="F91" s="234"/>
      <c r="G91" s="234"/>
      <c r="H91" s="234"/>
      <c r="I91" s="234"/>
      <c r="J91" s="234"/>
      <c r="K91" s="234"/>
      <c r="L91" s="234"/>
      <c r="M91" s="234"/>
      <c r="N91" s="234"/>
      <c r="O91" s="234"/>
      <c r="P91" s="234"/>
      <c r="Q91" s="235"/>
      <c r="R91" s="235"/>
      <c r="S91" s="235"/>
      <c r="T91" s="235"/>
      <c r="U91" s="235"/>
      <c r="V91" s="235"/>
      <c r="W91" s="235"/>
      <c r="X91" s="235"/>
      <c r="Y91" s="235"/>
      <c r="Z91" s="235"/>
      <c r="AA91" s="235"/>
      <c r="AB91" s="235"/>
      <c r="AC91" s="235"/>
      <c r="AD91" s="235"/>
      <c r="AE91" s="235"/>
      <c r="AF91" s="235"/>
      <c r="AG91" s="235"/>
      <c r="AH91" s="235"/>
      <c r="AI91" s="235"/>
      <c r="AJ91" s="235"/>
      <c r="AK91" s="235"/>
      <c r="AL91" s="235"/>
      <c r="AM91" s="235"/>
      <c r="AN91" s="235"/>
      <c r="AO91" s="235"/>
      <c r="AP91" s="235"/>
      <c r="AQ91" s="235"/>
      <c r="AR91" s="235"/>
      <c r="AS91" s="235"/>
      <c r="AT91" s="235"/>
      <c r="AU91" s="235"/>
      <c r="AV91" s="235"/>
      <c r="AW91" s="235"/>
      <c r="AX91" s="235"/>
      <c r="AY91" s="235"/>
      <c r="AZ91" s="236"/>
      <c r="BA91" s="236"/>
      <c r="BB91" s="236"/>
      <c r="BC91" s="236"/>
      <c r="BD91" s="236"/>
      <c r="BE91" s="229"/>
      <c r="BF91" s="229"/>
      <c r="BG91" s="229"/>
      <c r="BH91" s="229"/>
      <c r="BI91" s="229"/>
      <c r="BJ91" s="229"/>
      <c r="BK91" s="229"/>
      <c r="BL91" s="229"/>
      <c r="BM91" s="229"/>
      <c r="BN91" s="229"/>
      <c r="BO91" s="229"/>
      <c r="BP91" s="229"/>
      <c r="BQ91" s="226">
        <v>85</v>
      </c>
      <c r="BR91" s="231"/>
      <c r="BS91" s="981"/>
      <c r="BT91" s="982"/>
      <c r="BU91" s="982"/>
      <c r="BV91" s="982"/>
      <c r="BW91" s="982"/>
      <c r="BX91" s="982"/>
      <c r="BY91" s="982"/>
      <c r="BZ91" s="982"/>
      <c r="CA91" s="982"/>
      <c r="CB91" s="982"/>
      <c r="CC91" s="982"/>
      <c r="CD91" s="982"/>
      <c r="CE91" s="982"/>
      <c r="CF91" s="982"/>
      <c r="CG91" s="991"/>
      <c r="CH91" s="992"/>
      <c r="CI91" s="993"/>
      <c r="CJ91" s="993"/>
      <c r="CK91" s="993"/>
      <c r="CL91" s="994"/>
      <c r="CM91" s="992"/>
      <c r="CN91" s="993"/>
      <c r="CO91" s="993"/>
      <c r="CP91" s="993"/>
      <c r="CQ91" s="994"/>
      <c r="CR91" s="992"/>
      <c r="CS91" s="993"/>
      <c r="CT91" s="993"/>
      <c r="CU91" s="993"/>
      <c r="CV91" s="994"/>
      <c r="CW91" s="992"/>
      <c r="CX91" s="993"/>
      <c r="CY91" s="993"/>
      <c r="CZ91" s="993"/>
      <c r="DA91" s="994"/>
      <c r="DB91" s="992"/>
      <c r="DC91" s="993"/>
      <c r="DD91" s="993"/>
      <c r="DE91" s="993"/>
      <c r="DF91" s="994"/>
      <c r="DG91" s="992"/>
      <c r="DH91" s="993"/>
      <c r="DI91" s="993"/>
      <c r="DJ91" s="993"/>
      <c r="DK91" s="994"/>
      <c r="DL91" s="992"/>
      <c r="DM91" s="993"/>
      <c r="DN91" s="993"/>
      <c r="DO91" s="993"/>
      <c r="DP91" s="994"/>
      <c r="DQ91" s="992"/>
      <c r="DR91" s="993"/>
      <c r="DS91" s="993"/>
      <c r="DT91" s="993"/>
      <c r="DU91" s="994"/>
      <c r="DV91" s="981"/>
      <c r="DW91" s="982"/>
      <c r="DX91" s="982"/>
      <c r="DY91" s="982"/>
      <c r="DZ91" s="983"/>
      <c r="EA91" s="218"/>
    </row>
    <row r="92" spans="1:131" ht="26.25" hidden="1" customHeight="1" x14ac:dyDescent="0.15">
      <c r="A92" s="233"/>
      <c r="B92" s="234"/>
      <c r="C92" s="234"/>
      <c r="D92" s="234"/>
      <c r="E92" s="234"/>
      <c r="F92" s="234"/>
      <c r="G92" s="234"/>
      <c r="H92" s="234"/>
      <c r="I92" s="234"/>
      <c r="J92" s="234"/>
      <c r="K92" s="234"/>
      <c r="L92" s="234"/>
      <c r="M92" s="234"/>
      <c r="N92" s="234"/>
      <c r="O92" s="234"/>
      <c r="P92" s="234"/>
      <c r="Q92" s="235"/>
      <c r="R92" s="235"/>
      <c r="S92" s="235"/>
      <c r="T92" s="235"/>
      <c r="U92" s="235"/>
      <c r="V92" s="235"/>
      <c r="W92" s="235"/>
      <c r="X92" s="235"/>
      <c r="Y92" s="235"/>
      <c r="Z92" s="235"/>
      <c r="AA92" s="235"/>
      <c r="AB92" s="235"/>
      <c r="AC92" s="235"/>
      <c r="AD92" s="235"/>
      <c r="AE92" s="235"/>
      <c r="AF92" s="235"/>
      <c r="AG92" s="235"/>
      <c r="AH92" s="235"/>
      <c r="AI92" s="235"/>
      <c r="AJ92" s="235"/>
      <c r="AK92" s="235"/>
      <c r="AL92" s="235"/>
      <c r="AM92" s="235"/>
      <c r="AN92" s="235"/>
      <c r="AO92" s="235"/>
      <c r="AP92" s="235"/>
      <c r="AQ92" s="235"/>
      <c r="AR92" s="235"/>
      <c r="AS92" s="235"/>
      <c r="AT92" s="235"/>
      <c r="AU92" s="235"/>
      <c r="AV92" s="235"/>
      <c r="AW92" s="235"/>
      <c r="AX92" s="235"/>
      <c r="AY92" s="235"/>
      <c r="AZ92" s="236"/>
      <c r="BA92" s="236"/>
      <c r="BB92" s="236"/>
      <c r="BC92" s="236"/>
      <c r="BD92" s="236"/>
      <c r="BE92" s="229"/>
      <c r="BF92" s="229"/>
      <c r="BG92" s="229"/>
      <c r="BH92" s="229"/>
      <c r="BI92" s="229"/>
      <c r="BJ92" s="229"/>
      <c r="BK92" s="229"/>
      <c r="BL92" s="229"/>
      <c r="BM92" s="229"/>
      <c r="BN92" s="229"/>
      <c r="BO92" s="229"/>
      <c r="BP92" s="229"/>
      <c r="BQ92" s="226">
        <v>86</v>
      </c>
      <c r="BR92" s="231"/>
      <c r="BS92" s="981"/>
      <c r="BT92" s="982"/>
      <c r="BU92" s="982"/>
      <c r="BV92" s="982"/>
      <c r="BW92" s="982"/>
      <c r="BX92" s="982"/>
      <c r="BY92" s="982"/>
      <c r="BZ92" s="982"/>
      <c r="CA92" s="982"/>
      <c r="CB92" s="982"/>
      <c r="CC92" s="982"/>
      <c r="CD92" s="982"/>
      <c r="CE92" s="982"/>
      <c r="CF92" s="982"/>
      <c r="CG92" s="991"/>
      <c r="CH92" s="992"/>
      <c r="CI92" s="993"/>
      <c r="CJ92" s="993"/>
      <c r="CK92" s="993"/>
      <c r="CL92" s="994"/>
      <c r="CM92" s="992"/>
      <c r="CN92" s="993"/>
      <c r="CO92" s="993"/>
      <c r="CP92" s="993"/>
      <c r="CQ92" s="994"/>
      <c r="CR92" s="992"/>
      <c r="CS92" s="993"/>
      <c r="CT92" s="993"/>
      <c r="CU92" s="993"/>
      <c r="CV92" s="994"/>
      <c r="CW92" s="992"/>
      <c r="CX92" s="993"/>
      <c r="CY92" s="993"/>
      <c r="CZ92" s="993"/>
      <c r="DA92" s="994"/>
      <c r="DB92" s="992"/>
      <c r="DC92" s="993"/>
      <c r="DD92" s="993"/>
      <c r="DE92" s="993"/>
      <c r="DF92" s="994"/>
      <c r="DG92" s="992"/>
      <c r="DH92" s="993"/>
      <c r="DI92" s="993"/>
      <c r="DJ92" s="993"/>
      <c r="DK92" s="994"/>
      <c r="DL92" s="992"/>
      <c r="DM92" s="993"/>
      <c r="DN92" s="993"/>
      <c r="DO92" s="993"/>
      <c r="DP92" s="994"/>
      <c r="DQ92" s="992"/>
      <c r="DR92" s="993"/>
      <c r="DS92" s="993"/>
      <c r="DT92" s="993"/>
      <c r="DU92" s="994"/>
      <c r="DV92" s="981"/>
      <c r="DW92" s="982"/>
      <c r="DX92" s="982"/>
      <c r="DY92" s="982"/>
      <c r="DZ92" s="983"/>
      <c r="EA92" s="218"/>
    </row>
    <row r="93" spans="1:131" ht="26.25" hidden="1" customHeight="1" x14ac:dyDescent="0.15">
      <c r="A93" s="233"/>
      <c r="B93" s="234"/>
      <c r="C93" s="234"/>
      <c r="D93" s="234"/>
      <c r="E93" s="234"/>
      <c r="F93" s="234"/>
      <c r="G93" s="234"/>
      <c r="H93" s="234"/>
      <c r="I93" s="234"/>
      <c r="J93" s="234"/>
      <c r="K93" s="234"/>
      <c r="L93" s="234"/>
      <c r="M93" s="234"/>
      <c r="N93" s="234"/>
      <c r="O93" s="234"/>
      <c r="P93" s="234"/>
      <c r="Q93" s="235"/>
      <c r="R93" s="235"/>
      <c r="S93" s="235"/>
      <c r="T93" s="235"/>
      <c r="U93" s="235"/>
      <c r="V93" s="235"/>
      <c r="W93" s="235"/>
      <c r="X93" s="235"/>
      <c r="Y93" s="235"/>
      <c r="Z93" s="235"/>
      <c r="AA93" s="235"/>
      <c r="AB93" s="235"/>
      <c r="AC93" s="235"/>
      <c r="AD93" s="235"/>
      <c r="AE93" s="235"/>
      <c r="AF93" s="235"/>
      <c r="AG93" s="235"/>
      <c r="AH93" s="235"/>
      <c r="AI93" s="235"/>
      <c r="AJ93" s="235"/>
      <c r="AK93" s="235"/>
      <c r="AL93" s="235"/>
      <c r="AM93" s="235"/>
      <c r="AN93" s="235"/>
      <c r="AO93" s="235"/>
      <c r="AP93" s="235"/>
      <c r="AQ93" s="235"/>
      <c r="AR93" s="235"/>
      <c r="AS93" s="235"/>
      <c r="AT93" s="235"/>
      <c r="AU93" s="235"/>
      <c r="AV93" s="235"/>
      <c r="AW93" s="235"/>
      <c r="AX93" s="235"/>
      <c r="AY93" s="235"/>
      <c r="AZ93" s="236"/>
      <c r="BA93" s="236"/>
      <c r="BB93" s="236"/>
      <c r="BC93" s="236"/>
      <c r="BD93" s="236"/>
      <c r="BE93" s="229"/>
      <c r="BF93" s="229"/>
      <c r="BG93" s="229"/>
      <c r="BH93" s="229"/>
      <c r="BI93" s="229"/>
      <c r="BJ93" s="229"/>
      <c r="BK93" s="229"/>
      <c r="BL93" s="229"/>
      <c r="BM93" s="229"/>
      <c r="BN93" s="229"/>
      <c r="BO93" s="229"/>
      <c r="BP93" s="229"/>
      <c r="BQ93" s="226">
        <v>87</v>
      </c>
      <c r="BR93" s="231"/>
      <c r="BS93" s="981"/>
      <c r="BT93" s="982"/>
      <c r="BU93" s="982"/>
      <c r="BV93" s="982"/>
      <c r="BW93" s="982"/>
      <c r="BX93" s="982"/>
      <c r="BY93" s="982"/>
      <c r="BZ93" s="982"/>
      <c r="CA93" s="982"/>
      <c r="CB93" s="982"/>
      <c r="CC93" s="982"/>
      <c r="CD93" s="982"/>
      <c r="CE93" s="982"/>
      <c r="CF93" s="982"/>
      <c r="CG93" s="991"/>
      <c r="CH93" s="992"/>
      <c r="CI93" s="993"/>
      <c r="CJ93" s="993"/>
      <c r="CK93" s="993"/>
      <c r="CL93" s="994"/>
      <c r="CM93" s="992"/>
      <c r="CN93" s="993"/>
      <c r="CO93" s="993"/>
      <c r="CP93" s="993"/>
      <c r="CQ93" s="994"/>
      <c r="CR93" s="992"/>
      <c r="CS93" s="993"/>
      <c r="CT93" s="993"/>
      <c r="CU93" s="993"/>
      <c r="CV93" s="994"/>
      <c r="CW93" s="992"/>
      <c r="CX93" s="993"/>
      <c r="CY93" s="993"/>
      <c r="CZ93" s="993"/>
      <c r="DA93" s="994"/>
      <c r="DB93" s="992"/>
      <c r="DC93" s="993"/>
      <c r="DD93" s="993"/>
      <c r="DE93" s="993"/>
      <c r="DF93" s="994"/>
      <c r="DG93" s="992"/>
      <c r="DH93" s="993"/>
      <c r="DI93" s="993"/>
      <c r="DJ93" s="993"/>
      <c r="DK93" s="994"/>
      <c r="DL93" s="992"/>
      <c r="DM93" s="993"/>
      <c r="DN93" s="993"/>
      <c r="DO93" s="993"/>
      <c r="DP93" s="994"/>
      <c r="DQ93" s="992"/>
      <c r="DR93" s="993"/>
      <c r="DS93" s="993"/>
      <c r="DT93" s="993"/>
      <c r="DU93" s="994"/>
      <c r="DV93" s="981"/>
      <c r="DW93" s="982"/>
      <c r="DX93" s="982"/>
      <c r="DY93" s="982"/>
      <c r="DZ93" s="983"/>
      <c r="EA93" s="218"/>
    </row>
    <row r="94" spans="1:131" ht="26.25" hidden="1" customHeight="1" x14ac:dyDescent="0.15">
      <c r="A94" s="233"/>
      <c r="B94" s="234"/>
      <c r="C94" s="234"/>
      <c r="D94" s="234"/>
      <c r="E94" s="234"/>
      <c r="F94" s="234"/>
      <c r="G94" s="234"/>
      <c r="H94" s="234"/>
      <c r="I94" s="234"/>
      <c r="J94" s="234"/>
      <c r="K94" s="234"/>
      <c r="L94" s="234"/>
      <c r="M94" s="234"/>
      <c r="N94" s="234"/>
      <c r="O94" s="234"/>
      <c r="P94" s="234"/>
      <c r="Q94" s="235"/>
      <c r="R94" s="235"/>
      <c r="S94" s="235"/>
      <c r="T94" s="235"/>
      <c r="U94" s="235"/>
      <c r="V94" s="235"/>
      <c r="W94" s="235"/>
      <c r="X94" s="235"/>
      <c r="Y94" s="235"/>
      <c r="Z94" s="235"/>
      <c r="AA94" s="235"/>
      <c r="AB94" s="235"/>
      <c r="AC94" s="235"/>
      <c r="AD94" s="235"/>
      <c r="AE94" s="235"/>
      <c r="AF94" s="235"/>
      <c r="AG94" s="235"/>
      <c r="AH94" s="235"/>
      <c r="AI94" s="235"/>
      <c r="AJ94" s="235"/>
      <c r="AK94" s="235"/>
      <c r="AL94" s="235"/>
      <c r="AM94" s="235"/>
      <c r="AN94" s="235"/>
      <c r="AO94" s="235"/>
      <c r="AP94" s="235"/>
      <c r="AQ94" s="235"/>
      <c r="AR94" s="235"/>
      <c r="AS94" s="235"/>
      <c r="AT94" s="235"/>
      <c r="AU94" s="235"/>
      <c r="AV94" s="235"/>
      <c r="AW94" s="235"/>
      <c r="AX94" s="235"/>
      <c r="AY94" s="235"/>
      <c r="AZ94" s="236"/>
      <c r="BA94" s="236"/>
      <c r="BB94" s="236"/>
      <c r="BC94" s="236"/>
      <c r="BD94" s="236"/>
      <c r="BE94" s="229"/>
      <c r="BF94" s="229"/>
      <c r="BG94" s="229"/>
      <c r="BH94" s="229"/>
      <c r="BI94" s="229"/>
      <c r="BJ94" s="229"/>
      <c r="BK94" s="229"/>
      <c r="BL94" s="229"/>
      <c r="BM94" s="229"/>
      <c r="BN94" s="229"/>
      <c r="BO94" s="229"/>
      <c r="BP94" s="229"/>
      <c r="BQ94" s="226">
        <v>88</v>
      </c>
      <c r="BR94" s="231"/>
      <c r="BS94" s="981"/>
      <c r="BT94" s="982"/>
      <c r="BU94" s="982"/>
      <c r="BV94" s="982"/>
      <c r="BW94" s="982"/>
      <c r="BX94" s="982"/>
      <c r="BY94" s="982"/>
      <c r="BZ94" s="982"/>
      <c r="CA94" s="982"/>
      <c r="CB94" s="982"/>
      <c r="CC94" s="982"/>
      <c r="CD94" s="982"/>
      <c r="CE94" s="982"/>
      <c r="CF94" s="982"/>
      <c r="CG94" s="991"/>
      <c r="CH94" s="992"/>
      <c r="CI94" s="993"/>
      <c r="CJ94" s="993"/>
      <c r="CK94" s="993"/>
      <c r="CL94" s="994"/>
      <c r="CM94" s="992"/>
      <c r="CN94" s="993"/>
      <c r="CO94" s="993"/>
      <c r="CP94" s="993"/>
      <c r="CQ94" s="994"/>
      <c r="CR94" s="992"/>
      <c r="CS94" s="993"/>
      <c r="CT94" s="993"/>
      <c r="CU94" s="993"/>
      <c r="CV94" s="994"/>
      <c r="CW94" s="992"/>
      <c r="CX94" s="993"/>
      <c r="CY94" s="993"/>
      <c r="CZ94" s="993"/>
      <c r="DA94" s="994"/>
      <c r="DB94" s="992"/>
      <c r="DC94" s="993"/>
      <c r="DD94" s="993"/>
      <c r="DE94" s="993"/>
      <c r="DF94" s="994"/>
      <c r="DG94" s="992"/>
      <c r="DH94" s="993"/>
      <c r="DI94" s="993"/>
      <c r="DJ94" s="993"/>
      <c r="DK94" s="994"/>
      <c r="DL94" s="992"/>
      <c r="DM94" s="993"/>
      <c r="DN94" s="993"/>
      <c r="DO94" s="993"/>
      <c r="DP94" s="994"/>
      <c r="DQ94" s="992"/>
      <c r="DR94" s="993"/>
      <c r="DS94" s="993"/>
      <c r="DT94" s="993"/>
      <c r="DU94" s="994"/>
      <c r="DV94" s="981"/>
      <c r="DW94" s="982"/>
      <c r="DX94" s="982"/>
      <c r="DY94" s="982"/>
      <c r="DZ94" s="983"/>
      <c r="EA94" s="218"/>
    </row>
    <row r="95" spans="1:131" ht="26.25" hidden="1" customHeight="1" x14ac:dyDescent="0.15">
      <c r="A95" s="233"/>
      <c r="B95" s="234"/>
      <c r="C95" s="234"/>
      <c r="D95" s="234"/>
      <c r="E95" s="234"/>
      <c r="F95" s="234"/>
      <c r="G95" s="234"/>
      <c r="H95" s="234"/>
      <c r="I95" s="234"/>
      <c r="J95" s="234"/>
      <c r="K95" s="234"/>
      <c r="L95" s="234"/>
      <c r="M95" s="234"/>
      <c r="N95" s="234"/>
      <c r="O95" s="234"/>
      <c r="P95" s="234"/>
      <c r="Q95" s="235"/>
      <c r="R95" s="235"/>
      <c r="S95" s="235"/>
      <c r="T95" s="235"/>
      <c r="U95" s="235"/>
      <c r="V95" s="235"/>
      <c r="W95" s="235"/>
      <c r="X95" s="235"/>
      <c r="Y95" s="235"/>
      <c r="Z95" s="235"/>
      <c r="AA95" s="235"/>
      <c r="AB95" s="235"/>
      <c r="AC95" s="235"/>
      <c r="AD95" s="235"/>
      <c r="AE95" s="235"/>
      <c r="AF95" s="235"/>
      <c r="AG95" s="235"/>
      <c r="AH95" s="235"/>
      <c r="AI95" s="235"/>
      <c r="AJ95" s="235"/>
      <c r="AK95" s="235"/>
      <c r="AL95" s="235"/>
      <c r="AM95" s="235"/>
      <c r="AN95" s="235"/>
      <c r="AO95" s="235"/>
      <c r="AP95" s="235"/>
      <c r="AQ95" s="235"/>
      <c r="AR95" s="235"/>
      <c r="AS95" s="235"/>
      <c r="AT95" s="235"/>
      <c r="AU95" s="235"/>
      <c r="AV95" s="235"/>
      <c r="AW95" s="235"/>
      <c r="AX95" s="235"/>
      <c r="AY95" s="235"/>
      <c r="AZ95" s="236"/>
      <c r="BA95" s="236"/>
      <c r="BB95" s="236"/>
      <c r="BC95" s="236"/>
      <c r="BD95" s="236"/>
      <c r="BE95" s="229"/>
      <c r="BF95" s="229"/>
      <c r="BG95" s="229"/>
      <c r="BH95" s="229"/>
      <c r="BI95" s="229"/>
      <c r="BJ95" s="229"/>
      <c r="BK95" s="229"/>
      <c r="BL95" s="229"/>
      <c r="BM95" s="229"/>
      <c r="BN95" s="229"/>
      <c r="BO95" s="229"/>
      <c r="BP95" s="229"/>
      <c r="BQ95" s="226">
        <v>89</v>
      </c>
      <c r="BR95" s="231"/>
      <c r="BS95" s="981"/>
      <c r="BT95" s="982"/>
      <c r="BU95" s="982"/>
      <c r="BV95" s="982"/>
      <c r="BW95" s="982"/>
      <c r="BX95" s="982"/>
      <c r="BY95" s="982"/>
      <c r="BZ95" s="982"/>
      <c r="CA95" s="982"/>
      <c r="CB95" s="982"/>
      <c r="CC95" s="982"/>
      <c r="CD95" s="982"/>
      <c r="CE95" s="982"/>
      <c r="CF95" s="982"/>
      <c r="CG95" s="991"/>
      <c r="CH95" s="992"/>
      <c r="CI95" s="993"/>
      <c r="CJ95" s="993"/>
      <c r="CK95" s="993"/>
      <c r="CL95" s="994"/>
      <c r="CM95" s="992"/>
      <c r="CN95" s="993"/>
      <c r="CO95" s="993"/>
      <c r="CP95" s="993"/>
      <c r="CQ95" s="994"/>
      <c r="CR95" s="992"/>
      <c r="CS95" s="993"/>
      <c r="CT95" s="993"/>
      <c r="CU95" s="993"/>
      <c r="CV95" s="994"/>
      <c r="CW95" s="992"/>
      <c r="CX95" s="993"/>
      <c r="CY95" s="993"/>
      <c r="CZ95" s="993"/>
      <c r="DA95" s="994"/>
      <c r="DB95" s="992"/>
      <c r="DC95" s="993"/>
      <c r="DD95" s="993"/>
      <c r="DE95" s="993"/>
      <c r="DF95" s="994"/>
      <c r="DG95" s="992"/>
      <c r="DH95" s="993"/>
      <c r="DI95" s="993"/>
      <c r="DJ95" s="993"/>
      <c r="DK95" s="994"/>
      <c r="DL95" s="992"/>
      <c r="DM95" s="993"/>
      <c r="DN95" s="993"/>
      <c r="DO95" s="993"/>
      <c r="DP95" s="994"/>
      <c r="DQ95" s="992"/>
      <c r="DR95" s="993"/>
      <c r="DS95" s="993"/>
      <c r="DT95" s="993"/>
      <c r="DU95" s="994"/>
      <c r="DV95" s="981"/>
      <c r="DW95" s="982"/>
      <c r="DX95" s="982"/>
      <c r="DY95" s="982"/>
      <c r="DZ95" s="983"/>
      <c r="EA95" s="218"/>
    </row>
    <row r="96" spans="1:131" ht="26.25" hidden="1" customHeight="1" x14ac:dyDescent="0.15">
      <c r="A96" s="233"/>
      <c r="B96" s="234"/>
      <c r="C96" s="234"/>
      <c r="D96" s="234"/>
      <c r="E96" s="234"/>
      <c r="F96" s="234"/>
      <c r="G96" s="234"/>
      <c r="H96" s="234"/>
      <c r="I96" s="234"/>
      <c r="J96" s="234"/>
      <c r="K96" s="234"/>
      <c r="L96" s="234"/>
      <c r="M96" s="234"/>
      <c r="N96" s="234"/>
      <c r="O96" s="234"/>
      <c r="P96" s="234"/>
      <c r="Q96" s="235"/>
      <c r="R96" s="235"/>
      <c r="S96" s="235"/>
      <c r="T96" s="235"/>
      <c r="U96" s="235"/>
      <c r="V96" s="235"/>
      <c r="W96" s="235"/>
      <c r="X96" s="235"/>
      <c r="Y96" s="235"/>
      <c r="Z96" s="235"/>
      <c r="AA96" s="235"/>
      <c r="AB96" s="235"/>
      <c r="AC96" s="235"/>
      <c r="AD96" s="235"/>
      <c r="AE96" s="235"/>
      <c r="AF96" s="235"/>
      <c r="AG96" s="235"/>
      <c r="AH96" s="235"/>
      <c r="AI96" s="235"/>
      <c r="AJ96" s="235"/>
      <c r="AK96" s="235"/>
      <c r="AL96" s="235"/>
      <c r="AM96" s="235"/>
      <c r="AN96" s="235"/>
      <c r="AO96" s="235"/>
      <c r="AP96" s="235"/>
      <c r="AQ96" s="235"/>
      <c r="AR96" s="235"/>
      <c r="AS96" s="235"/>
      <c r="AT96" s="235"/>
      <c r="AU96" s="235"/>
      <c r="AV96" s="235"/>
      <c r="AW96" s="235"/>
      <c r="AX96" s="235"/>
      <c r="AY96" s="235"/>
      <c r="AZ96" s="236"/>
      <c r="BA96" s="236"/>
      <c r="BB96" s="236"/>
      <c r="BC96" s="236"/>
      <c r="BD96" s="236"/>
      <c r="BE96" s="229"/>
      <c r="BF96" s="229"/>
      <c r="BG96" s="229"/>
      <c r="BH96" s="229"/>
      <c r="BI96" s="229"/>
      <c r="BJ96" s="229"/>
      <c r="BK96" s="229"/>
      <c r="BL96" s="229"/>
      <c r="BM96" s="229"/>
      <c r="BN96" s="229"/>
      <c r="BO96" s="229"/>
      <c r="BP96" s="229"/>
      <c r="BQ96" s="226">
        <v>90</v>
      </c>
      <c r="BR96" s="231"/>
      <c r="BS96" s="981"/>
      <c r="BT96" s="982"/>
      <c r="BU96" s="982"/>
      <c r="BV96" s="982"/>
      <c r="BW96" s="982"/>
      <c r="BX96" s="982"/>
      <c r="BY96" s="982"/>
      <c r="BZ96" s="982"/>
      <c r="CA96" s="982"/>
      <c r="CB96" s="982"/>
      <c r="CC96" s="982"/>
      <c r="CD96" s="982"/>
      <c r="CE96" s="982"/>
      <c r="CF96" s="982"/>
      <c r="CG96" s="991"/>
      <c r="CH96" s="992"/>
      <c r="CI96" s="993"/>
      <c r="CJ96" s="993"/>
      <c r="CK96" s="993"/>
      <c r="CL96" s="994"/>
      <c r="CM96" s="992"/>
      <c r="CN96" s="993"/>
      <c r="CO96" s="993"/>
      <c r="CP96" s="993"/>
      <c r="CQ96" s="994"/>
      <c r="CR96" s="992"/>
      <c r="CS96" s="993"/>
      <c r="CT96" s="993"/>
      <c r="CU96" s="993"/>
      <c r="CV96" s="994"/>
      <c r="CW96" s="992"/>
      <c r="CX96" s="993"/>
      <c r="CY96" s="993"/>
      <c r="CZ96" s="993"/>
      <c r="DA96" s="994"/>
      <c r="DB96" s="992"/>
      <c r="DC96" s="993"/>
      <c r="DD96" s="993"/>
      <c r="DE96" s="993"/>
      <c r="DF96" s="994"/>
      <c r="DG96" s="992"/>
      <c r="DH96" s="993"/>
      <c r="DI96" s="993"/>
      <c r="DJ96" s="993"/>
      <c r="DK96" s="994"/>
      <c r="DL96" s="992"/>
      <c r="DM96" s="993"/>
      <c r="DN96" s="993"/>
      <c r="DO96" s="993"/>
      <c r="DP96" s="994"/>
      <c r="DQ96" s="992"/>
      <c r="DR96" s="993"/>
      <c r="DS96" s="993"/>
      <c r="DT96" s="993"/>
      <c r="DU96" s="994"/>
      <c r="DV96" s="981"/>
      <c r="DW96" s="982"/>
      <c r="DX96" s="982"/>
      <c r="DY96" s="982"/>
      <c r="DZ96" s="983"/>
      <c r="EA96" s="218"/>
    </row>
    <row r="97" spans="1:131" ht="26.25" hidden="1" customHeight="1" x14ac:dyDescent="0.15">
      <c r="A97" s="233"/>
      <c r="B97" s="234"/>
      <c r="C97" s="234"/>
      <c r="D97" s="234"/>
      <c r="E97" s="234"/>
      <c r="F97" s="234"/>
      <c r="G97" s="234"/>
      <c r="H97" s="234"/>
      <c r="I97" s="234"/>
      <c r="J97" s="234"/>
      <c r="K97" s="234"/>
      <c r="L97" s="234"/>
      <c r="M97" s="234"/>
      <c r="N97" s="234"/>
      <c r="O97" s="234"/>
      <c r="P97" s="234"/>
      <c r="Q97" s="235"/>
      <c r="R97" s="235"/>
      <c r="S97" s="235"/>
      <c r="T97" s="235"/>
      <c r="U97" s="235"/>
      <c r="V97" s="235"/>
      <c r="W97" s="235"/>
      <c r="X97" s="235"/>
      <c r="Y97" s="235"/>
      <c r="Z97" s="235"/>
      <c r="AA97" s="235"/>
      <c r="AB97" s="235"/>
      <c r="AC97" s="235"/>
      <c r="AD97" s="235"/>
      <c r="AE97" s="235"/>
      <c r="AF97" s="235"/>
      <c r="AG97" s="235"/>
      <c r="AH97" s="235"/>
      <c r="AI97" s="235"/>
      <c r="AJ97" s="235"/>
      <c r="AK97" s="235"/>
      <c r="AL97" s="235"/>
      <c r="AM97" s="235"/>
      <c r="AN97" s="235"/>
      <c r="AO97" s="235"/>
      <c r="AP97" s="235"/>
      <c r="AQ97" s="235"/>
      <c r="AR97" s="235"/>
      <c r="AS97" s="235"/>
      <c r="AT97" s="235"/>
      <c r="AU97" s="235"/>
      <c r="AV97" s="235"/>
      <c r="AW97" s="235"/>
      <c r="AX97" s="235"/>
      <c r="AY97" s="235"/>
      <c r="AZ97" s="236"/>
      <c r="BA97" s="236"/>
      <c r="BB97" s="236"/>
      <c r="BC97" s="236"/>
      <c r="BD97" s="236"/>
      <c r="BE97" s="229"/>
      <c r="BF97" s="229"/>
      <c r="BG97" s="229"/>
      <c r="BH97" s="229"/>
      <c r="BI97" s="229"/>
      <c r="BJ97" s="229"/>
      <c r="BK97" s="229"/>
      <c r="BL97" s="229"/>
      <c r="BM97" s="229"/>
      <c r="BN97" s="229"/>
      <c r="BO97" s="229"/>
      <c r="BP97" s="229"/>
      <c r="BQ97" s="226">
        <v>91</v>
      </c>
      <c r="BR97" s="231"/>
      <c r="BS97" s="981"/>
      <c r="BT97" s="982"/>
      <c r="BU97" s="982"/>
      <c r="BV97" s="982"/>
      <c r="BW97" s="982"/>
      <c r="BX97" s="982"/>
      <c r="BY97" s="982"/>
      <c r="BZ97" s="982"/>
      <c r="CA97" s="982"/>
      <c r="CB97" s="982"/>
      <c r="CC97" s="982"/>
      <c r="CD97" s="982"/>
      <c r="CE97" s="982"/>
      <c r="CF97" s="982"/>
      <c r="CG97" s="991"/>
      <c r="CH97" s="992"/>
      <c r="CI97" s="993"/>
      <c r="CJ97" s="993"/>
      <c r="CK97" s="993"/>
      <c r="CL97" s="994"/>
      <c r="CM97" s="992"/>
      <c r="CN97" s="993"/>
      <c r="CO97" s="993"/>
      <c r="CP97" s="993"/>
      <c r="CQ97" s="994"/>
      <c r="CR97" s="992"/>
      <c r="CS97" s="993"/>
      <c r="CT97" s="993"/>
      <c r="CU97" s="993"/>
      <c r="CV97" s="994"/>
      <c r="CW97" s="992"/>
      <c r="CX97" s="993"/>
      <c r="CY97" s="993"/>
      <c r="CZ97" s="993"/>
      <c r="DA97" s="994"/>
      <c r="DB97" s="992"/>
      <c r="DC97" s="993"/>
      <c r="DD97" s="993"/>
      <c r="DE97" s="993"/>
      <c r="DF97" s="994"/>
      <c r="DG97" s="992"/>
      <c r="DH97" s="993"/>
      <c r="DI97" s="993"/>
      <c r="DJ97" s="993"/>
      <c r="DK97" s="994"/>
      <c r="DL97" s="992"/>
      <c r="DM97" s="993"/>
      <c r="DN97" s="993"/>
      <c r="DO97" s="993"/>
      <c r="DP97" s="994"/>
      <c r="DQ97" s="992"/>
      <c r="DR97" s="993"/>
      <c r="DS97" s="993"/>
      <c r="DT97" s="993"/>
      <c r="DU97" s="994"/>
      <c r="DV97" s="981"/>
      <c r="DW97" s="982"/>
      <c r="DX97" s="982"/>
      <c r="DY97" s="982"/>
      <c r="DZ97" s="983"/>
      <c r="EA97" s="218"/>
    </row>
    <row r="98" spans="1:131" ht="26.25" hidden="1" customHeight="1" x14ac:dyDescent="0.15">
      <c r="A98" s="233"/>
      <c r="B98" s="234"/>
      <c r="C98" s="234"/>
      <c r="D98" s="234"/>
      <c r="E98" s="234"/>
      <c r="F98" s="234"/>
      <c r="G98" s="234"/>
      <c r="H98" s="234"/>
      <c r="I98" s="234"/>
      <c r="J98" s="234"/>
      <c r="K98" s="234"/>
      <c r="L98" s="234"/>
      <c r="M98" s="234"/>
      <c r="N98" s="234"/>
      <c r="O98" s="234"/>
      <c r="P98" s="234"/>
      <c r="Q98" s="235"/>
      <c r="R98" s="235"/>
      <c r="S98" s="235"/>
      <c r="T98" s="235"/>
      <c r="U98" s="235"/>
      <c r="V98" s="235"/>
      <c r="W98" s="235"/>
      <c r="X98" s="235"/>
      <c r="Y98" s="235"/>
      <c r="Z98" s="235"/>
      <c r="AA98" s="235"/>
      <c r="AB98" s="235"/>
      <c r="AC98" s="235"/>
      <c r="AD98" s="235"/>
      <c r="AE98" s="235"/>
      <c r="AF98" s="235"/>
      <c r="AG98" s="235"/>
      <c r="AH98" s="235"/>
      <c r="AI98" s="235"/>
      <c r="AJ98" s="235"/>
      <c r="AK98" s="235"/>
      <c r="AL98" s="235"/>
      <c r="AM98" s="235"/>
      <c r="AN98" s="235"/>
      <c r="AO98" s="235"/>
      <c r="AP98" s="235"/>
      <c r="AQ98" s="235"/>
      <c r="AR98" s="235"/>
      <c r="AS98" s="235"/>
      <c r="AT98" s="235"/>
      <c r="AU98" s="235"/>
      <c r="AV98" s="235"/>
      <c r="AW98" s="235"/>
      <c r="AX98" s="235"/>
      <c r="AY98" s="235"/>
      <c r="AZ98" s="236"/>
      <c r="BA98" s="236"/>
      <c r="BB98" s="236"/>
      <c r="BC98" s="236"/>
      <c r="BD98" s="236"/>
      <c r="BE98" s="229"/>
      <c r="BF98" s="229"/>
      <c r="BG98" s="229"/>
      <c r="BH98" s="229"/>
      <c r="BI98" s="229"/>
      <c r="BJ98" s="229"/>
      <c r="BK98" s="229"/>
      <c r="BL98" s="229"/>
      <c r="BM98" s="229"/>
      <c r="BN98" s="229"/>
      <c r="BO98" s="229"/>
      <c r="BP98" s="229"/>
      <c r="BQ98" s="226">
        <v>92</v>
      </c>
      <c r="BR98" s="231"/>
      <c r="BS98" s="981"/>
      <c r="BT98" s="982"/>
      <c r="BU98" s="982"/>
      <c r="BV98" s="982"/>
      <c r="BW98" s="982"/>
      <c r="BX98" s="982"/>
      <c r="BY98" s="982"/>
      <c r="BZ98" s="982"/>
      <c r="CA98" s="982"/>
      <c r="CB98" s="982"/>
      <c r="CC98" s="982"/>
      <c r="CD98" s="982"/>
      <c r="CE98" s="982"/>
      <c r="CF98" s="982"/>
      <c r="CG98" s="991"/>
      <c r="CH98" s="992"/>
      <c r="CI98" s="993"/>
      <c r="CJ98" s="993"/>
      <c r="CK98" s="993"/>
      <c r="CL98" s="994"/>
      <c r="CM98" s="992"/>
      <c r="CN98" s="993"/>
      <c r="CO98" s="993"/>
      <c r="CP98" s="993"/>
      <c r="CQ98" s="994"/>
      <c r="CR98" s="992"/>
      <c r="CS98" s="993"/>
      <c r="CT98" s="993"/>
      <c r="CU98" s="993"/>
      <c r="CV98" s="994"/>
      <c r="CW98" s="992"/>
      <c r="CX98" s="993"/>
      <c r="CY98" s="993"/>
      <c r="CZ98" s="993"/>
      <c r="DA98" s="994"/>
      <c r="DB98" s="992"/>
      <c r="DC98" s="993"/>
      <c r="DD98" s="993"/>
      <c r="DE98" s="993"/>
      <c r="DF98" s="994"/>
      <c r="DG98" s="992"/>
      <c r="DH98" s="993"/>
      <c r="DI98" s="993"/>
      <c r="DJ98" s="993"/>
      <c r="DK98" s="994"/>
      <c r="DL98" s="992"/>
      <c r="DM98" s="993"/>
      <c r="DN98" s="993"/>
      <c r="DO98" s="993"/>
      <c r="DP98" s="994"/>
      <c r="DQ98" s="992"/>
      <c r="DR98" s="993"/>
      <c r="DS98" s="993"/>
      <c r="DT98" s="993"/>
      <c r="DU98" s="994"/>
      <c r="DV98" s="981"/>
      <c r="DW98" s="982"/>
      <c r="DX98" s="982"/>
      <c r="DY98" s="982"/>
      <c r="DZ98" s="983"/>
      <c r="EA98" s="218"/>
    </row>
    <row r="99" spans="1:131" ht="26.25" hidden="1" customHeight="1" x14ac:dyDescent="0.15">
      <c r="A99" s="233"/>
      <c r="B99" s="234"/>
      <c r="C99" s="234"/>
      <c r="D99" s="234"/>
      <c r="E99" s="234"/>
      <c r="F99" s="234"/>
      <c r="G99" s="234"/>
      <c r="H99" s="234"/>
      <c r="I99" s="234"/>
      <c r="J99" s="234"/>
      <c r="K99" s="234"/>
      <c r="L99" s="234"/>
      <c r="M99" s="234"/>
      <c r="N99" s="234"/>
      <c r="O99" s="234"/>
      <c r="P99" s="234"/>
      <c r="Q99" s="235"/>
      <c r="R99" s="235"/>
      <c r="S99" s="235"/>
      <c r="T99" s="235"/>
      <c r="U99" s="235"/>
      <c r="V99" s="235"/>
      <c r="W99" s="235"/>
      <c r="X99" s="235"/>
      <c r="Y99" s="235"/>
      <c r="Z99" s="235"/>
      <c r="AA99" s="235"/>
      <c r="AB99" s="235"/>
      <c r="AC99" s="235"/>
      <c r="AD99" s="235"/>
      <c r="AE99" s="235"/>
      <c r="AF99" s="235"/>
      <c r="AG99" s="235"/>
      <c r="AH99" s="235"/>
      <c r="AI99" s="235"/>
      <c r="AJ99" s="235"/>
      <c r="AK99" s="235"/>
      <c r="AL99" s="235"/>
      <c r="AM99" s="235"/>
      <c r="AN99" s="235"/>
      <c r="AO99" s="235"/>
      <c r="AP99" s="235"/>
      <c r="AQ99" s="235"/>
      <c r="AR99" s="235"/>
      <c r="AS99" s="235"/>
      <c r="AT99" s="235"/>
      <c r="AU99" s="235"/>
      <c r="AV99" s="235"/>
      <c r="AW99" s="235"/>
      <c r="AX99" s="235"/>
      <c r="AY99" s="235"/>
      <c r="AZ99" s="236"/>
      <c r="BA99" s="236"/>
      <c r="BB99" s="236"/>
      <c r="BC99" s="236"/>
      <c r="BD99" s="236"/>
      <c r="BE99" s="229"/>
      <c r="BF99" s="229"/>
      <c r="BG99" s="229"/>
      <c r="BH99" s="229"/>
      <c r="BI99" s="229"/>
      <c r="BJ99" s="229"/>
      <c r="BK99" s="229"/>
      <c r="BL99" s="229"/>
      <c r="BM99" s="229"/>
      <c r="BN99" s="229"/>
      <c r="BO99" s="229"/>
      <c r="BP99" s="229"/>
      <c r="BQ99" s="226">
        <v>93</v>
      </c>
      <c r="BR99" s="231"/>
      <c r="BS99" s="981"/>
      <c r="BT99" s="982"/>
      <c r="BU99" s="982"/>
      <c r="BV99" s="982"/>
      <c r="BW99" s="982"/>
      <c r="BX99" s="982"/>
      <c r="BY99" s="982"/>
      <c r="BZ99" s="982"/>
      <c r="CA99" s="982"/>
      <c r="CB99" s="982"/>
      <c r="CC99" s="982"/>
      <c r="CD99" s="982"/>
      <c r="CE99" s="982"/>
      <c r="CF99" s="982"/>
      <c r="CG99" s="991"/>
      <c r="CH99" s="992"/>
      <c r="CI99" s="993"/>
      <c r="CJ99" s="993"/>
      <c r="CK99" s="993"/>
      <c r="CL99" s="994"/>
      <c r="CM99" s="992"/>
      <c r="CN99" s="993"/>
      <c r="CO99" s="993"/>
      <c r="CP99" s="993"/>
      <c r="CQ99" s="994"/>
      <c r="CR99" s="992"/>
      <c r="CS99" s="993"/>
      <c r="CT99" s="993"/>
      <c r="CU99" s="993"/>
      <c r="CV99" s="994"/>
      <c r="CW99" s="992"/>
      <c r="CX99" s="993"/>
      <c r="CY99" s="993"/>
      <c r="CZ99" s="993"/>
      <c r="DA99" s="994"/>
      <c r="DB99" s="992"/>
      <c r="DC99" s="993"/>
      <c r="DD99" s="993"/>
      <c r="DE99" s="993"/>
      <c r="DF99" s="994"/>
      <c r="DG99" s="992"/>
      <c r="DH99" s="993"/>
      <c r="DI99" s="993"/>
      <c r="DJ99" s="993"/>
      <c r="DK99" s="994"/>
      <c r="DL99" s="992"/>
      <c r="DM99" s="993"/>
      <c r="DN99" s="993"/>
      <c r="DO99" s="993"/>
      <c r="DP99" s="994"/>
      <c r="DQ99" s="992"/>
      <c r="DR99" s="993"/>
      <c r="DS99" s="993"/>
      <c r="DT99" s="993"/>
      <c r="DU99" s="994"/>
      <c r="DV99" s="981"/>
      <c r="DW99" s="982"/>
      <c r="DX99" s="982"/>
      <c r="DY99" s="982"/>
      <c r="DZ99" s="983"/>
      <c r="EA99" s="218"/>
    </row>
    <row r="100" spans="1:131" ht="26.25" hidden="1" customHeight="1" x14ac:dyDescent="0.15">
      <c r="A100" s="233"/>
      <c r="B100" s="234"/>
      <c r="C100" s="234"/>
      <c r="D100" s="234"/>
      <c r="E100" s="234"/>
      <c r="F100" s="234"/>
      <c r="G100" s="234"/>
      <c r="H100" s="234"/>
      <c r="I100" s="234"/>
      <c r="J100" s="234"/>
      <c r="K100" s="234"/>
      <c r="L100" s="234"/>
      <c r="M100" s="234"/>
      <c r="N100" s="234"/>
      <c r="O100" s="234"/>
      <c r="P100" s="234"/>
      <c r="Q100" s="235"/>
      <c r="R100" s="235"/>
      <c r="S100" s="235"/>
      <c r="T100" s="235"/>
      <c r="U100" s="235"/>
      <c r="V100" s="235"/>
      <c r="W100" s="235"/>
      <c r="X100" s="235"/>
      <c r="Y100" s="235"/>
      <c r="Z100" s="235"/>
      <c r="AA100" s="235"/>
      <c r="AB100" s="235"/>
      <c r="AC100" s="235"/>
      <c r="AD100" s="235"/>
      <c r="AE100" s="235"/>
      <c r="AF100" s="235"/>
      <c r="AG100" s="235"/>
      <c r="AH100" s="235"/>
      <c r="AI100" s="235"/>
      <c r="AJ100" s="235"/>
      <c r="AK100" s="235"/>
      <c r="AL100" s="235"/>
      <c r="AM100" s="235"/>
      <c r="AN100" s="235"/>
      <c r="AO100" s="235"/>
      <c r="AP100" s="235"/>
      <c r="AQ100" s="235"/>
      <c r="AR100" s="235"/>
      <c r="AS100" s="235"/>
      <c r="AT100" s="235"/>
      <c r="AU100" s="235"/>
      <c r="AV100" s="235"/>
      <c r="AW100" s="235"/>
      <c r="AX100" s="235"/>
      <c r="AY100" s="235"/>
      <c r="AZ100" s="236"/>
      <c r="BA100" s="236"/>
      <c r="BB100" s="236"/>
      <c r="BC100" s="236"/>
      <c r="BD100" s="236"/>
      <c r="BE100" s="229"/>
      <c r="BF100" s="229"/>
      <c r="BG100" s="229"/>
      <c r="BH100" s="229"/>
      <c r="BI100" s="229"/>
      <c r="BJ100" s="229"/>
      <c r="BK100" s="229"/>
      <c r="BL100" s="229"/>
      <c r="BM100" s="229"/>
      <c r="BN100" s="229"/>
      <c r="BO100" s="229"/>
      <c r="BP100" s="229"/>
      <c r="BQ100" s="226">
        <v>94</v>
      </c>
      <c r="BR100" s="231"/>
      <c r="BS100" s="981"/>
      <c r="BT100" s="982"/>
      <c r="BU100" s="982"/>
      <c r="BV100" s="982"/>
      <c r="BW100" s="982"/>
      <c r="BX100" s="982"/>
      <c r="BY100" s="982"/>
      <c r="BZ100" s="982"/>
      <c r="CA100" s="982"/>
      <c r="CB100" s="982"/>
      <c r="CC100" s="982"/>
      <c r="CD100" s="982"/>
      <c r="CE100" s="982"/>
      <c r="CF100" s="982"/>
      <c r="CG100" s="991"/>
      <c r="CH100" s="992"/>
      <c r="CI100" s="993"/>
      <c r="CJ100" s="993"/>
      <c r="CK100" s="993"/>
      <c r="CL100" s="994"/>
      <c r="CM100" s="992"/>
      <c r="CN100" s="993"/>
      <c r="CO100" s="993"/>
      <c r="CP100" s="993"/>
      <c r="CQ100" s="994"/>
      <c r="CR100" s="992"/>
      <c r="CS100" s="993"/>
      <c r="CT100" s="993"/>
      <c r="CU100" s="993"/>
      <c r="CV100" s="994"/>
      <c r="CW100" s="992"/>
      <c r="CX100" s="993"/>
      <c r="CY100" s="993"/>
      <c r="CZ100" s="993"/>
      <c r="DA100" s="994"/>
      <c r="DB100" s="992"/>
      <c r="DC100" s="993"/>
      <c r="DD100" s="993"/>
      <c r="DE100" s="993"/>
      <c r="DF100" s="994"/>
      <c r="DG100" s="992"/>
      <c r="DH100" s="993"/>
      <c r="DI100" s="993"/>
      <c r="DJ100" s="993"/>
      <c r="DK100" s="994"/>
      <c r="DL100" s="992"/>
      <c r="DM100" s="993"/>
      <c r="DN100" s="993"/>
      <c r="DO100" s="993"/>
      <c r="DP100" s="994"/>
      <c r="DQ100" s="992"/>
      <c r="DR100" s="993"/>
      <c r="DS100" s="993"/>
      <c r="DT100" s="993"/>
      <c r="DU100" s="994"/>
      <c r="DV100" s="981"/>
      <c r="DW100" s="982"/>
      <c r="DX100" s="982"/>
      <c r="DY100" s="982"/>
      <c r="DZ100" s="983"/>
      <c r="EA100" s="218"/>
    </row>
    <row r="101" spans="1:131" ht="26.25" hidden="1" customHeight="1" x14ac:dyDescent="0.15">
      <c r="A101" s="233"/>
      <c r="B101" s="234"/>
      <c r="C101" s="234"/>
      <c r="D101" s="234"/>
      <c r="E101" s="234"/>
      <c r="F101" s="234"/>
      <c r="G101" s="234"/>
      <c r="H101" s="234"/>
      <c r="I101" s="234"/>
      <c r="J101" s="234"/>
      <c r="K101" s="234"/>
      <c r="L101" s="234"/>
      <c r="M101" s="234"/>
      <c r="N101" s="234"/>
      <c r="O101" s="234"/>
      <c r="P101" s="234"/>
      <c r="Q101" s="235"/>
      <c r="R101" s="235"/>
      <c r="S101" s="235"/>
      <c r="T101" s="235"/>
      <c r="U101" s="235"/>
      <c r="V101" s="235"/>
      <c r="W101" s="235"/>
      <c r="X101" s="235"/>
      <c r="Y101" s="235"/>
      <c r="Z101" s="235"/>
      <c r="AA101" s="235"/>
      <c r="AB101" s="235"/>
      <c r="AC101" s="235"/>
      <c r="AD101" s="235"/>
      <c r="AE101" s="235"/>
      <c r="AF101" s="235"/>
      <c r="AG101" s="235"/>
      <c r="AH101" s="235"/>
      <c r="AI101" s="235"/>
      <c r="AJ101" s="235"/>
      <c r="AK101" s="235"/>
      <c r="AL101" s="235"/>
      <c r="AM101" s="235"/>
      <c r="AN101" s="235"/>
      <c r="AO101" s="235"/>
      <c r="AP101" s="235"/>
      <c r="AQ101" s="235"/>
      <c r="AR101" s="235"/>
      <c r="AS101" s="235"/>
      <c r="AT101" s="235"/>
      <c r="AU101" s="235"/>
      <c r="AV101" s="235"/>
      <c r="AW101" s="235"/>
      <c r="AX101" s="235"/>
      <c r="AY101" s="235"/>
      <c r="AZ101" s="236"/>
      <c r="BA101" s="236"/>
      <c r="BB101" s="236"/>
      <c r="BC101" s="236"/>
      <c r="BD101" s="236"/>
      <c r="BE101" s="229"/>
      <c r="BF101" s="229"/>
      <c r="BG101" s="229"/>
      <c r="BH101" s="229"/>
      <c r="BI101" s="229"/>
      <c r="BJ101" s="229"/>
      <c r="BK101" s="229"/>
      <c r="BL101" s="229"/>
      <c r="BM101" s="229"/>
      <c r="BN101" s="229"/>
      <c r="BO101" s="229"/>
      <c r="BP101" s="229"/>
      <c r="BQ101" s="226">
        <v>95</v>
      </c>
      <c r="BR101" s="231"/>
      <c r="BS101" s="981"/>
      <c r="BT101" s="982"/>
      <c r="BU101" s="982"/>
      <c r="BV101" s="982"/>
      <c r="BW101" s="982"/>
      <c r="BX101" s="982"/>
      <c r="BY101" s="982"/>
      <c r="BZ101" s="982"/>
      <c r="CA101" s="982"/>
      <c r="CB101" s="982"/>
      <c r="CC101" s="982"/>
      <c r="CD101" s="982"/>
      <c r="CE101" s="982"/>
      <c r="CF101" s="982"/>
      <c r="CG101" s="991"/>
      <c r="CH101" s="992"/>
      <c r="CI101" s="993"/>
      <c r="CJ101" s="993"/>
      <c r="CK101" s="993"/>
      <c r="CL101" s="994"/>
      <c r="CM101" s="992"/>
      <c r="CN101" s="993"/>
      <c r="CO101" s="993"/>
      <c r="CP101" s="993"/>
      <c r="CQ101" s="994"/>
      <c r="CR101" s="992"/>
      <c r="CS101" s="993"/>
      <c r="CT101" s="993"/>
      <c r="CU101" s="993"/>
      <c r="CV101" s="994"/>
      <c r="CW101" s="992"/>
      <c r="CX101" s="993"/>
      <c r="CY101" s="993"/>
      <c r="CZ101" s="993"/>
      <c r="DA101" s="994"/>
      <c r="DB101" s="992"/>
      <c r="DC101" s="993"/>
      <c r="DD101" s="993"/>
      <c r="DE101" s="993"/>
      <c r="DF101" s="994"/>
      <c r="DG101" s="992"/>
      <c r="DH101" s="993"/>
      <c r="DI101" s="993"/>
      <c r="DJ101" s="993"/>
      <c r="DK101" s="994"/>
      <c r="DL101" s="992"/>
      <c r="DM101" s="993"/>
      <c r="DN101" s="993"/>
      <c r="DO101" s="993"/>
      <c r="DP101" s="994"/>
      <c r="DQ101" s="992"/>
      <c r="DR101" s="993"/>
      <c r="DS101" s="993"/>
      <c r="DT101" s="993"/>
      <c r="DU101" s="994"/>
      <c r="DV101" s="981"/>
      <c r="DW101" s="982"/>
      <c r="DX101" s="982"/>
      <c r="DY101" s="982"/>
      <c r="DZ101" s="983"/>
      <c r="EA101" s="218"/>
    </row>
    <row r="102" spans="1:131" ht="26.25" customHeight="1" thickBot="1" x14ac:dyDescent="0.2">
      <c r="A102" s="233"/>
      <c r="B102" s="234"/>
      <c r="C102" s="234"/>
      <c r="D102" s="234"/>
      <c r="E102" s="234"/>
      <c r="F102" s="234"/>
      <c r="G102" s="234"/>
      <c r="H102" s="234"/>
      <c r="I102" s="234"/>
      <c r="J102" s="234"/>
      <c r="K102" s="234"/>
      <c r="L102" s="234"/>
      <c r="M102" s="234"/>
      <c r="N102" s="234"/>
      <c r="O102" s="234"/>
      <c r="P102" s="234"/>
      <c r="Q102" s="235"/>
      <c r="R102" s="235"/>
      <c r="S102" s="235"/>
      <c r="T102" s="235"/>
      <c r="U102" s="235"/>
      <c r="V102" s="235"/>
      <c r="W102" s="235"/>
      <c r="X102" s="235"/>
      <c r="Y102" s="235"/>
      <c r="Z102" s="235"/>
      <c r="AA102" s="235"/>
      <c r="AB102" s="235"/>
      <c r="AC102" s="235"/>
      <c r="AD102" s="235"/>
      <c r="AE102" s="235"/>
      <c r="AF102" s="235"/>
      <c r="AG102" s="235"/>
      <c r="AH102" s="235"/>
      <c r="AI102" s="235"/>
      <c r="AJ102" s="235"/>
      <c r="AK102" s="235"/>
      <c r="AL102" s="235"/>
      <c r="AM102" s="235"/>
      <c r="AN102" s="235"/>
      <c r="AO102" s="235"/>
      <c r="AP102" s="235"/>
      <c r="AQ102" s="235"/>
      <c r="AR102" s="235"/>
      <c r="AS102" s="235"/>
      <c r="AT102" s="235"/>
      <c r="AU102" s="235"/>
      <c r="AV102" s="235"/>
      <c r="AW102" s="235"/>
      <c r="AX102" s="235"/>
      <c r="AY102" s="235"/>
      <c r="AZ102" s="236"/>
      <c r="BA102" s="236"/>
      <c r="BB102" s="236"/>
      <c r="BC102" s="236"/>
      <c r="BD102" s="236"/>
      <c r="BE102" s="229"/>
      <c r="BF102" s="229"/>
      <c r="BG102" s="229"/>
      <c r="BH102" s="229"/>
      <c r="BI102" s="229"/>
      <c r="BJ102" s="229"/>
      <c r="BK102" s="229"/>
      <c r="BL102" s="229"/>
      <c r="BM102" s="229"/>
      <c r="BN102" s="229"/>
      <c r="BO102" s="229"/>
      <c r="BP102" s="229"/>
      <c r="BQ102" s="228" t="s">
        <v>376</v>
      </c>
      <c r="BR102" s="973" t="s">
        <v>401</v>
      </c>
      <c r="BS102" s="974"/>
      <c r="BT102" s="974"/>
      <c r="BU102" s="974"/>
      <c r="BV102" s="974"/>
      <c r="BW102" s="974"/>
      <c r="BX102" s="974"/>
      <c r="BY102" s="974"/>
      <c r="BZ102" s="974"/>
      <c r="CA102" s="974"/>
      <c r="CB102" s="974"/>
      <c r="CC102" s="974"/>
      <c r="CD102" s="974"/>
      <c r="CE102" s="974"/>
      <c r="CF102" s="974"/>
      <c r="CG102" s="984"/>
      <c r="CH102" s="985"/>
      <c r="CI102" s="986"/>
      <c r="CJ102" s="986"/>
      <c r="CK102" s="986"/>
      <c r="CL102" s="987"/>
      <c r="CM102" s="985"/>
      <c r="CN102" s="986"/>
      <c r="CO102" s="986"/>
      <c r="CP102" s="986"/>
      <c r="CQ102" s="987"/>
      <c r="CR102" s="988"/>
      <c r="CS102" s="989"/>
      <c r="CT102" s="989"/>
      <c r="CU102" s="989"/>
      <c r="CV102" s="990"/>
      <c r="CW102" s="988"/>
      <c r="CX102" s="989"/>
      <c r="CY102" s="989"/>
      <c r="CZ102" s="989"/>
      <c r="DA102" s="990"/>
      <c r="DB102" s="988"/>
      <c r="DC102" s="989"/>
      <c r="DD102" s="989"/>
      <c r="DE102" s="989"/>
      <c r="DF102" s="990"/>
      <c r="DG102" s="988"/>
      <c r="DH102" s="989"/>
      <c r="DI102" s="989"/>
      <c r="DJ102" s="989"/>
      <c r="DK102" s="990"/>
      <c r="DL102" s="988"/>
      <c r="DM102" s="989"/>
      <c r="DN102" s="989"/>
      <c r="DO102" s="989"/>
      <c r="DP102" s="990"/>
      <c r="DQ102" s="988"/>
      <c r="DR102" s="989"/>
      <c r="DS102" s="989"/>
      <c r="DT102" s="989"/>
      <c r="DU102" s="990"/>
      <c r="DV102" s="973"/>
      <c r="DW102" s="974"/>
      <c r="DX102" s="974"/>
      <c r="DY102" s="974"/>
      <c r="DZ102" s="975"/>
      <c r="EA102" s="218"/>
    </row>
    <row r="103" spans="1:131" ht="26.25" customHeight="1" x14ac:dyDescent="0.15">
      <c r="A103" s="233"/>
      <c r="B103" s="234"/>
      <c r="C103" s="234"/>
      <c r="D103" s="234"/>
      <c r="E103" s="234"/>
      <c r="F103" s="234"/>
      <c r="G103" s="234"/>
      <c r="H103" s="234"/>
      <c r="I103" s="234"/>
      <c r="J103" s="234"/>
      <c r="K103" s="234"/>
      <c r="L103" s="234"/>
      <c r="M103" s="234"/>
      <c r="N103" s="234"/>
      <c r="O103" s="234"/>
      <c r="P103" s="234"/>
      <c r="Q103" s="235"/>
      <c r="R103" s="235"/>
      <c r="S103" s="235"/>
      <c r="T103" s="235"/>
      <c r="U103" s="235"/>
      <c r="V103" s="235"/>
      <c r="W103" s="235"/>
      <c r="X103" s="235"/>
      <c r="Y103" s="235"/>
      <c r="Z103" s="235"/>
      <c r="AA103" s="235"/>
      <c r="AB103" s="235"/>
      <c r="AC103" s="235"/>
      <c r="AD103" s="235"/>
      <c r="AE103" s="235"/>
      <c r="AF103" s="235"/>
      <c r="AG103" s="235"/>
      <c r="AH103" s="235"/>
      <c r="AI103" s="235"/>
      <c r="AJ103" s="235"/>
      <c r="AK103" s="235"/>
      <c r="AL103" s="235"/>
      <c r="AM103" s="235"/>
      <c r="AN103" s="235"/>
      <c r="AO103" s="235"/>
      <c r="AP103" s="235"/>
      <c r="AQ103" s="235"/>
      <c r="AR103" s="235"/>
      <c r="AS103" s="235"/>
      <c r="AT103" s="235"/>
      <c r="AU103" s="235"/>
      <c r="AV103" s="235"/>
      <c r="AW103" s="235"/>
      <c r="AX103" s="235"/>
      <c r="AY103" s="235"/>
      <c r="AZ103" s="236"/>
      <c r="BA103" s="236"/>
      <c r="BB103" s="236"/>
      <c r="BC103" s="236"/>
      <c r="BD103" s="236"/>
      <c r="BE103" s="229"/>
      <c r="BF103" s="229"/>
      <c r="BG103" s="229"/>
      <c r="BH103" s="229"/>
      <c r="BI103" s="229"/>
      <c r="BJ103" s="229"/>
      <c r="BK103" s="229"/>
      <c r="BL103" s="229"/>
      <c r="BM103" s="229"/>
      <c r="BN103" s="229"/>
      <c r="BO103" s="229"/>
      <c r="BP103" s="229"/>
      <c r="BQ103" s="976" t="s">
        <v>402</v>
      </c>
      <c r="BR103" s="976"/>
      <c r="BS103" s="976"/>
      <c r="BT103" s="976"/>
      <c r="BU103" s="976"/>
      <c r="BV103" s="976"/>
      <c r="BW103" s="976"/>
      <c r="BX103" s="976"/>
      <c r="BY103" s="976"/>
      <c r="BZ103" s="976"/>
      <c r="CA103" s="976"/>
      <c r="CB103" s="976"/>
      <c r="CC103" s="976"/>
      <c r="CD103" s="976"/>
      <c r="CE103" s="976"/>
      <c r="CF103" s="976"/>
      <c r="CG103" s="976"/>
      <c r="CH103" s="976"/>
      <c r="CI103" s="976"/>
      <c r="CJ103" s="976"/>
      <c r="CK103" s="976"/>
      <c r="CL103" s="976"/>
      <c r="CM103" s="976"/>
      <c r="CN103" s="976"/>
      <c r="CO103" s="976"/>
      <c r="CP103" s="976"/>
      <c r="CQ103" s="976"/>
      <c r="CR103" s="976"/>
      <c r="CS103" s="976"/>
      <c r="CT103" s="976"/>
      <c r="CU103" s="976"/>
      <c r="CV103" s="976"/>
      <c r="CW103" s="976"/>
      <c r="CX103" s="976"/>
      <c r="CY103" s="976"/>
      <c r="CZ103" s="976"/>
      <c r="DA103" s="976"/>
      <c r="DB103" s="976"/>
      <c r="DC103" s="976"/>
      <c r="DD103" s="976"/>
      <c r="DE103" s="976"/>
      <c r="DF103" s="976"/>
      <c r="DG103" s="976"/>
      <c r="DH103" s="976"/>
      <c r="DI103" s="976"/>
      <c r="DJ103" s="976"/>
      <c r="DK103" s="976"/>
      <c r="DL103" s="976"/>
      <c r="DM103" s="976"/>
      <c r="DN103" s="976"/>
      <c r="DO103" s="976"/>
      <c r="DP103" s="976"/>
      <c r="DQ103" s="976"/>
      <c r="DR103" s="976"/>
      <c r="DS103" s="976"/>
      <c r="DT103" s="976"/>
      <c r="DU103" s="976"/>
      <c r="DV103" s="976"/>
      <c r="DW103" s="976"/>
      <c r="DX103" s="976"/>
      <c r="DY103" s="976"/>
      <c r="DZ103" s="976"/>
      <c r="EA103" s="218"/>
    </row>
    <row r="104" spans="1:131" ht="26.25" customHeight="1" x14ac:dyDescent="0.15">
      <c r="A104" s="233"/>
      <c r="B104" s="234"/>
      <c r="C104" s="234"/>
      <c r="D104" s="234"/>
      <c r="E104" s="234"/>
      <c r="F104" s="234"/>
      <c r="G104" s="234"/>
      <c r="H104" s="234"/>
      <c r="I104" s="234"/>
      <c r="J104" s="234"/>
      <c r="K104" s="234"/>
      <c r="L104" s="234"/>
      <c r="M104" s="234"/>
      <c r="N104" s="234"/>
      <c r="O104" s="234"/>
      <c r="P104" s="234"/>
      <c r="Q104" s="235"/>
      <c r="R104" s="235"/>
      <c r="S104" s="235"/>
      <c r="T104" s="235"/>
      <c r="U104" s="235"/>
      <c r="V104" s="235"/>
      <c r="W104" s="235"/>
      <c r="X104" s="235"/>
      <c r="Y104" s="235"/>
      <c r="Z104" s="235"/>
      <c r="AA104" s="235"/>
      <c r="AB104" s="235"/>
      <c r="AC104" s="235"/>
      <c r="AD104" s="235"/>
      <c r="AE104" s="235"/>
      <c r="AF104" s="235"/>
      <c r="AG104" s="235"/>
      <c r="AH104" s="235"/>
      <c r="AI104" s="235"/>
      <c r="AJ104" s="235"/>
      <c r="AK104" s="235"/>
      <c r="AL104" s="235"/>
      <c r="AM104" s="235"/>
      <c r="AN104" s="235"/>
      <c r="AO104" s="235"/>
      <c r="AP104" s="235"/>
      <c r="AQ104" s="235"/>
      <c r="AR104" s="235"/>
      <c r="AS104" s="235"/>
      <c r="AT104" s="235"/>
      <c r="AU104" s="235"/>
      <c r="AV104" s="235"/>
      <c r="AW104" s="235"/>
      <c r="AX104" s="235"/>
      <c r="AY104" s="235"/>
      <c r="AZ104" s="236"/>
      <c r="BA104" s="236"/>
      <c r="BB104" s="236"/>
      <c r="BC104" s="236"/>
      <c r="BD104" s="236"/>
      <c r="BE104" s="229"/>
      <c r="BF104" s="229"/>
      <c r="BG104" s="229"/>
      <c r="BH104" s="229"/>
      <c r="BI104" s="229"/>
      <c r="BJ104" s="229"/>
      <c r="BK104" s="229"/>
      <c r="BL104" s="229"/>
      <c r="BM104" s="229"/>
      <c r="BN104" s="229"/>
      <c r="BO104" s="229"/>
      <c r="BP104" s="229"/>
      <c r="BQ104" s="977" t="s">
        <v>403</v>
      </c>
      <c r="BR104" s="977"/>
      <c r="BS104" s="977"/>
      <c r="BT104" s="977"/>
      <c r="BU104" s="977"/>
      <c r="BV104" s="977"/>
      <c r="BW104" s="977"/>
      <c r="BX104" s="977"/>
      <c r="BY104" s="977"/>
      <c r="BZ104" s="977"/>
      <c r="CA104" s="977"/>
      <c r="CB104" s="977"/>
      <c r="CC104" s="977"/>
      <c r="CD104" s="977"/>
      <c r="CE104" s="977"/>
      <c r="CF104" s="977"/>
      <c r="CG104" s="977"/>
      <c r="CH104" s="977"/>
      <c r="CI104" s="977"/>
      <c r="CJ104" s="977"/>
      <c r="CK104" s="977"/>
      <c r="CL104" s="977"/>
      <c r="CM104" s="977"/>
      <c r="CN104" s="977"/>
      <c r="CO104" s="977"/>
      <c r="CP104" s="977"/>
      <c r="CQ104" s="977"/>
      <c r="CR104" s="977"/>
      <c r="CS104" s="977"/>
      <c r="CT104" s="977"/>
      <c r="CU104" s="977"/>
      <c r="CV104" s="977"/>
      <c r="CW104" s="977"/>
      <c r="CX104" s="977"/>
      <c r="CY104" s="977"/>
      <c r="CZ104" s="977"/>
      <c r="DA104" s="977"/>
      <c r="DB104" s="977"/>
      <c r="DC104" s="977"/>
      <c r="DD104" s="977"/>
      <c r="DE104" s="977"/>
      <c r="DF104" s="977"/>
      <c r="DG104" s="977"/>
      <c r="DH104" s="977"/>
      <c r="DI104" s="977"/>
      <c r="DJ104" s="977"/>
      <c r="DK104" s="977"/>
      <c r="DL104" s="977"/>
      <c r="DM104" s="977"/>
      <c r="DN104" s="977"/>
      <c r="DO104" s="977"/>
      <c r="DP104" s="977"/>
      <c r="DQ104" s="977"/>
      <c r="DR104" s="977"/>
      <c r="DS104" s="977"/>
      <c r="DT104" s="977"/>
      <c r="DU104" s="977"/>
      <c r="DV104" s="977"/>
      <c r="DW104" s="977"/>
      <c r="DX104" s="977"/>
      <c r="DY104" s="977"/>
      <c r="DZ104" s="977"/>
      <c r="EA104" s="218"/>
    </row>
    <row r="105" spans="1:131" ht="11.25" customHeight="1" x14ac:dyDescent="0.15">
      <c r="A105" s="229"/>
      <c r="B105" s="229"/>
      <c r="C105" s="229"/>
      <c r="D105" s="229"/>
      <c r="E105" s="229"/>
      <c r="F105" s="229"/>
      <c r="G105" s="229"/>
      <c r="H105" s="229"/>
      <c r="I105" s="229"/>
      <c r="J105" s="229"/>
      <c r="K105" s="229"/>
      <c r="L105" s="229"/>
      <c r="M105" s="229"/>
      <c r="N105" s="229"/>
      <c r="O105" s="229"/>
      <c r="P105" s="229"/>
      <c r="Q105" s="229"/>
      <c r="R105" s="229"/>
      <c r="S105" s="229"/>
      <c r="T105" s="229"/>
      <c r="U105" s="229"/>
      <c r="V105" s="229"/>
      <c r="W105" s="229"/>
      <c r="X105" s="229"/>
      <c r="Y105" s="229"/>
      <c r="Z105" s="229"/>
      <c r="AA105" s="229"/>
      <c r="AB105" s="229"/>
      <c r="AC105" s="229"/>
      <c r="AD105" s="229"/>
      <c r="AE105" s="229"/>
      <c r="AF105" s="229"/>
      <c r="AG105" s="229"/>
      <c r="AH105" s="229"/>
      <c r="AI105" s="229"/>
      <c r="AJ105" s="229"/>
      <c r="AK105" s="229"/>
      <c r="AL105" s="229"/>
      <c r="AM105" s="229"/>
      <c r="AN105" s="229"/>
      <c r="AO105" s="229"/>
      <c r="AP105" s="229"/>
      <c r="AQ105" s="229"/>
      <c r="AR105" s="229"/>
      <c r="AS105" s="229"/>
      <c r="AT105" s="229"/>
      <c r="AU105" s="229"/>
      <c r="AV105" s="229"/>
      <c r="AW105" s="229"/>
      <c r="AX105" s="229"/>
      <c r="AY105" s="229"/>
      <c r="AZ105" s="229"/>
      <c r="BA105" s="229"/>
      <c r="BB105" s="229"/>
      <c r="BC105" s="229"/>
      <c r="BD105" s="229"/>
      <c r="BE105" s="229"/>
      <c r="BF105" s="229"/>
      <c r="BG105" s="229"/>
      <c r="BH105" s="229"/>
      <c r="BI105" s="229"/>
      <c r="BJ105" s="229"/>
      <c r="BK105" s="229"/>
      <c r="BL105" s="229"/>
      <c r="BM105" s="229"/>
      <c r="BN105" s="229"/>
      <c r="BO105" s="229"/>
      <c r="BP105" s="229"/>
      <c r="BQ105" s="218"/>
      <c r="BR105" s="218"/>
      <c r="BS105" s="218"/>
      <c r="BT105" s="218"/>
      <c r="BU105" s="218"/>
      <c r="BV105" s="218"/>
      <c r="BW105" s="218"/>
      <c r="BX105" s="218"/>
      <c r="BY105" s="218"/>
      <c r="BZ105" s="218"/>
      <c r="CA105" s="218"/>
      <c r="CB105" s="218"/>
      <c r="CC105" s="218"/>
      <c r="CD105" s="218"/>
      <c r="CE105" s="218"/>
      <c r="CF105" s="218"/>
      <c r="CG105" s="218"/>
      <c r="CH105" s="218"/>
      <c r="CI105" s="218"/>
      <c r="CJ105" s="218"/>
      <c r="CK105" s="218"/>
      <c r="CL105" s="218"/>
      <c r="CM105" s="218"/>
      <c r="CN105" s="218"/>
      <c r="CO105" s="218"/>
      <c r="CP105" s="218"/>
      <c r="CQ105" s="218"/>
      <c r="CR105" s="218"/>
      <c r="CS105" s="218"/>
      <c r="CT105" s="218"/>
      <c r="CU105" s="218"/>
      <c r="CV105" s="218"/>
      <c r="CW105" s="218"/>
      <c r="CX105" s="218"/>
      <c r="CY105" s="218"/>
      <c r="CZ105" s="218"/>
      <c r="DA105" s="218"/>
      <c r="DB105" s="218"/>
      <c r="DC105" s="218"/>
      <c r="DD105" s="218"/>
      <c r="DE105" s="218"/>
      <c r="DF105" s="218"/>
      <c r="DG105" s="218"/>
      <c r="DH105" s="218"/>
      <c r="DI105" s="218"/>
      <c r="DJ105" s="218"/>
      <c r="DK105" s="218"/>
      <c r="DL105" s="218"/>
      <c r="DM105" s="218"/>
      <c r="DN105" s="218"/>
      <c r="DO105" s="218"/>
      <c r="DP105" s="218"/>
      <c r="DQ105" s="218"/>
      <c r="DR105" s="218"/>
      <c r="DS105" s="218"/>
      <c r="DT105" s="218"/>
      <c r="DU105" s="218"/>
      <c r="DV105" s="218"/>
      <c r="DW105" s="218"/>
      <c r="DX105" s="218"/>
      <c r="DY105" s="218"/>
      <c r="DZ105" s="218"/>
      <c r="EA105" s="218"/>
    </row>
    <row r="106" spans="1:131" ht="11.25" customHeight="1" x14ac:dyDescent="0.15">
      <c r="A106" s="229"/>
      <c r="B106" s="229"/>
      <c r="C106" s="229"/>
      <c r="D106" s="229"/>
      <c r="E106" s="229"/>
      <c r="F106" s="229"/>
      <c r="G106" s="229"/>
      <c r="H106" s="229"/>
      <c r="I106" s="229"/>
      <c r="J106" s="229"/>
      <c r="K106" s="229"/>
      <c r="L106" s="229"/>
      <c r="M106" s="229"/>
      <c r="N106" s="229"/>
      <c r="O106" s="229"/>
      <c r="P106" s="229"/>
      <c r="Q106" s="229"/>
      <c r="R106" s="229"/>
      <c r="S106" s="229"/>
      <c r="T106" s="229"/>
      <c r="U106" s="229"/>
      <c r="V106" s="229"/>
      <c r="W106" s="229"/>
      <c r="X106" s="229"/>
      <c r="Y106" s="229"/>
      <c r="Z106" s="229"/>
      <c r="AA106" s="229"/>
      <c r="AB106" s="229"/>
      <c r="AC106" s="229"/>
      <c r="AD106" s="229"/>
      <c r="AE106" s="229"/>
      <c r="AF106" s="229"/>
      <c r="AG106" s="229"/>
      <c r="AH106" s="229"/>
      <c r="AI106" s="229"/>
      <c r="AJ106" s="229"/>
      <c r="AK106" s="229"/>
      <c r="AL106" s="229"/>
      <c r="AM106" s="229"/>
      <c r="AN106" s="229"/>
      <c r="AO106" s="229"/>
      <c r="AP106" s="229"/>
      <c r="AQ106" s="229"/>
      <c r="AR106" s="229"/>
      <c r="AS106" s="229"/>
      <c r="AT106" s="229"/>
      <c r="AU106" s="229"/>
      <c r="AV106" s="229"/>
      <c r="AW106" s="229"/>
      <c r="AX106" s="229"/>
      <c r="AY106" s="229"/>
      <c r="AZ106" s="229"/>
      <c r="BA106" s="229"/>
      <c r="BB106" s="229"/>
      <c r="BC106" s="229"/>
      <c r="BD106" s="229"/>
      <c r="BE106" s="229"/>
      <c r="BF106" s="229"/>
      <c r="BG106" s="229"/>
      <c r="BH106" s="229"/>
      <c r="BI106" s="229"/>
      <c r="BJ106" s="229"/>
      <c r="BK106" s="229"/>
      <c r="BL106" s="229"/>
      <c r="BM106" s="229"/>
      <c r="BN106" s="229"/>
      <c r="BO106" s="229"/>
      <c r="BP106" s="229"/>
      <c r="BQ106" s="218"/>
      <c r="BR106" s="218"/>
      <c r="BS106" s="218"/>
      <c r="BT106" s="218"/>
      <c r="BU106" s="218"/>
      <c r="BV106" s="218"/>
      <c r="BW106" s="218"/>
      <c r="BX106" s="218"/>
      <c r="BY106" s="218"/>
      <c r="BZ106" s="218"/>
      <c r="CA106" s="218"/>
      <c r="CB106" s="218"/>
      <c r="CC106" s="218"/>
      <c r="CD106" s="218"/>
      <c r="CE106" s="218"/>
      <c r="CF106" s="218"/>
      <c r="CG106" s="218"/>
      <c r="CH106" s="218"/>
      <c r="CI106" s="218"/>
      <c r="CJ106" s="218"/>
      <c r="CK106" s="218"/>
      <c r="CL106" s="218"/>
      <c r="CM106" s="218"/>
      <c r="CN106" s="218"/>
      <c r="CO106" s="218"/>
      <c r="CP106" s="218"/>
      <c r="CQ106" s="218"/>
      <c r="CR106" s="218"/>
      <c r="CS106" s="218"/>
      <c r="CT106" s="218"/>
      <c r="CU106" s="218"/>
      <c r="CV106" s="218"/>
      <c r="CW106" s="218"/>
      <c r="CX106" s="218"/>
      <c r="CY106" s="218"/>
      <c r="CZ106" s="218"/>
      <c r="DA106" s="218"/>
      <c r="DB106" s="218"/>
      <c r="DC106" s="218"/>
      <c r="DD106" s="218"/>
      <c r="DE106" s="218"/>
      <c r="DF106" s="218"/>
      <c r="DG106" s="218"/>
      <c r="DH106" s="218"/>
      <c r="DI106" s="218"/>
      <c r="DJ106" s="218"/>
      <c r="DK106" s="218"/>
      <c r="DL106" s="218"/>
      <c r="DM106" s="218"/>
      <c r="DN106" s="218"/>
      <c r="DO106" s="218"/>
      <c r="DP106" s="218"/>
      <c r="DQ106" s="218"/>
      <c r="DR106" s="218"/>
      <c r="DS106" s="218"/>
      <c r="DT106" s="218"/>
      <c r="DU106" s="218"/>
      <c r="DV106" s="218"/>
      <c r="DW106" s="218"/>
      <c r="DX106" s="218"/>
      <c r="DY106" s="218"/>
      <c r="DZ106" s="218"/>
      <c r="EA106" s="218"/>
    </row>
    <row r="107" spans="1:131" s="218" customFormat="1" ht="26.25" customHeight="1" thickBot="1" x14ac:dyDescent="0.2">
      <c r="A107" s="237" t="s">
        <v>404</v>
      </c>
      <c r="B107" s="238"/>
      <c r="C107" s="238"/>
      <c r="D107" s="238"/>
      <c r="E107" s="238"/>
      <c r="F107" s="238"/>
      <c r="G107" s="238"/>
      <c r="H107" s="238"/>
      <c r="I107" s="238"/>
      <c r="J107" s="238"/>
      <c r="K107" s="238"/>
      <c r="L107" s="238"/>
      <c r="M107" s="238"/>
      <c r="N107" s="238"/>
      <c r="O107" s="238"/>
      <c r="P107" s="238"/>
      <c r="Q107" s="238"/>
      <c r="R107" s="238"/>
      <c r="S107" s="238"/>
      <c r="T107" s="238"/>
      <c r="U107" s="238"/>
      <c r="V107" s="238"/>
      <c r="W107" s="238"/>
      <c r="X107" s="238"/>
      <c r="Y107" s="238"/>
      <c r="Z107" s="238"/>
      <c r="AA107" s="238"/>
      <c r="AB107" s="238"/>
      <c r="AC107" s="238"/>
      <c r="AD107" s="238"/>
      <c r="AE107" s="238"/>
      <c r="AF107" s="238"/>
      <c r="AG107" s="238"/>
      <c r="AH107" s="238"/>
      <c r="AI107" s="238"/>
      <c r="AJ107" s="238"/>
      <c r="AK107" s="238"/>
      <c r="AL107" s="238"/>
      <c r="AM107" s="238"/>
      <c r="AN107" s="238"/>
      <c r="AO107" s="238"/>
      <c r="AP107" s="238"/>
      <c r="AQ107" s="238"/>
      <c r="AR107" s="238"/>
      <c r="AS107" s="238"/>
      <c r="AT107" s="238"/>
      <c r="AU107" s="237" t="s">
        <v>405</v>
      </c>
      <c r="AV107" s="238"/>
      <c r="AW107" s="238"/>
      <c r="AX107" s="238"/>
      <c r="AY107" s="238"/>
      <c r="AZ107" s="238"/>
      <c r="BA107" s="238"/>
      <c r="BB107" s="238"/>
      <c r="BC107" s="238"/>
      <c r="BD107" s="238"/>
      <c r="BE107" s="238"/>
      <c r="BF107" s="238"/>
      <c r="BG107" s="238"/>
      <c r="BH107" s="238"/>
      <c r="BI107" s="238"/>
      <c r="BJ107" s="238"/>
      <c r="BK107" s="238"/>
      <c r="BL107" s="238"/>
      <c r="BM107" s="238"/>
      <c r="BN107" s="238"/>
      <c r="BO107" s="238"/>
      <c r="BP107" s="238"/>
      <c r="BQ107" s="238"/>
      <c r="BR107" s="238"/>
      <c r="BS107" s="238"/>
      <c r="BT107" s="238"/>
      <c r="BU107" s="238"/>
      <c r="BV107" s="238"/>
      <c r="BW107" s="238"/>
      <c r="BX107" s="238"/>
      <c r="BY107" s="238"/>
      <c r="BZ107" s="238"/>
      <c r="CA107" s="238"/>
      <c r="CB107" s="238"/>
      <c r="CC107" s="238"/>
      <c r="CD107" s="238"/>
      <c r="CE107" s="238"/>
      <c r="CF107" s="238"/>
      <c r="CG107" s="238"/>
      <c r="CH107" s="238"/>
      <c r="CI107" s="238"/>
      <c r="CJ107" s="238"/>
      <c r="CK107" s="238"/>
      <c r="CL107" s="238"/>
      <c r="CM107" s="238"/>
      <c r="CN107" s="238"/>
      <c r="CO107" s="238"/>
      <c r="CP107" s="238"/>
      <c r="CQ107" s="238"/>
      <c r="CR107" s="238"/>
      <c r="CS107" s="238"/>
      <c r="CT107" s="238"/>
      <c r="CU107" s="238"/>
      <c r="CV107" s="238"/>
      <c r="CW107" s="238"/>
      <c r="CX107" s="238"/>
      <c r="CY107" s="238"/>
      <c r="CZ107" s="238"/>
      <c r="DA107" s="238"/>
      <c r="DB107" s="238"/>
      <c r="DC107" s="238"/>
      <c r="DD107" s="238"/>
      <c r="DE107" s="238"/>
      <c r="DF107" s="238"/>
      <c r="DG107" s="238"/>
      <c r="DH107" s="238"/>
      <c r="DI107" s="238"/>
      <c r="DJ107" s="238"/>
      <c r="DK107" s="238"/>
      <c r="DL107" s="238"/>
      <c r="DM107" s="238"/>
      <c r="DN107" s="238"/>
      <c r="DO107" s="238"/>
      <c r="DP107" s="238"/>
      <c r="DQ107" s="238"/>
      <c r="DR107" s="238"/>
      <c r="DS107" s="238"/>
      <c r="DT107" s="238"/>
      <c r="DU107" s="238"/>
      <c r="DV107" s="238"/>
      <c r="DW107" s="238"/>
      <c r="DX107" s="238"/>
      <c r="DY107" s="238"/>
      <c r="DZ107" s="238"/>
    </row>
    <row r="108" spans="1:131" s="218" customFormat="1" ht="26.25" customHeight="1" x14ac:dyDescent="0.15">
      <c r="A108" s="978" t="s">
        <v>406</v>
      </c>
      <c r="B108" s="979"/>
      <c r="C108" s="979"/>
      <c r="D108" s="979"/>
      <c r="E108" s="979"/>
      <c r="F108" s="979"/>
      <c r="G108" s="979"/>
      <c r="H108" s="979"/>
      <c r="I108" s="979"/>
      <c r="J108" s="979"/>
      <c r="K108" s="979"/>
      <c r="L108" s="979"/>
      <c r="M108" s="979"/>
      <c r="N108" s="979"/>
      <c r="O108" s="979"/>
      <c r="P108" s="979"/>
      <c r="Q108" s="979"/>
      <c r="R108" s="979"/>
      <c r="S108" s="979"/>
      <c r="T108" s="979"/>
      <c r="U108" s="979"/>
      <c r="V108" s="979"/>
      <c r="W108" s="979"/>
      <c r="X108" s="979"/>
      <c r="Y108" s="979"/>
      <c r="Z108" s="979"/>
      <c r="AA108" s="979"/>
      <c r="AB108" s="979"/>
      <c r="AC108" s="979"/>
      <c r="AD108" s="979"/>
      <c r="AE108" s="979"/>
      <c r="AF108" s="979"/>
      <c r="AG108" s="979"/>
      <c r="AH108" s="979"/>
      <c r="AI108" s="979"/>
      <c r="AJ108" s="979"/>
      <c r="AK108" s="979"/>
      <c r="AL108" s="979"/>
      <c r="AM108" s="979"/>
      <c r="AN108" s="979"/>
      <c r="AO108" s="979"/>
      <c r="AP108" s="979"/>
      <c r="AQ108" s="979"/>
      <c r="AR108" s="979"/>
      <c r="AS108" s="979"/>
      <c r="AT108" s="980"/>
      <c r="AU108" s="978" t="s">
        <v>407</v>
      </c>
      <c r="AV108" s="979"/>
      <c r="AW108" s="979"/>
      <c r="AX108" s="979"/>
      <c r="AY108" s="979"/>
      <c r="AZ108" s="979"/>
      <c r="BA108" s="979"/>
      <c r="BB108" s="979"/>
      <c r="BC108" s="979"/>
      <c r="BD108" s="979"/>
      <c r="BE108" s="979"/>
      <c r="BF108" s="979"/>
      <c r="BG108" s="979"/>
      <c r="BH108" s="979"/>
      <c r="BI108" s="979"/>
      <c r="BJ108" s="979"/>
      <c r="BK108" s="979"/>
      <c r="BL108" s="979"/>
      <c r="BM108" s="979"/>
      <c r="BN108" s="979"/>
      <c r="BO108" s="979"/>
      <c r="BP108" s="979"/>
      <c r="BQ108" s="979"/>
      <c r="BR108" s="979"/>
      <c r="BS108" s="979"/>
      <c r="BT108" s="979"/>
      <c r="BU108" s="979"/>
      <c r="BV108" s="979"/>
      <c r="BW108" s="979"/>
      <c r="BX108" s="979"/>
      <c r="BY108" s="979"/>
      <c r="BZ108" s="979"/>
      <c r="CA108" s="979"/>
      <c r="CB108" s="979"/>
      <c r="CC108" s="979"/>
      <c r="CD108" s="979"/>
      <c r="CE108" s="979"/>
      <c r="CF108" s="979"/>
      <c r="CG108" s="979"/>
      <c r="CH108" s="979"/>
      <c r="CI108" s="979"/>
      <c r="CJ108" s="979"/>
      <c r="CK108" s="979"/>
      <c r="CL108" s="979"/>
      <c r="CM108" s="979"/>
      <c r="CN108" s="979"/>
      <c r="CO108" s="979"/>
      <c r="CP108" s="979"/>
      <c r="CQ108" s="979"/>
      <c r="CR108" s="979"/>
      <c r="CS108" s="979"/>
      <c r="CT108" s="979"/>
      <c r="CU108" s="979"/>
      <c r="CV108" s="979"/>
      <c r="CW108" s="979"/>
      <c r="CX108" s="979"/>
      <c r="CY108" s="979"/>
      <c r="CZ108" s="979"/>
      <c r="DA108" s="979"/>
      <c r="DB108" s="979"/>
      <c r="DC108" s="979"/>
      <c r="DD108" s="979"/>
      <c r="DE108" s="979"/>
      <c r="DF108" s="979"/>
      <c r="DG108" s="979"/>
      <c r="DH108" s="979"/>
      <c r="DI108" s="979"/>
      <c r="DJ108" s="979"/>
      <c r="DK108" s="979"/>
      <c r="DL108" s="979"/>
      <c r="DM108" s="979"/>
      <c r="DN108" s="979"/>
      <c r="DO108" s="979"/>
      <c r="DP108" s="979"/>
      <c r="DQ108" s="979"/>
      <c r="DR108" s="979"/>
      <c r="DS108" s="979"/>
      <c r="DT108" s="979"/>
      <c r="DU108" s="979"/>
      <c r="DV108" s="979"/>
      <c r="DW108" s="979"/>
      <c r="DX108" s="979"/>
      <c r="DY108" s="979"/>
      <c r="DZ108" s="980"/>
    </row>
    <row r="109" spans="1:131" s="218" customFormat="1" ht="26.25" customHeight="1" x14ac:dyDescent="0.15">
      <c r="A109" s="931" t="s">
        <v>408</v>
      </c>
      <c r="B109" s="932"/>
      <c r="C109" s="932"/>
      <c r="D109" s="932"/>
      <c r="E109" s="932"/>
      <c r="F109" s="932"/>
      <c r="G109" s="932"/>
      <c r="H109" s="932"/>
      <c r="I109" s="932"/>
      <c r="J109" s="932"/>
      <c r="K109" s="932"/>
      <c r="L109" s="932"/>
      <c r="M109" s="932"/>
      <c r="N109" s="932"/>
      <c r="O109" s="932"/>
      <c r="P109" s="932"/>
      <c r="Q109" s="932"/>
      <c r="R109" s="932"/>
      <c r="S109" s="932"/>
      <c r="T109" s="932"/>
      <c r="U109" s="932"/>
      <c r="V109" s="932"/>
      <c r="W109" s="932"/>
      <c r="X109" s="932"/>
      <c r="Y109" s="932"/>
      <c r="Z109" s="933"/>
      <c r="AA109" s="934" t="s">
        <v>409</v>
      </c>
      <c r="AB109" s="932"/>
      <c r="AC109" s="932"/>
      <c r="AD109" s="932"/>
      <c r="AE109" s="933"/>
      <c r="AF109" s="934" t="s">
        <v>410</v>
      </c>
      <c r="AG109" s="932"/>
      <c r="AH109" s="932"/>
      <c r="AI109" s="932"/>
      <c r="AJ109" s="933"/>
      <c r="AK109" s="934" t="s">
        <v>294</v>
      </c>
      <c r="AL109" s="932"/>
      <c r="AM109" s="932"/>
      <c r="AN109" s="932"/>
      <c r="AO109" s="933"/>
      <c r="AP109" s="934" t="s">
        <v>411</v>
      </c>
      <c r="AQ109" s="932"/>
      <c r="AR109" s="932"/>
      <c r="AS109" s="932"/>
      <c r="AT109" s="965"/>
      <c r="AU109" s="931" t="s">
        <v>408</v>
      </c>
      <c r="AV109" s="932"/>
      <c r="AW109" s="932"/>
      <c r="AX109" s="932"/>
      <c r="AY109" s="932"/>
      <c r="AZ109" s="932"/>
      <c r="BA109" s="932"/>
      <c r="BB109" s="932"/>
      <c r="BC109" s="932"/>
      <c r="BD109" s="932"/>
      <c r="BE109" s="932"/>
      <c r="BF109" s="932"/>
      <c r="BG109" s="932"/>
      <c r="BH109" s="932"/>
      <c r="BI109" s="932"/>
      <c r="BJ109" s="932"/>
      <c r="BK109" s="932"/>
      <c r="BL109" s="932"/>
      <c r="BM109" s="932"/>
      <c r="BN109" s="932"/>
      <c r="BO109" s="932"/>
      <c r="BP109" s="933"/>
      <c r="BQ109" s="934" t="s">
        <v>409</v>
      </c>
      <c r="BR109" s="932"/>
      <c r="BS109" s="932"/>
      <c r="BT109" s="932"/>
      <c r="BU109" s="933"/>
      <c r="BV109" s="934" t="s">
        <v>410</v>
      </c>
      <c r="BW109" s="932"/>
      <c r="BX109" s="932"/>
      <c r="BY109" s="932"/>
      <c r="BZ109" s="933"/>
      <c r="CA109" s="934" t="s">
        <v>294</v>
      </c>
      <c r="CB109" s="932"/>
      <c r="CC109" s="932"/>
      <c r="CD109" s="932"/>
      <c r="CE109" s="933"/>
      <c r="CF109" s="972" t="s">
        <v>411</v>
      </c>
      <c r="CG109" s="972"/>
      <c r="CH109" s="972"/>
      <c r="CI109" s="972"/>
      <c r="CJ109" s="972"/>
      <c r="CK109" s="934" t="s">
        <v>412</v>
      </c>
      <c r="CL109" s="932"/>
      <c r="CM109" s="932"/>
      <c r="CN109" s="932"/>
      <c r="CO109" s="932"/>
      <c r="CP109" s="932"/>
      <c r="CQ109" s="932"/>
      <c r="CR109" s="932"/>
      <c r="CS109" s="932"/>
      <c r="CT109" s="932"/>
      <c r="CU109" s="932"/>
      <c r="CV109" s="932"/>
      <c r="CW109" s="932"/>
      <c r="CX109" s="932"/>
      <c r="CY109" s="932"/>
      <c r="CZ109" s="932"/>
      <c r="DA109" s="932"/>
      <c r="DB109" s="932"/>
      <c r="DC109" s="932"/>
      <c r="DD109" s="932"/>
      <c r="DE109" s="932"/>
      <c r="DF109" s="933"/>
      <c r="DG109" s="934" t="s">
        <v>409</v>
      </c>
      <c r="DH109" s="932"/>
      <c r="DI109" s="932"/>
      <c r="DJ109" s="932"/>
      <c r="DK109" s="933"/>
      <c r="DL109" s="934" t="s">
        <v>410</v>
      </c>
      <c r="DM109" s="932"/>
      <c r="DN109" s="932"/>
      <c r="DO109" s="932"/>
      <c r="DP109" s="933"/>
      <c r="DQ109" s="934" t="s">
        <v>294</v>
      </c>
      <c r="DR109" s="932"/>
      <c r="DS109" s="932"/>
      <c r="DT109" s="932"/>
      <c r="DU109" s="933"/>
      <c r="DV109" s="934" t="s">
        <v>411</v>
      </c>
      <c r="DW109" s="932"/>
      <c r="DX109" s="932"/>
      <c r="DY109" s="932"/>
      <c r="DZ109" s="965"/>
    </row>
    <row r="110" spans="1:131" s="218" customFormat="1" ht="26.25" customHeight="1" x14ac:dyDescent="0.15">
      <c r="A110" s="843" t="s">
        <v>413</v>
      </c>
      <c r="B110" s="844"/>
      <c r="C110" s="844"/>
      <c r="D110" s="844"/>
      <c r="E110" s="844"/>
      <c r="F110" s="844"/>
      <c r="G110" s="844"/>
      <c r="H110" s="844"/>
      <c r="I110" s="844"/>
      <c r="J110" s="844"/>
      <c r="K110" s="844"/>
      <c r="L110" s="844"/>
      <c r="M110" s="844"/>
      <c r="N110" s="844"/>
      <c r="O110" s="844"/>
      <c r="P110" s="844"/>
      <c r="Q110" s="844"/>
      <c r="R110" s="844"/>
      <c r="S110" s="844"/>
      <c r="T110" s="844"/>
      <c r="U110" s="844"/>
      <c r="V110" s="844"/>
      <c r="W110" s="844"/>
      <c r="X110" s="844"/>
      <c r="Y110" s="844"/>
      <c r="Z110" s="845"/>
      <c r="AA110" s="924">
        <v>672775</v>
      </c>
      <c r="AB110" s="925"/>
      <c r="AC110" s="925"/>
      <c r="AD110" s="925"/>
      <c r="AE110" s="926"/>
      <c r="AF110" s="927">
        <v>675615</v>
      </c>
      <c r="AG110" s="925"/>
      <c r="AH110" s="925"/>
      <c r="AI110" s="925"/>
      <c r="AJ110" s="926"/>
      <c r="AK110" s="927">
        <v>650190</v>
      </c>
      <c r="AL110" s="925"/>
      <c r="AM110" s="925"/>
      <c r="AN110" s="925"/>
      <c r="AO110" s="926"/>
      <c r="AP110" s="928">
        <v>15.6</v>
      </c>
      <c r="AQ110" s="929"/>
      <c r="AR110" s="929"/>
      <c r="AS110" s="929"/>
      <c r="AT110" s="930"/>
      <c r="AU110" s="966" t="s">
        <v>69</v>
      </c>
      <c r="AV110" s="967"/>
      <c r="AW110" s="967"/>
      <c r="AX110" s="967"/>
      <c r="AY110" s="967"/>
      <c r="AZ110" s="896" t="s">
        <v>414</v>
      </c>
      <c r="BA110" s="844"/>
      <c r="BB110" s="844"/>
      <c r="BC110" s="844"/>
      <c r="BD110" s="844"/>
      <c r="BE110" s="844"/>
      <c r="BF110" s="844"/>
      <c r="BG110" s="844"/>
      <c r="BH110" s="844"/>
      <c r="BI110" s="844"/>
      <c r="BJ110" s="844"/>
      <c r="BK110" s="844"/>
      <c r="BL110" s="844"/>
      <c r="BM110" s="844"/>
      <c r="BN110" s="844"/>
      <c r="BO110" s="844"/>
      <c r="BP110" s="845"/>
      <c r="BQ110" s="897">
        <v>7364235</v>
      </c>
      <c r="BR110" s="878"/>
      <c r="BS110" s="878"/>
      <c r="BT110" s="878"/>
      <c r="BU110" s="878"/>
      <c r="BV110" s="878">
        <v>7928948</v>
      </c>
      <c r="BW110" s="878"/>
      <c r="BX110" s="878"/>
      <c r="BY110" s="878"/>
      <c r="BZ110" s="878"/>
      <c r="CA110" s="878">
        <v>8457671</v>
      </c>
      <c r="CB110" s="878"/>
      <c r="CC110" s="878"/>
      <c r="CD110" s="878"/>
      <c r="CE110" s="878"/>
      <c r="CF110" s="902">
        <v>203.2</v>
      </c>
      <c r="CG110" s="903"/>
      <c r="CH110" s="903"/>
      <c r="CI110" s="903"/>
      <c r="CJ110" s="903"/>
      <c r="CK110" s="962" t="s">
        <v>415</v>
      </c>
      <c r="CL110" s="855"/>
      <c r="CM110" s="896" t="s">
        <v>416</v>
      </c>
      <c r="CN110" s="844"/>
      <c r="CO110" s="844"/>
      <c r="CP110" s="844"/>
      <c r="CQ110" s="844"/>
      <c r="CR110" s="844"/>
      <c r="CS110" s="844"/>
      <c r="CT110" s="844"/>
      <c r="CU110" s="844"/>
      <c r="CV110" s="844"/>
      <c r="CW110" s="844"/>
      <c r="CX110" s="844"/>
      <c r="CY110" s="844"/>
      <c r="CZ110" s="844"/>
      <c r="DA110" s="844"/>
      <c r="DB110" s="844"/>
      <c r="DC110" s="844"/>
      <c r="DD110" s="844"/>
      <c r="DE110" s="844"/>
      <c r="DF110" s="845"/>
      <c r="DG110" s="897" t="s">
        <v>121</v>
      </c>
      <c r="DH110" s="878"/>
      <c r="DI110" s="878"/>
      <c r="DJ110" s="878"/>
      <c r="DK110" s="878"/>
      <c r="DL110" s="878" t="s">
        <v>121</v>
      </c>
      <c r="DM110" s="878"/>
      <c r="DN110" s="878"/>
      <c r="DO110" s="878"/>
      <c r="DP110" s="878"/>
      <c r="DQ110" s="878" t="s">
        <v>121</v>
      </c>
      <c r="DR110" s="878"/>
      <c r="DS110" s="878"/>
      <c r="DT110" s="878"/>
      <c r="DU110" s="878"/>
      <c r="DV110" s="879" t="s">
        <v>121</v>
      </c>
      <c r="DW110" s="879"/>
      <c r="DX110" s="879"/>
      <c r="DY110" s="879"/>
      <c r="DZ110" s="880"/>
    </row>
    <row r="111" spans="1:131" s="218" customFormat="1" ht="26.25" customHeight="1" x14ac:dyDescent="0.15">
      <c r="A111" s="810" t="s">
        <v>417</v>
      </c>
      <c r="B111" s="811"/>
      <c r="C111" s="811"/>
      <c r="D111" s="811"/>
      <c r="E111" s="811"/>
      <c r="F111" s="811"/>
      <c r="G111" s="811"/>
      <c r="H111" s="811"/>
      <c r="I111" s="811"/>
      <c r="J111" s="811"/>
      <c r="K111" s="811"/>
      <c r="L111" s="811"/>
      <c r="M111" s="811"/>
      <c r="N111" s="811"/>
      <c r="O111" s="811"/>
      <c r="P111" s="811"/>
      <c r="Q111" s="811"/>
      <c r="R111" s="811"/>
      <c r="S111" s="811"/>
      <c r="T111" s="811"/>
      <c r="U111" s="811"/>
      <c r="V111" s="811"/>
      <c r="W111" s="811"/>
      <c r="X111" s="811"/>
      <c r="Y111" s="811"/>
      <c r="Z111" s="961"/>
      <c r="AA111" s="954" t="s">
        <v>121</v>
      </c>
      <c r="AB111" s="955"/>
      <c r="AC111" s="955"/>
      <c r="AD111" s="955"/>
      <c r="AE111" s="956"/>
      <c r="AF111" s="957" t="s">
        <v>121</v>
      </c>
      <c r="AG111" s="955"/>
      <c r="AH111" s="955"/>
      <c r="AI111" s="955"/>
      <c r="AJ111" s="956"/>
      <c r="AK111" s="957" t="s">
        <v>121</v>
      </c>
      <c r="AL111" s="955"/>
      <c r="AM111" s="955"/>
      <c r="AN111" s="955"/>
      <c r="AO111" s="956"/>
      <c r="AP111" s="958" t="s">
        <v>121</v>
      </c>
      <c r="AQ111" s="959"/>
      <c r="AR111" s="959"/>
      <c r="AS111" s="959"/>
      <c r="AT111" s="960"/>
      <c r="AU111" s="968"/>
      <c r="AV111" s="969"/>
      <c r="AW111" s="969"/>
      <c r="AX111" s="969"/>
      <c r="AY111" s="969"/>
      <c r="AZ111" s="851" t="s">
        <v>418</v>
      </c>
      <c r="BA111" s="788"/>
      <c r="BB111" s="788"/>
      <c r="BC111" s="788"/>
      <c r="BD111" s="788"/>
      <c r="BE111" s="788"/>
      <c r="BF111" s="788"/>
      <c r="BG111" s="788"/>
      <c r="BH111" s="788"/>
      <c r="BI111" s="788"/>
      <c r="BJ111" s="788"/>
      <c r="BK111" s="788"/>
      <c r="BL111" s="788"/>
      <c r="BM111" s="788"/>
      <c r="BN111" s="788"/>
      <c r="BO111" s="788"/>
      <c r="BP111" s="789"/>
      <c r="BQ111" s="852" t="s">
        <v>121</v>
      </c>
      <c r="BR111" s="853"/>
      <c r="BS111" s="853"/>
      <c r="BT111" s="853"/>
      <c r="BU111" s="853"/>
      <c r="BV111" s="853" t="s">
        <v>121</v>
      </c>
      <c r="BW111" s="853"/>
      <c r="BX111" s="853"/>
      <c r="BY111" s="853"/>
      <c r="BZ111" s="853"/>
      <c r="CA111" s="853" t="s">
        <v>121</v>
      </c>
      <c r="CB111" s="853"/>
      <c r="CC111" s="853"/>
      <c r="CD111" s="853"/>
      <c r="CE111" s="853"/>
      <c r="CF111" s="911" t="s">
        <v>121</v>
      </c>
      <c r="CG111" s="912"/>
      <c r="CH111" s="912"/>
      <c r="CI111" s="912"/>
      <c r="CJ111" s="912"/>
      <c r="CK111" s="963"/>
      <c r="CL111" s="857"/>
      <c r="CM111" s="851" t="s">
        <v>419</v>
      </c>
      <c r="CN111" s="788"/>
      <c r="CO111" s="788"/>
      <c r="CP111" s="788"/>
      <c r="CQ111" s="788"/>
      <c r="CR111" s="788"/>
      <c r="CS111" s="788"/>
      <c r="CT111" s="788"/>
      <c r="CU111" s="788"/>
      <c r="CV111" s="788"/>
      <c r="CW111" s="788"/>
      <c r="CX111" s="788"/>
      <c r="CY111" s="788"/>
      <c r="CZ111" s="788"/>
      <c r="DA111" s="788"/>
      <c r="DB111" s="788"/>
      <c r="DC111" s="788"/>
      <c r="DD111" s="788"/>
      <c r="DE111" s="788"/>
      <c r="DF111" s="789"/>
      <c r="DG111" s="852" t="s">
        <v>121</v>
      </c>
      <c r="DH111" s="853"/>
      <c r="DI111" s="853"/>
      <c r="DJ111" s="853"/>
      <c r="DK111" s="853"/>
      <c r="DL111" s="853" t="s">
        <v>121</v>
      </c>
      <c r="DM111" s="853"/>
      <c r="DN111" s="853"/>
      <c r="DO111" s="853"/>
      <c r="DP111" s="853"/>
      <c r="DQ111" s="853" t="s">
        <v>121</v>
      </c>
      <c r="DR111" s="853"/>
      <c r="DS111" s="853"/>
      <c r="DT111" s="853"/>
      <c r="DU111" s="853"/>
      <c r="DV111" s="830" t="s">
        <v>121</v>
      </c>
      <c r="DW111" s="830"/>
      <c r="DX111" s="830"/>
      <c r="DY111" s="830"/>
      <c r="DZ111" s="831"/>
    </row>
    <row r="112" spans="1:131" s="218" customFormat="1" ht="26.25" customHeight="1" x14ac:dyDescent="0.15">
      <c r="A112" s="948" t="s">
        <v>420</v>
      </c>
      <c r="B112" s="949"/>
      <c r="C112" s="788" t="s">
        <v>421</v>
      </c>
      <c r="D112" s="788"/>
      <c r="E112" s="788"/>
      <c r="F112" s="788"/>
      <c r="G112" s="788"/>
      <c r="H112" s="788"/>
      <c r="I112" s="788"/>
      <c r="J112" s="788"/>
      <c r="K112" s="788"/>
      <c r="L112" s="788"/>
      <c r="M112" s="788"/>
      <c r="N112" s="788"/>
      <c r="O112" s="788"/>
      <c r="P112" s="788"/>
      <c r="Q112" s="788"/>
      <c r="R112" s="788"/>
      <c r="S112" s="788"/>
      <c r="T112" s="788"/>
      <c r="U112" s="788"/>
      <c r="V112" s="788"/>
      <c r="W112" s="788"/>
      <c r="X112" s="788"/>
      <c r="Y112" s="788"/>
      <c r="Z112" s="789"/>
      <c r="AA112" s="815" t="s">
        <v>121</v>
      </c>
      <c r="AB112" s="816"/>
      <c r="AC112" s="816"/>
      <c r="AD112" s="816"/>
      <c r="AE112" s="817"/>
      <c r="AF112" s="818" t="s">
        <v>121</v>
      </c>
      <c r="AG112" s="816"/>
      <c r="AH112" s="816"/>
      <c r="AI112" s="816"/>
      <c r="AJ112" s="817"/>
      <c r="AK112" s="818" t="s">
        <v>121</v>
      </c>
      <c r="AL112" s="816"/>
      <c r="AM112" s="816"/>
      <c r="AN112" s="816"/>
      <c r="AO112" s="817"/>
      <c r="AP112" s="860" t="s">
        <v>121</v>
      </c>
      <c r="AQ112" s="861"/>
      <c r="AR112" s="861"/>
      <c r="AS112" s="861"/>
      <c r="AT112" s="862"/>
      <c r="AU112" s="968"/>
      <c r="AV112" s="969"/>
      <c r="AW112" s="969"/>
      <c r="AX112" s="969"/>
      <c r="AY112" s="969"/>
      <c r="AZ112" s="851" t="s">
        <v>422</v>
      </c>
      <c r="BA112" s="788"/>
      <c r="BB112" s="788"/>
      <c r="BC112" s="788"/>
      <c r="BD112" s="788"/>
      <c r="BE112" s="788"/>
      <c r="BF112" s="788"/>
      <c r="BG112" s="788"/>
      <c r="BH112" s="788"/>
      <c r="BI112" s="788"/>
      <c r="BJ112" s="788"/>
      <c r="BK112" s="788"/>
      <c r="BL112" s="788"/>
      <c r="BM112" s="788"/>
      <c r="BN112" s="788"/>
      <c r="BO112" s="788"/>
      <c r="BP112" s="789"/>
      <c r="BQ112" s="852">
        <v>4548785</v>
      </c>
      <c r="BR112" s="853"/>
      <c r="BS112" s="853"/>
      <c r="BT112" s="853"/>
      <c r="BU112" s="853"/>
      <c r="BV112" s="853">
        <v>4119894</v>
      </c>
      <c r="BW112" s="853"/>
      <c r="BX112" s="853"/>
      <c r="BY112" s="853"/>
      <c r="BZ112" s="853"/>
      <c r="CA112" s="853">
        <v>3651687</v>
      </c>
      <c r="CB112" s="853"/>
      <c r="CC112" s="853"/>
      <c r="CD112" s="853"/>
      <c r="CE112" s="853"/>
      <c r="CF112" s="911">
        <v>87.7</v>
      </c>
      <c r="CG112" s="912"/>
      <c r="CH112" s="912"/>
      <c r="CI112" s="912"/>
      <c r="CJ112" s="912"/>
      <c r="CK112" s="963"/>
      <c r="CL112" s="857"/>
      <c r="CM112" s="851" t="s">
        <v>423</v>
      </c>
      <c r="CN112" s="788"/>
      <c r="CO112" s="788"/>
      <c r="CP112" s="788"/>
      <c r="CQ112" s="788"/>
      <c r="CR112" s="788"/>
      <c r="CS112" s="788"/>
      <c r="CT112" s="788"/>
      <c r="CU112" s="788"/>
      <c r="CV112" s="788"/>
      <c r="CW112" s="788"/>
      <c r="CX112" s="788"/>
      <c r="CY112" s="788"/>
      <c r="CZ112" s="788"/>
      <c r="DA112" s="788"/>
      <c r="DB112" s="788"/>
      <c r="DC112" s="788"/>
      <c r="DD112" s="788"/>
      <c r="DE112" s="788"/>
      <c r="DF112" s="789"/>
      <c r="DG112" s="852" t="s">
        <v>121</v>
      </c>
      <c r="DH112" s="853"/>
      <c r="DI112" s="853"/>
      <c r="DJ112" s="853"/>
      <c r="DK112" s="853"/>
      <c r="DL112" s="853" t="s">
        <v>121</v>
      </c>
      <c r="DM112" s="853"/>
      <c r="DN112" s="853"/>
      <c r="DO112" s="853"/>
      <c r="DP112" s="853"/>
      <c r="DQ112" s="853" t="s">
        <v>121</v>
      </c>
      <c r="DR112" s="853"/>
      <c r="DS112" s="853"/>
      <c r="DT112" s="853"/>
      <c r="DU112" s="853"/>
      <c r="DV112" s="830" t="s">
        <v>121</v>
      </c>
      <c r="DW112" s="830"/>
      <c r="DX112" s="830"/>
      <c r="DY112" s="830"/>
      <c r="DZ112" s="831"/>
    </row>
    <row r="113" spans="1:130" s="218" customFormat="1" ht="26.25" customHeight="1" x14ac:dyDescent="0.15">
      <c r="A113" s="950"/>
      <c r="B113" s="951"/>
      <c r="C113" s="788" t="s">
        <v>424</v>
      </c>
      <c r="D113" s="788"/>
      <c r="E113" s="788"/>
      <c r="F113" s="788"/>
      <c r="G113" s="788"/>
      <c r="H113" s="788"/>
      <c r="I113" s="788"/>
      <c r="J113" s="788"/>
      <c r="K113" s="788"/>
      <c r="L113" s="788"/>
      <c r="M113" s="788"/>
      <c r="N113" s="788"/>
      <c r="O113" s="788"/>
      <c r="P113" s="788"/>
      <c r="Q113" s="788"/>
      <c r="R113" s="788"/>
      <c r="S113" s="788"/>
      <c r="T113" s="788"/>
      <c r="U113" s="788"/>
      <c r="V113" s="788"/>
      <c r="W113" s="788"/>
      <c r="X113" s="788"/>
      <c r="Y113" s="788"/>
      <c r="Z113" s="789"/>
      <c r="AA113" s="954">
        <v>250843</v>
      </c>
      <c r="AB113" s="955"/>
      <c r="AC113" s="955"/>
      <c r="AD113" s="955"/>
      <c r="AE113" s="956"/>
      <c r="AF113" s="957">
        <v>243684</v>
      </c>
      <c r="AG113" s="955"/>
      <c r="AH113" s="955"/>
      <c r="AI113" s="955"/>
      <c r="AJ113" s="956"/>
      <c r="AK113" s="957">
        <v>235969</v>
      </c>
      <c r="AL113" s="955"/>
      <c r="AM113" s="955"/>
      <c r="AN113" s="955"/>
      <c r="AO113" s="956"/>
      <c r="AP113" s="958">
        <v>5.7</v>
      </c>
      <c r="AQ113" s="959"/>
      <c r="AR113" s="959"/>
      <c r="AS113" s="959"/>
      <c r="AT113" s="960"/>
      <c r="AU113" s="968"/>
      <c r="AV113" s="969"/>
      <c r="AW113" s="969"/>
      <c r="AX113" s="969"/>
      <c r="AY113" s="969"/>
      <c r="AZ113" s="851" t="s">
        <v>425</v>
      </c>
      <c r="BA113" s="788"/>
      <c r="BB113" s="788"/>
      <c r="BC113" s="788"/>
      <c r="BD113" s="788"/>
      <c r="BE113" s="788"/>
      <c r="BF113" s="788"/>
      <c r="BG113" s="788"/>
      <c r="BH113" s="788"/>
      <c r="BI113" s="788"/>
      <c r="BJ113" s="788"/>
      <c r="BK113" s="788"/>
      <c r="BL113" s="788"/>
      <c r="BM113" s="788"/>
      <c r="BN113" s="788"/>
      <c r="BO113" s="788"/>
      <c r="BP113" s="789"/>
      <c r="BQ113" s="852">
        <v>175412</v>
      </c>
      <c r="BR113" s="853"/>
      <c r="BS113" s="853"/>
      <c r="BT113" s="853"/>
      <c r="BU113" s="853"/>
      <c r="BV113" s="853">
        <v>168109</v>
      </c>
      <c r="BW113" s="853"/>
      <c r="BX113" s="853"/>
      <c r="BY113" s="853"/>
      <c r="BZ113" s="853"/>
      <c r="CA113" s="853">
        <v>148558</v>
      </c>
      <c r="CB113" s="853"/>
      <c r="CC113" s="853"/>
      <c r="CD113" s="853"/>
      <c r="CE113" s="853"/>
      <c r="CF113" s="911">
        <v>3.6</v>
      </c>
      <c r="CG113" s="912"/>
      <c r="CH113" s="912"/>
      <c r="CI113" s="912"/>
      <c r="CJ113" s="912"/>
      <c r="CK113" s="963"/>
      <c r="CL113" s="857"/>
      <c r="CM113" s="851" t="s">
        <v>426</v>
      </c>
      <c r="CN113" s="788"/>
      <c r="CO113" s="788"/>
      <c r="CP113" s="788"/>
      <c r="CQ113" s="788"/>
      <c r="CR113" s="788"/>
      <c r="CS113" s="788"/>
      <c r="CT113" s="788"/>
      <c r="CU113" s="788"/>
      <c r="CV113" s="788"/>
      <c r="CW113" s="788"/>
      <c r="CX113" s="788"/>
      <c r="CY113" s="788"/>
      <c r="CZ113" s="788"/>
      <c r="DA113" s="788"/>
      <c r="DB113" s="788"/>
      <c r="DC113" s="788"/>
      <c r="DD113" s="788"/>
      <c r="DE113" s="788"/>
      <c r="DF113" s="789"/>
      <c r="DG113" s="815" t="s">
        <v>121</v>
      </c>
      <c r="DH113" s="816"/>
      <c r="DI113" s="816"/>
      <c r="DJ113" s="816"/>
      <c r="DK113" s="817"/>
      <c r="DL113" s="818" t="s">
        <v>121</v>
      </c>
      <c r="DM113" s="816"/>
      <c r="DN113" s="816"/>
      <c r="DO113" s="816"/>
      <c r="DP113" s="817"/>
      <c r="DQ113" s="818" t="s">
        <v>121</v>
      </c>
      <c r="DR113" s="816"/>
      <c r="DS113" s="816"/>
      <c r="DT113" s="816"/>
      <c r="DU113" s="817"/>
      <c r="DV113" s="860" t="s">
        <v>121</v>
      </c>
      <c r="DW113" s="861"/>
      <c r="DX113" s="861"/>
      <c r="DY113" s="861"/>
      <c r="DZ113" s="862"/>
    </row>
    <row r="114" spans="1:130" s="218" customFormat="1" ht="26.25" customHeight="1" x14ac:dyDescent="0.15">
      <c r="A114" s="950"/>
      <c r="B114" s="951"/>
      <c r="C114" s="788" t="s">
        <v>427</v>
      </c>
      <c r="D114" s="788"/>
      <c r="E114" s="788"/>
      <c r="F114" s="788"/>
      <c r="G114" s="788"/>
      <c r="H114" s="788"/>
      <c r="I114" s="788"/>
      <c r="J114" s="788"/>
      <c r="K114" s="788"/>
      <c r="L114" s="788"/>
      <c r="M114" s="788"/>
      <c r="N114" s="788"/>
      <c r="O114" s="788"/>
      <c r="P114" s="788"/>
      <c r="Q114" s="788"/>
      <c r="R114" s="788"/>
      <c r="S114" s="788"/>
      <c r="T114" s="788"/>
      <c r="U114" s="788"/>
      <c r="V114" s="788"/>
      <c r="W114" s="788"/>
      <c r="X114" s="788"/>
      <c r="Y114" s="788"/>
      <c r="Z114" s="789"/>
      <c r="AA114" s="815">
        <v>23104</v>
      </c>
      <c r="AB114" s="816"/>
      <c r="AC114" s="816"/>
      <c r="AD114" s="816"/>
      <c r="AE114" s="817"/>
      <c r="AF114" s="818">
        <v>26533</v>
      </c>
      <c r="AG114" s="816"/>
      <c r="AH114" s="816"/>
      <c r="AI114" s="816"/>
      <c r="AJ114" s="817"/>
      <c r="AK114" s="818">
        <v>26681</v>
      </c>
      <c r="AL114" s="816"/>
      <c r="AM114" s="816"/>
      <c r="AN114" s="816"/>
      <c r="AO114" s="817"/>
      <c r="AP114" s="860">
        <v>0.6</v>
      </c>
      <c r="AQ114" s="861"/>
      <c r="AR114" s="861"/>
      <c r="AS114" s="861"/>
      <c r="AT114" s="862"/>
      <c r="AU114" s="968"/>
      <c r="AV114" s="969"/>
      <c r="AW114" s="969"/>
      <c r="AX114" s="969"/>
      <c r="AY114" s="969"/>
      <c r="AZ114" s="851" t="s">
        <v>428</v>
      </c>
      <c r="BA114" s="788"/>
      <c r="BB114" s="788"/>
      <c r="BC114" s="788"/>
      <c r="BD114" s="788"/>
      <c r="BE114" s="788"/>
      <c r="BF114" s="788"/>
      <c r="BG114" s="788"/>
      <c r="BH114" s="788"/>
      <c r="BI114" s="788"/>
      <c r="BJ114" s="788"/>
      <c r="BK114" s="788"/>
      <c r="BL114" s="788"/>
      <c r="BM114" s="788"/>
      <c r="BN114" s="788"/>
      <c r="BO114" s="788"/>
      <c r="BP114" s="789"/>
      <c r="BQ114" s="852">
        <v>689954</v>
      </c>
      <c r="BR114" s="853"/>
      <c r="BS114" s="853"/>
      <c r="BT114" s="853"/>
      <c r="BU114" s="853"/>
      <c r="BV114" s="853">
        <v>464532</v>
      </c>
      <c r="BW114" s="853"/>
      <c r="BX114" s="853"/>
      <c r="BY114" s="853"/>
      <c r="BZ114" s="853"/>
      <c r="CA114" s="853">
        <v>444587</v>
      </c>
      <c r="CB114" s="853"/>
      <c r="CC114" s="853"/>
      <c r="CD114" s="853"/>
      <c r="CE114" s="853"/>
      <c r="CF114" s="911">
        <v>10.7</v>
      </c>
      <c r="CG114" s="912"/>
      <c r="CH114" s="912"/>
      <c r="CI114" s="912"/>
      <c r="CJ114" s="912"/>
      <c r="CK114" s="963"/>
      <c r="CL114" s="857"/>
      <c r="CM114" s="851" t="s">
        <v>429</v>
      </c>
      <c r="CN114" s="788"/>
      <c r="CO114" s="788"/>
      <c r="CP114" s="788"/>
      <c r="CQ114" s="788"/>
      <c r="CR114" s="788"/>
      <c r="CS114" s="788"/>
      <c r="CT114" s="788"/>
      <c r="CU114" s="788"/>
      <c r="CV114" s="788"/>
      <c r="CW114" s="788"/>
      <c r="CX114" s="788"/>
      <c r="CY114" s="788"/>
      <c r="CZ114" s="788"/>
      <c r="DA114" s="788"/>
      <c r="DB114" s="788"/>
      <c r="DC114" s="788"/>
      <c r="DD114" s="788"/>
      <c r="DE114" s="788"/>
      <c r="DF114" s="789"/>
      <c r="DG114" s="815" t="s">
        <v>121</v>
      </c>
      <c r="DH114" s="816"/>
      <c r="DI114" s="816"/>
      <c r="DJ114" s="816"/>
      <c r="DK114" s="817"/>
      <c r="DL114" s="818" t="s">
        <v>121</v>
      </c>
      <c r="DM114" s="816"/>
      <c r="DN114" s="816"/>
      <c r="DO114" s="816"/>
      <c r="DP114" s="817"/>
      <c r="DQ114" s="818" t="s">
        <v>121</v>
      </c>
      <c r="DR114" s="816"/>
      <c r="DS114" s="816"/>
      <c r="DT114" s="816"/>
      <c r="DU114" s="817"/>
      <c r="DV114" s="860" t="s">
        <v>121</v>
      </c>
      <c r="DW114" s="861"/>
      <c r="DX114" s="861"/>
      <c r="DY114" s="861"/>
      <c r="DZ114" s="862"/>
    </row>
    <row r="115" spans="1:130" s="218" customFormat="1" ht="26.25" customHeight="1" x14ac:dyDescent="0.15">
      <c r="A115" s="950"/>
      <c r="B115" s="951"/>
      <c r="C115" s="788" t="s">
        <v>430</v>
      </c>
      <c r="D115" s="788"/>
      <c r="E115" s="788"/>
      <c r="F115" s="788"/>
      <c r="G115" s="788"/>
      <c r="H115" s="788"/>
      <c r="I115" s="788"/>
      <c r="J115" s="788"/>
      <c r="K115" s="788"/>
      <c r="L115" s="788"/>
      <c r="M115" s="788"/>
      <c r="N115" s="788"/>
      <c r="O115" s="788"/>
      <c r="P115" s="788"/>
      <c r="Q115" s="788"/>
      <c r="R115" s="788"/>
      <c r="S115" s="788"/>
      <c r="T115" s="788"/>
      <c r="U115" s="788"/>
      <c r="V115" s="788"/>
      <c r="W115" s="788"/>
      <c r="X115" s="788"/>
      <c r="Y115" s="788"/>
      <c r="Z115" s="789"/>
      <c r="AA115" s="954" t="s">
        <v>121</v>
      </c>
      <c r="AB115" s="955"/>
      <c r="AC115" s="955"/>
      <c r="AD115" s="955"/>
      <c r="AE115" s="956"/>
      <c r="AF115" s="957" t="s">
        <v>121</v>
      </c>
      <c r="AG115" s="955"/>
      <c r="AH115" s="955"/>
      <c r="AI115" s="955"/>
      <c r="AJ115" s="956"/>
      <c r="AK115" s="957" t="s">
        <v>121</v>
      </c>
      <c r="AL115" s="955"/>
      <c r="AM115" s="955"/>
      <c r="AN115" s="955"/>
      <c r="AO115" s="956"/>
      <c r="AP115" s="958" t="s">
        <v>121</v>
      </c>
      <c r="AQ115" s="959"/>
      <c r="AR115" s="959"/>
      <c r="AS115" s="959"/>
      <c r="AT115" s="960"/>
      <c r="AU115" s="968"/>
      <c r="AV115" s="969"/>
      <c r="AW115" s="969"/>
      <c r="AX115" s="969"/>
      <c r="AY115" s="969"/>
      <c r="AZ115" s="851" t="s">
        <v>431</v>
      </c>
      <c r="BA115" s="788"/>
      <c r="BB115" s="788"/>
      <c r="BC115" s="788"/>
      <c r="BD115" s="788"/>
      <c r="BE115" s="788"/>
      <c r="BF115" s="788"/>
      <c r="BG115" s="788"/>
      <c r="BH115" s="788"/>
      <c r="BI115" s="788"/>
      <c r="BJ115" s="788"/>
      <c r="BK115" s="788"/>
      <c r="BL115" s="788"/>
      <c r="BM115" s="788"/>
      <c r="BN115" s="788"/>
      <c r="BO115" s="788"/>
      <c r="BP115" s="789"/>
      <c r="BQ115" s="852">
        <v>257</v>
      </c>
      <c r="BR115" s="853"/>
      <c r="BS115" s="853"/>
      <c r="BT115" s="853"/>
      <c r="BU115" s="853"/>
      <c r="BV115" s="853">
        <v>557</v>
      </c>
      <c r="BW115" s="853"/>
      <c r="BX115" s="853"/>
      <c r="BY115" s="853"/>
      <c r="BZ115" s="853"/>
      <c r="CA115" s="853">
        <v>563</v>
      </c>
      <c r="CB115" s="853"/>
      <c r="CC115" s="853"/>
      <c r="CD115" s="853"/>
      <c r="CE115" s="853"/>
      <c r="CF115" s="911">
        <v>0</v>
      </c>
      <c r="CG115" s="912"/>
      <c r="CH115" s="912"/>
      <c r="CI115" s="912"/>
      <c r="CJ115" s="912"/>
      <c r="CK115" s="963"/>
      <c r="CL115" s="857"/>
      <c r="CM115" s="851" t="s">
        <v>432</v>
      </c>
      <c r="CN115" s="788"/>
      <c r="CO115" s="788"/>
      <c r="CP115" s="788"/>
      <c r="CQ115" s="788"/>
      <c r="CR115" s="788"/>
      <c r="CS115" s="788"/>
      <c r="CT115" s="788"/>
      <c r="CU115" s="788"/>
      <c r="CV115" s="788"/>
      <c r="CW115" s="788"/>
      <c r="CX115" s="788"/>
      <c r="CY115" s="788"/>
      <c r="CZ115" s="788"/>
      <c r="DA115" s="788"/>
      <c r="DB115" s="788"/>
      <c r="DC115" s="788"/>
      <c r="DD115" s="788"/>
      <c r="DE115" s="788"/>
      <c r="DF115" s="789"/>
      <c r="DG115" s="815" t="s">
        <v>121</v>
      </c>
      <c r="DH115" s="816"/>
      <c r="DI115" s="816"/>
      <c r="DJ115" s="816"/>
      <c r="DK115" s="817"/>
      <c r="DL115" s="818" t="s">
        <v>121</v>
      </c>
      <c r="DM115" s="816"/>
      <c r="DN115" s="816"/>
      <c r="DO115" s="816"/>
      <c r="DP115" s="817"/>
      <c r="DQ115" s="818" t="s">
        <v>121</v>
      </c>
      <c r="DR115" s="816"/>
      <c r="DS115" s="816"/>
      <c r="DT115" s="816"/>
      <c r="DU115" s="817"/>
      <c r="DV115" s="860" t="s">
        <v>121</v>
      </c>
      <c r="DW115" s="861"/>
      <c r="DX115" s="861"/>
      <c r="DY115" s="861"/>
      <c r="DZ115" s="862"/>
    </row>
    <row r="116" spans="1:130" s="218" customFormat="1" ht="26.25" customHeight="1" x14ac:dyDescent="0.15">
      <c r="A116" s="952"/>
      <c r="B116" s="953"/>
      <c r="C116" s="875" t="s">
        <v>433</v>
      </c>
      <c r="D116" s="875"/>
      <c r="E116" s="875"/>
      <c r="F116" s="875"/>
      <c r="G116" s="875"/>
      <c r="H116" s="875"/>
      <c r="I116" s="875"/>
      <c r="J116" s="875"/>
      <c r="K116" s="875"/>
      <c r="L116" s="875"/>
      <c r="M116" s="875"/>
      <c r="N116" s="875"/>
      <c r="O116" s="875"/>
      <c r="P116" s="875"/>
      <c r="Q116" s="875"/>
      <c r="R116" s="875"/>
      <c r="S116" s="875"/>
      <c r="T116" s="875"/>
      <c r="U116" s="875"/>
      <c r="V116" s="875"/>
      <c r="W116" s="875"/>
      <c r="X116" s="875"/>
      <c r="Y116" s="875"/>
      <c r="Z116" s="876"/>
      <c r="AA116" s="815" t="s">
        <v>121</v>
      </c>
      <c r="AB116" s="816"/>
      <c r="AC116" s="816"/>
      <c r="AD116" s="816"/>
      <c r="AE116" s="817"/>
      <c r="AF116" s="818" t="s">
        <v>121</v>
      </c>
      <c r="AG116" s="816"/>
      <c r="AH116" s="816"/>
      <c r="AI116" s="816"/>
      <c r="AJ116" s="817"/>
      <c r="AK116" s="818" t="s">
        <v>121</v>
      </c>
      <c r="AL116" s="816"/>
      <c r="AM116" s="816"/>
      <c r="AN116" s="816"/>
      <c r="AO116" s="817"/>
      <c r="AP116" s="860" t="s">
        <v>121</v>
      </c>
      <c r="AQ116" s="861"/>
      <c r="AR116" s="861"/>
      <c r="AS116" s="861"/>
      <c r="AT116" s="862"/>
      <c r="AU116" s="968"/>
      <c r="AV116" s="969"/>
      <c r="AW116" s="969"/>
      <c r="AX116" s="969"/>
      <c r="AY116" s="969"/>
      <c r="AZ116" s="945" t="s">
        <v>434</v>
      </c>
      <c r="BA116" s="946"/>
      <c r="BB116" s="946"/>
      <c r="BC116" s="946"/>
      <c r="BD116" s="946"/>
      <c r="BE116" s="946"/>
      <c r="BF116" s="946"/>
      <c r="BG116" s="946"/>
      <c r="BH116" s="946"/>
      <c r="BI116" s="946"/>
      <c r="BJ116" s="946"/>
      <c r="BK116" s="946"/>
      <c r="BL116" s="946"/>
      <c r="BM116" s="946"/>
      <c r="BN116" s="946"/>
      <c r="BO116" s="946"/>
      <c r="BP116" s="947"/>
      <c r="BQ116" s="852" t="s">
        <v>121</v>
      </c>
      <c r="BR116" s="853"/>
      <c r="BS116" s="853"/>
      <c r="BT116" s="853"/>
      <c r="BU116" s="853"/>
      <c r="BV116" s="853" t="s">
        <v>121</v>
      </c>
      <c r="BW116" s="853"/>
      <c r="BX116" s="853"/>
      <c r="BY116" s="853"/>
      <c r="BZ116" s="853"/>
      <c r="CA116" s="853" t="s">
        <v>121</v>
      </c>
      <c r="CB116" s="853"/>
      <c r="CC116" s="853"/>
      <c r="CD116" s="853"/>
      <c r="CE116" s="853"/>
      <c r="CF116" s="911" t="s">
        <v>121</v>
      </c>
      <c r="CG116" s="912"/>
      <c r="CH116" s="912"/>
      <c r="CI116" s="912"/>
      <c r="CJ116" s="912"/>
      <c r="CK116" s="963"/>
      <c r="CL116" s="857"/>
      <c r="CM116" s="851" t="s">
        <v>435</v>
      </c>
      <c r="CN116" s="788"/>
      <c r="CO116" s="788"/>
      <c r="CP116" s="788"/>
      <c r="CQ116" s="788"/>
      <c r="CR116" s="788"/>
      <c r="CS116" s="788"/>
      <c r="CT116" s="788"/>
      <c r="CU116" s="788"/>
      <c r="CV116" s="788"/>
      <c r="CW116" s="788"/>
      <c r="CX116" s="788"/>
      <c r="CY116" s="788"/>
      <c r="CZ116" s="788"/>
      <c r="DA116" s="788"/>
      <c r="DB116" s="788"/>
      <c r="DC116" s="788"/>
      <c r="DD116" s="788"/>
      <c r="DE116" s="788"/>
      <c r="DF116" s="789"/>
      <c r="DG116" s="815" t="s">
        <v>121</v>
      </c>
      <c r="DH116" s="816"/>
      <c r="DI116" s="816"/>
      <c r="DJ116" s="816"/>
      <c r="DK116" s="817"/>
      <c r="DL116" s="818" t="s">
        <v>121</v>
      </c>
      <c r="DM116" s="816"/>
      <c r="DN116" s="816"/>
      <c r="DO116" s="816"/>
      <c r="DP116" s="817"/>
      <c r="DQ116" s="818" t="s">
        <v>121</v>
      </c>
      <c r="DR116" s="816"/>
      <c r="DS116" s="816"/>
      <c r="DT116" s="816"/>
      <c r="DU116" s="817"/>
      <c r="DV116" s="860" t="s">
        <v>121</v>
      </c>
      <c r="DW116" s="861"/>
      <c r="DX116" s="861"/>
      <c r="DY116" s="861"/>
      <c r="DZ116" s="862"/>
    </row>
    <row r="117" spans="1:130" s="218" customFormat="1" ht="26.25" customHeight="1" x14ac:dyDescent="0.15">
      <c r="A117" s="931" t="s">
        <v>177</v>
      </c>
      <c r="B117" s="932"/>
      <c r="C117" s="932"/>
      <c r="D117" s="932"/>
      <c r="E117" s="932"/>
      <c r="F117" s="932"/>
      <c r="G117" s="932"/>
      <c r="H117" s="932"/>
      <c r="I117" s="932"/>
      <c r="J117" s="932"/>
      <c r="K117" s="932"/>
      <c r="L117" s="932"/>
      <c r="M117" s="932"/>
      <c r="N117" s="932"/>
      <c r="O117" s="932"/>
      <c r="P117" s="932"/>
      <c r="Q117" s="932"/>
      <c r="R117" s="932"/>
      <c r="S117" s="932"/>
      <c r="T117" s="932"/>
      <c r="U117" s="932"/>
      <c r="V117" s="932"/>
      <c r="W117" s="932"/>
      <c r="X117" s="932"/>
      <c r="Y117" s="913" t="s">
        <v>436</v>
      </c>
      <c r="Z117" s="933"/>
      <c r="AA117" s="938">
        <v>946722</v>
      </c>
      <c r="AB117" s="939"/>
      <c r="AC117" s="939"/>
      <c r="AD117" s="939"/>
      <c r="AE117" s="940"/>
      <c r="AF117" s="941">
        <v>945832</v>
      </c>
      <c r="AG117" s="939"/>
      <c r="AH117" s="939"/>
      <c r="AI117" s="939"/>
      <c r="AJ117" s="940"/>
      <c r="AK117" s="941">
        <v>912840</v>
      </c>
      <c r="AL117" s="939"/>
      <c r="AM117" s="939"/>
      <c r="AN117" s="939"/>
      <c r="AO117" s="940"/>
      <c r="AP117" s="942"/>
      <c r="AQ117" s="943"/>
      <c r="AR117" s="943"/>
      <c r="AS117" s="943"/>
      <c r="AT117" s="944"/>
      <c r="AU117" s="968"/>
      <c r="AV117" s="969"/>
      <c r="AW117" s="969"/>
      <c r="AX117" s="969"/>
      <c r="AY117" s="969"/>
      <c r="AZ117" s="899" t="s">
        <v>437</v>
      </c>
      <c r="BA117" s="900"/>
      <c r="BB117" s="900"/>
      <c r="BC117" s="900"/>
      <c r="BD117" s="900"/>
      <c r="BE117" s="900"/>
      <c r="BF117" s="900"/>
      <c r="BG117" s="900"/>
      <c r="BH117" s="900"/>
      <c r="BI117" s="900"/>
      <c r="BJ117" s="900"/>
      <c r="BK117" s="900"/>
      <c r="BL117" s="900"/>
      <c r="BM117" s="900"/>
      <c r="BN117" s="900"/>
      <c r="BO117" s="900"/>
      <c r="BP117" s="901"/>
      <c r="BQ117" s="852" t="s">
        <v>121</v>
      </c>
      <c r="BR117" s="853"/>
      <c r="BS117" s="853"/>
      <c r="BT117" s="853"/>
      <c r="BU117" s="853"/>
      <c r="BV117" s="853" t="s">
        <v>121</v>
      </c>
      <c r="BW117" s="853"/>
      <c r="BX117" s="853"/>
      <c r="BY117" s="853"/>
      <c r="BZ117" s="853"/>
      <c r="CA117" s="853" t="s">
        <v>121</v>
      </c>
      <c r="CB117" s="853"/>
      <c r="CC117" s="853"/>
      <c r="CD117" s="853"/>
      <c r="CE117" s="853"/>
      <c r="CF117" s="911" t="s">
        <v>121</v>
      </c>
      <c r="CG117" s="912"/>
      <c r="CH117" s="912"/>
      <c r="CI117" s="912"/>
      <c r="CJ117" s="912"/>
      <c r="CK117" s="963"/>
      <c r="CL117" s="857"/>
      <c r="CM117" s="851" t="s">
        <v>438</v>
      </c>
      <c r="CN117" s="788"/>
      <c r="CO117" s="788"/>
      <c r="CP117" s="788"/>
      <c r="CQ117" s="788"/>
      <c r="CR117" s="788"/>
      <c r="CS117" s="788"/>
      <c r="CT117" s="788"/>
      <c r="CU117" s="788"/>
      <c r="CV117" s="788"/>
      <c r="CW117" s="788"/>
      <c r="CX117" s="788"/>
      <c r="CY117" s="788"/>
      <c r="CZ117" s="788"/>
      <c r="DA117" s="788"/>
      <c r="DB117" s="788"/>
      <c r="DC117" s="788"/>
      <c r="DD117" s="788"/>
      <c r="DE117" s="788"/>
      <c r="DF117" s="789"/>
      <c r="DG117" s="815" t="s">
        <v>121</v>
      </c>
      <c r="DH117" s="816"/>
      <c r="DI117" s="816"/>
      <c r="DJ117" s="816"/>
      <c r="DK117" s="817"/>
      <c r="DL117" s="818" t="s">
        <v>121</v>
      </c>
      <c r="DM117" s="816"/>
      <c r="DN117" s="816"/>
      <c r="DO117" s="816"/>
      <c r="DP117" s="817"/>
      <c r="DQ117" s="818" t="s">
        <v>121</v>
      </c>
      <c r="DR117" s="816"/>
      <c r="DS117" s="816"/>
      <c r="DT117" s="816"/>
      <c r="DU117" s="817"/>
      <c r="DV117" s="860" t="s">
        <v>121</v>
      </c>
      <c r="DW117" s="861"/>
      <c r="DX117" s="861"/>
      <c r="DY117" s="861"/>
      <c r="DZ117" s="862"/>
    </row>
    <row r="118" spans="1:130" s="218" customFormat="1" ht="26.25" customHeight="1" x14ac:dyDescent="0.15">
      <c r="A118" s="931" t="s">
        <v>412</v>
      </c>
      <c r="B118" s="932"/>
      <c r="C118" s="932"/>
      <c r="D118" s="932"/>
      <c r="E118" s="932"/>
      <c r="F118" s="932"/>
      <c r="G118" s="932"/>
      <c r="H118" s="932"/>
      <c r="I118" s="932"/>
      <c r="J118" s="932"/>
      <c r="K118" s="932"/>
      <c r="L118" s="932"/>
      <c r="M118" s="932"/>
      <c r="N118" s="932"/>
      <c r="O118" s="932"/>
      <c r="P118" s="932"/>
      <c r="Q118" s="932"/>
      <c r="R118" s="932"/>
      <c r="S118" s="932"/>
      <c r="T118" s="932"/>
      <c r="U118" s="932"/>
      <c r="V118" s="932"/>
      <c r="W118" s="932"/>
      <c r="X118" s="932"/>
      <c r="Y118" s="932"/>
      <c r="Z118" s="933"/>
      <c r="AA118" s="934" t="s">
        <v>409</v>
      </c>
      <c r="AB118" s="932"/>
      <c r="AC118" s="932"/>
      <c r="AD118" s="932"/>
      <c r="AE118" s="933"/>
      <c r="AF118" s="934" t="s">
        <v>410</v>
      </c>
      <c r="AG118" s="932"/>
      <c r="AH118" s="932"/>
      <c r="AI118" s="932"/>
      <c r="AJ118" s="933"/>
      <c r="AK118" s="934" t="s">
        <v>294</v>
      </c>
      <c r="AL118" s="932"/>
      <c r="AM118" s="932"/>
      <c r="AN118" s="932"/>
      <c r="AO118" s="933"/>
      <c r="AP118" s="935" t="s">
        <v>411</v>
      </c>
      <c r="AQ118" s="936"/>
      <c r="AR118" s="936"/>
      <c r="AS118" s="936"/>
      <c r="AT118" s="937"/>
      <c r="AU118" s="968"/>
      <c r="AV118" s="969"/>
      <c r="AW118" s="969"/>
      <c r="AX118" s="969"/>
      <c r="AY118" s="969"/>
      <c r="AZ118" s="874" t="s">
        <v>439</v>
      </c>
      <c r="BA118" s="875"/>
      <c r="BB118" s="875"/>
      <c r="BC118" s="875"/>
      <c r="BD118" s="875"/>
      <c r="BE118" s="875"/>
      <c r="BF118" s="875"/>
      <c r="BG118" s="875"/>
      <c r="BH118" s="875"/>
      <c r="BI118" s="875"/>
      <c r="BJ118" s="875"/>
      <c r="BK118" s="875"/>
      <c r="BL118" s="875"/>
      <c r="BM118" s="875"/>
      <c r="BN118" s="875"/>
      <c r="BO118" s="875"/>
      <c r="BP118" s="876"/>
      <c r="BQ118" s="915" t="s">
        <v>121</v>
      </c>
      <c r="BR118" s="881"/>
      <c r="BS118" s="881"/>
      <c r="BT118" s="881"/>
      <c r="BU118" s="881"/>
      <c r="BV118" s="881" t="s">
        <v>121</v>
      </c>
      <c r="BW118" s="881"/>
      <c r="BX118" s="881"/>
      <c r="BY118" s="881"/>
      <c r="BZ118" s="881"/>
      <c r="CA118" s="881" t="s">
        <v>121</v>
      </c>
      <c r="CB118" s="881"/>
      <c r="CC118" s="881"/>
      <c r="CD118" s="881"/>
      <c r="CE118" s="881"/>
      <c r="CF118" s="911" t="s">
        <v>121</v>
      </c>
      <c r="CG118" s="912"/>
      <c r="CH118" s="912"/>
      <c r="CI118" s="912"/>
      <c r="CJ118" s="912"/>
      <c r="CK118" s="963"/>
      <c r="CL118" s="857"/>
      <c r="CM118" s="851" t="s">
        <v>440</v>
      </c>
      <c r="CN118" s="788"/>
      <c r="CO118" s="788"/>
      <c r="CP118" s="788"/>
      <c r="CQ118" s="788"/>
      <c r="CR118" s="788"/>
      <c r="CS118" s="788"/>
      <c r="CT118" s="788"/>
      <c r="CU118" s="788"/>
      <c r="CV118" s="788"/>
      <c r="CW118" s="788"/>
      <c r="CX118" s="788"/>
      <c r="CY118" s="788"/>
      <c r="CZ118" s="788"/>
      <c r="DA118" s="788"/>
      <c r="DB118" s="788"/>
      <c r="DC118" s="788"/>
      <c r="DD118" s="788"/>
      <c r="DE118" s="788"/>
      <c r="DF118" s="789"/>
      <c r="DG118" s="815" t="s">
        <v>121</v>
      </c>
      <c r="DH118" s="816"/>
      <c r="DI118" s="816"/>
      <c r="DJ118" s="816"/>
      <c r="DK118" s="817"/>
      <c r="DL118" s="818" t="s">
        <v>121</v>
      </c>
      <c r="DM118" s="816"/>
      <c r="DN118" s="816"/>
      <c r="DO118" s="816"/>
      <c r="DP118" s="817"/>
      <c r="DQ118" s="818" t="s">
        <v>121</v>
      </c>
      <c r="DR118" s="816"/>
      <c r="DS118" s="816"/>
      <c r="DT118" s="816"/>
      <c r="DU118" s="817"/>
      <c r="DV118" s="860" t="s">
        <v>121</v>
      </c>
      <c r="DW118" s="861"/>
      <c r="DX118" s="861"/>
      <c r="DY118" s="861"/>
      <c r="DZ118" s="862"/>
    </row>
    <row r="119" spans="1:130" s="218" customFormat="1" ht="26.25" customHeight="1" x14ac:dyDescent="0.15">
      <c r="A119" s="854" t="s">
        <v>415</v>
      </c>
      <c r="B119" s="855"/>
      <c r="C119" s="896" t="s">
        <v>416</v>
      </c>
      <c r="D119" s="844"/>
      <c r="E119" s="844"/>
      <c r="F119" s="844"/>
      <c r="G119" s="844"/>
      <c r="H119" s="844"/>
      <c r="I119" s="844"/>
      <c r="J119" s="844"/>
      <c r="K119" s="844"/>
      <c r="L119" s="844"/>
      <c r="M119" s="844"/>
      <c r="N119" s="844"/>
      <c r="O119" s="844"/>
      <c r="P119" s="844"/>
      <c r="Q119" s="844"/>
      <c r="R119" s="844"/>
      <c r="S119" s="844"/>
      <c r="T119" s="844"/>
      <c r="U119" s="844"/>
      <c r="V119" s="844"/>
      <c r="W119" s="844"/>
      <c r="X119" s="844"/>
      <c r="Y119" s="844"/>
      <c r="Z119" s="845"/>
      <c r="AA119" s="924" t="s">
        <v>121</v>
      </c>
      <c r="AB119" s="925"/>
      <c r="AC119" s="925"/>
      <c r="AD119" s="925"/>
      <c r="AE119" s="926"/>
      <c r="AF119" s="927" t="s">
        <v>121</v>
      </c>
      <c r="AG119" s="925"/>
      <c r="AH119" s="925"/>
      <c r="AI119" s="925"/>
      <c r="AJ119" s="926"/>
      <c r="AK119" s="927" t="s">
        <v>121</v>
      </c>
      <c r="AL119" s="925"/>
      <c r="AM119" s="925"/>
      <c r="AN119" s="925"/>
      <c r="AO119" s="926"/>
      <c r="AP119" s="928" t="s">
        <v>121</v>
      </c>
      <c r="AQ119" s="929"/>
      <c r="AR119" s="929"/>
      <c r="AS119" s="929"/>
      <c r="AT119" s="930"/>
      <c r="AU119" s="970"/>
      <c r="AV119" s="971"/>
      <c r="AW119" s="971"/>
      <c r="AX119" s="971"/>
      <c r="AY119" s="971"/>
      <c r="AZ119" s="239" t="s">
        <v>177</v>
      </c>
      <c r="BA119" s="239"/>
      <c r="BB119" s="239"/>
      <c r="BC119" s="239"/>
      <c r="BD119" s="239"/>
      <c r="BE119" s="239"/>
      <c r="BF119" s="239"/>
      <c r="BG119" s="239"/>
      <c r="BH119" s="239"/>
      <c r="BI119" s="239"/>
      <c r="BJ119" s="239"/>
      <c r="BK119" s="239"/>
      <c r="BL119" s="239"/>
      <c r="BM119" s="239"/>
      <c r="BN119" s="239"/>
      <c r="BO119" s="913" t="s">
        <v>441</v>
      </c>
      <c r="BP119" s="914"/>
      <c r="BQ119" s="915">
        <v>12778643</v>
      </c>
      <c r="BR119" s="881"/>
      <c r="BS119" s="881"/>
      <c r="BT119" s="881"/>
      <c r="BU119" s="881"/>
      <c r="BV119" s="881">
        <v>12682040</v>
      </c>
      <c r="BW119" s="881"/>
      <c r="BX119" s="881"/>
      <c r="BY119" s="881"/>
      <c r="BZ119" s="881"/>
      <c r="CA119" s="881">
        <v>12703066</v>
      </c>
      <c r="CB119" s="881"/>
      <c r="CC119" s="881"/>
      <c r="CD119" s="881"/>
      <c r="CE119" s="881"/>
      <c r="CF119" s="784"/>
      <c r="CG119" s="785"/>
      <c r="CH119" s="785"/>
      <c r="CI119" s="785"/>
      <c r="CJ119" s="870"/>
      <c r="CK119" s="964"/>
      <c r="CL119" s="859"/>
      <c r="CM119" s="874" t="s">
        <v>442</v>
      </c>
      <c r="CN119" s="875"/>
      <c r="CO119" s="875"/>
      <c r="CP119" s="875"/>
      <c r="CQ119" s="875"/>
      <c r="CR119" s="875"/>
      <c r="CS119" s="875"/>
      <c r="CT119" s="875"/>
      <c r="CU119" s="875"/>
      <c r="CV119" s="875"/>
      <c r="CW119" s="875"/>
      <c r="CX119" s="875"/>
      <c r="CY119" s="875"/>
      <c r="CZ119" s="875"/>
      <c r="DA119" s="875"/>
      <c r="DB119" s="875"/>
      <c r="DC119" s="875"/>
      <c r="DD119" s="875"/>
      <c r="DE119" s="875"/>
      <c r="DF119" s="876"/>
      <c r="DG119" s="799" t="s">
        <v>121</v>
      </c>
      <c r="DH119" s="800"/>
      <c r="DI119" s="800"/>
      <c r="DJ119" s="800"/>
      <c r="DK119" s="801"/>
      <c r="DL119" s="802" t="s">
        <v>121</v>
      </c>
      <c r="DM119" s="800"/>
      <c r="DN119" s="800"/>
      <c r="DO119" s="800"/>
      <c r="DP119" s="801"/>
      <c r="DQ119" s="802" t="s">
        <v>121</v>
      </c>
      <c r="DR119" s="800"/>
      <c r="DS119" s="800"/>
      <c r="DT119" s="800"/>
      <c r="DU119" s="801"/>
      <c r="DV119" s="884" t="s">
        <v>121</v>
      </c>
      <c r="DW119" s="885"/>
      <c r="DX119" s="885"/>
      <c r="DY119" s="885"/>
      <c r="DZ119" s="886"/>
    </row>
    <row r="120" spans="1:130" s="218" customFormat="1" ht="26.25" customHeight="1" x14ac:dyDescent="0.15">
      <c r="A120" s="856"/>
      <c r="B120" s="857"/>
      <c r="C120" s="851" t="s">
        <v>419</v>
      </c>
      <c r="D120" s="788"/>
      <c r="E120" s="788"/>
      <c r="F120" s="788"/>
      <c r="G120" s="788"/>
      <c r="H120" s="788"/>
      <c r="I120" s="788"/>
      <c r="J120" s="788"/>
      <c r="K120" s="788"/>
      <c r="L120" s="788"/>
      <c r="M120" s="788"/>
      <c r="N120" s="788"/>
      <c r="O120" s="788"/>
      <c r="P120" s="788"/>
      <c r="Q120" s="788"/>
      <c r="R120" s="788"/>
      <c r="S120" s="788"/>
      <c r="T120" s="788"/>
      <c r="U120" s="788"/>
      <c r="V120" s="788"/>
      <c r="W120" s="788"/>
      <c r="X120" s="788"/>
      <c r="Y120" s="788"/>
      <c r="Z120" s="789"/>
      <c r="AA120" s="815" t="s">
        <v>121</v>
      </c>
      <c r="AB120" s="816"/>
      <c r="AC120" s="816"/>
      <c r="AD120" s="816"/>
      <c r="AE120" s="817"/>
      <c r="AF120" s="818" t="s">
        <v>121</v>
      </c>
      <c r="AG120" s="816"/>
      <c r="AH120" s="816"/>
      <c r="AI120" s="816"/>
      <c r="AJ120" s="817"/>
      <c r="AK120" s="818" t="s">
        <v>121</v>
      </c>
      <c r="AL120" s="816"/>
      <c r="AM120" s="816"/>
      <c r="AN120" s="816"/>
      <c r="AO120" s="817"/>
      <c r="AP120" s="860" t="s">
        <v>121</v>
      </c>
      <c r="AQ120" s="861"/>
      <c r="AR120" s="861"/>
      <c r="AS120" s="861"/>
      <c r="AT120" s="862"/>
      <c r="AU120" s="916" t="s">
        <v>443</v>
      </c>
      <c r="AV120" s="917"/>
      <c r="AW120" s="917"/>
      <c r="AX120" s="917"/>
      <c r="AY120" s="918"/>
      <c r="AZ120" s="896" t="s">
        <v>444</v>
      </c>
      <c r="BA120" s="844"/>
      <c r="BB120" s="844"/>
      <c r="BC120" s="844"/>
      <c r="BD120" s="844"/>
      <c r="BE120" s="844"/>
      <c r="BF120" s="844"/>
      <c r="BG120" s="844"/>
      <c r="BH120" s="844"/>
      <c r="BI120" s="844"/>
      <c r="BJ120" s="844"/>
      <c r="BK120" s="844"/>
      <c r="BL120" s="844"/>
      <c r="BM120" s="844"/>
      <c r="BN120" s="844"/>
      <c r="BO120" s="844"/>
      <c r="BP120" s="845"/>
      <c r="BQ120" s="897">
        <v>3011392</v>
      </c>
      <c r="BR120" s="878"/>
      <c r="BS120" s="878"/>
      <c r="BT120" s="878"/>
      <c r="BU120" s="878"/>
      <c r="BV120" s="878">
        <v>2812024</v>
      </c>
      <c r="BW120" s="878"/>
      <c r="BX120" s="878"/>
      <c r="BY120" s="878"/>
      <c r="BZ120" s="878"/>
      <c r="CA120" s="878">
        <v>2180091</v>
      </c>
      <c r="CB120" s="878"/>
      <c r="CC120" s="878"/>
      <c r="CD120" s="878"/>
      <c r="CE120" s="878"/>
      <c r="CF120" s="902">
        <v>52.4</v>
      </c>
      <c r="CG120" s="903"/>
      <c r="CH120" s="903"/>
      <c r="CI120" s="903"/>
      <c r="CJ120" s="903"/>
      <c r="CK120" s="904" t="s">
        <v>445</v>
      </c>
      <c r="CL120" s="888"/>
      <c r="CM120" s="888"/>
      <c r="CN120" s="888"/>
      <c r="CO120" s="889"/>
      <c r="CP120" s="908" t="s">
        <v>394</v>
      </c>
      <c r="CQ120" s="909"/>
      <c r="CR120" s="909"/>
      <c r="CS120" s="909"/>
      <c r="CT120" s="909"/>
      <c r="CU120" s="909"/>
      <c r="CV120" s="909"/>
      <c r="CW120" s="909"/>
      <c r="CX120" s="909"/>
      <c r="CY120" s="909"/>
      <c r="CZ120" s="909"/>
      <c r="DA120" s="909"/>
      <c r="DB120" s="909"/>
      <c r="DC120" s="909"/>
      <c r="DD120" s="909"/>
      <c r="DE120" s="909"/>
      <c r="DF120" s="910"/>
      <c r="DG120" s="897">
        <v>4548785</v>
      </c>
      <c r="DH120" s="878"/>
      <c r="DI120" s="878"/>
      <c r="DJ120" s="878"/>
      <c r="DK120" s="878"/>
      <c r="DL120" s="878">
        <v>4119894</v>
      </c>
      <c r="DM120" s="878"/>
      <c r="DN120" s="878"/>
      <c r="DO120" s="878"/>
      <c r="DP120" s="878"/>
      <c r="DQ120" s="878">
        <v>3651687</v>
      </c>
      <c r="DR120" s="878"/>
      <c r="DS120" s="878"/>
      <c r="DT120" s="878"/>
      <c r="DU120" s="878"/>
      <c r="DV120" s="879">
        <v>87.7</v>
      </c>
      <c r="DW120" s="879"/>
      <c r="DX120" s="879"/>
      <c r="DY120" s="879"/>
      <c r="DZ120" s="880"/>
    </row>
    <row r="121" spans="1:130" s="218" customFormat="1" ht="26.25" customHeight="1" x14ac:dyDescent="0.15">
      <c r="A121" s="856"/>
      <c r="B121" s="857"/>
      <c r="C121" s="899" t="s">
        <v>446</v>
      </c>
      <c r="D121" s="900"/>
      <c r="E121" s="900"/>
      <c r="F121" s="900"/>
      <c r="G121" s="900"/>
      <c r="H121" s="900"/>
      <c r="I121" s="900"/>
      <c r="J121" s="900"/>
      <c r="K121" s="900"/>
      <c r="L121" s="900"/>
      <c r="M121" s="900"/>
      <c r="N121" s="900"/>
      <c r="O121" s="900"/>
      <c r="P121" s="900"/>
      <c r="Q121" s="900"/>
      <c r="R121" s="900"/>
      <c r="S121" s="900"/>
      <c r="T121" s="900"/>
      <c r="U121" s="900"/>
      <c r="V121" s="900"/>
      <c r="W121" s="900"/>
      <c r="X121" s="900"/>
      <c r="Y121" s="900"/>
      <c r="Z121" s="901"/>
      <c r="AA121" s="815" t="s">
        <v>121</v>
      </c>
      <c r="AB121" s="816"/>
      <c r="AC121" s="816"/>
      <c r="AD121" s="816"/>
      <c r="AE121" s="817"/>
      <c r="AF121" s="818" t="s">
        <v>121</v>
      </c>
      <c r="AG121" s="816"/>
      <c r="AH121" s="816"/>
      <c r="AI121" s="816"/>
      <c r="AJ121" s="817"/>
      <c r="AK121" s="818" t="s">
        <v>121</v>
      </c>
      <c r="AL121" s="816"/>
      <c r="AM121" s="816"/>
      <c r="AN121" s="816"/>
      <c r="AO121" s="817"/>
      <c r="AP121" s="860" t="s">
        <v>121</v>
      </c>
      <c r="AQ121" s="861"/>
      <c r="AR121" s="861"/>
      <c r="AS121" s="861"/>
      <c r="AT121" s="862"/>
      <c r="AU121" s="919"/>
      <c r="AV121" s="920"/>
      <c r="AW121" s="920"/>
      <c r="AX121" s="920"/>
      <c r="AY121" s="921"/>
      <c r="AZ121" s="851" t="s">
        <v>447</v>
      </c>
      <c r="BA121" s="788"/>
      <c r="BB121" s="788"/>
      <c r="BC121" s="788"/>
      <c r="BD121" s="788"/>
      <c r="BE121" s="788"/>
      <c r="BF121" s="788"/>
      <c r="BG121" s="788"/>
      <c r="BH121" s="788"/>
      <c r="BI121" s="788"/>
      <c r="BJ121" s="788"/>
      <c r="BK121" s="788"/>
      <c r="BL121" s="788"/>
      <c r="BM121" s="788"/>
      <c r="BN121" s="788"/>
      <c r="BO121" s="788"/>
      <c r="BP121" s="789"/>
      <c r="BQ121" s="852" t="s">
        <v>121</v>
      </c>
      <c r="BR121" s="853"/>
      <c r="BS121" s="853"/>
      <c r="BT121" s="853"/>
      <c r="BU121" s="853"/>
      <c r="BV121" s="853" t="s">
        <v>121</v>
      </c>
      <c r="BW121" s="853"/>
      <c r="BX121" s="853"/>
      <c r="BY121" s="853"/>
      <c r="BZ121" s="853"/>
      <c r="CA121" s="853" t="s">
        <v>121</v>
      </c>
      <c r="CB121" s="853"/>
      <c r="CC121" s="853"/>
      <c r="CD121" s="853"/>
      <c r="CE121" s="853"/>
      <c r="CF121" s="911" t="s">
        <v>121</v>
      </c>
      <c r="CG121" s="912"/>
      <c r="CH121" s="912"/>
      <c r="CI121" s="912"/>
      <c r="CJ121" s="912"/>
      <c r="CK121" s="905"/>
      <c r="CL121" s="891"/>
      <c r="CM121" s="891"/>
      <c r="CN121" s="891"/>
      <c r="CO121" s="892"/>
      <c r="CP121" s="871" t="s">
        <v>389</v>
      </c>
      <c r="CQ121" s="872"/>
      <c r="CR121" s="872"/>
      <c r="CS121" s="872"/>
      <c r="CT121" s="872"/>
      <c r="CU121" s="872"/>
      <c r="CV121" s="872"/>
      <c r="CW121" s="872"/>
      <c r="CX121" s="872"/>
      <c r="CY121" s="872"/>
      <c r="CZ121" s="872"/>
      <c r="DA121" s="872"/>
      <c r="DB121" s="872"/>
      <c r="DC121" s="872"/>
      <c r="DD121" s="872"/>
      <c r="DE121" s="872"/>
      <c r="DF121" s="873"/>
      <c r="DG121" s="852" t="s">
        <v>121</v>
      </c>
      <c r="DH121" s="853"/>
      <c r="DI121" s="853"/>
      <c r="DJ121" s="853"/>
      <c r="DK121" s="853"/>
      <c r="DL121" s="853" t="s">
        <v>121</v>
      </c>
      <c r="DM121" s="853"/>
      <c r="DN121" s="853"/>
      <c r="DO121" s="853"/>
      <c r="DP121" s="853"/>
      <c r="DQ121" s="853" t="s">
        <v>121</v>
      </c>
      <c r="DR121" s="853"/>
      <c r="DS121" s="853"/>
      <c r="DT121" s="853"/>
      <c r="DU121" s="853"/>
      <c r="DV121" s="830" t="s">
        <v>121</v>
      </c>
      <c r="DW121" s="830"/>
      <c r="DX121" s="830"/>
      <c r="DY121" s="830"/>
      <c r="DZ121" s="831"/>
    </row>
    <row r="122" spans="1:130" s="218" customFormat="1" ht="26.25" customHeight="1" x14ac:dyDescent="0.15">
      <c r="A122" s="856"/>
      <c r="B122" s="857"/>
      <c r="C122" s="851" t="s">
        <v>429</v>
      </c>
      <c r="D122" s="788"/>
      <c r="E122" s="788"/>
      <c r="F122" s="788"/>
      <c r="G122" s="788"/>
      <c r="H122" s="788"/>
      <c r="I122" s="788"/>
      <c r="J122" s="788"/>
      <c r="K122" s="788"/>
      <c r="L122" s="788"/>
      <c r="M122" s="788"/>
      <c r="N122" s="788"/>
      <c r="O122" s="788"/>
      <c r="P122" s="788"/>
      <c r="Q122" s="788"/>
      <c r="R122" s="788"/>
      <c r="S122" s="788"/>
      <c r="T122" s="788"/>
      <c r="U122" s="788"/>
      <c r="V122" s="788"/>
      <c r="W122" s="788"/>
      <c r="X122" s="788"/>
      <c r="Y122" s="788"/>
      <c r="Z122" s="789"/>
      <c r="AA122" s="815" t="s">
        <v>121</v>
      </c>
      <c r="AB122" s="816"/>
      <c r="AC122" s="816"/>
      <c r="AD122" s="816"/>
      <c r="AE122" s="817"/>
      <c r="AF122" s="818" t="s">
        <v>121</v>
      </c>
      <c r="AG122" s="816"/>
      <c r="AH122" s="816"/>
      <c r="AI122" s="816"/>
      <c r="AJ122" s="817"/>
      <c r="AK122" s="818" t="s">
        <v>121</v>
      </c>
      <c r="AL122" s="816"/>
      <c r="AM122" s="816"/>
      <c r="AN122" s="816"/>
      <c r="AO122" s="817"/>
      <c r="AP122" s="860" t="s">
        <v>121</v>
      </c>
      <c r="AQ122" s="861"/>
      <c r="AR122" s="861"/>
      <c r="AS122" s="861"/>
      <c r="AT122" s="862"/>
      <c r="AU122" s="919"/>
      <c r="AV122" s="920"/>
      <c r="AW122" s="920"/>
      <c r="AX122" s="920"/>
      <c r="AY122" s="921"/>
      <c r="AZ122" s="874" t="s">
        <v>448</v>
      </c>
      <c r="BA122" s="875"/>
      <c r="BB122" s="875"/>
      <c r="BC122" s="875"/>
      <c r="BD122" s="875"/>
      <c r="BE122" s="875"/>
      <c r="BF122" s="875"/>
      <c r="BG122" s="875"/>
      <c r="BH122" s="875"/>
      <c r="BI122" s="875"/>
      <c r="BJ122" s="875"/>
      <c r="BK122" s="875"/>
      <c r="BL122" s="875"/>
      <c r="BM122" s="875"/>
      <c r="BN122" s="875"/>
      <c r="BO122" s="875"/>
      <c r="BP122" s="876"/>
      <c r="BQ122" s="915">
        <v>7546189</v>
      </c>
      <c r="BR122" s="881"/>
      <c r="BS122" s="881"/>
      <c r="BT122" s="881"/>
      <c r="BU122" s="881"/>
      <c r="BV122" s="881">
        <v>7543285</v>
      </c>
      <c r="BW122" s="881"/>
      <c r="BX122" s="881"/>
      <c r="BY122" s="881"/>
      <c r="BZ122" s="881"/>
      <c r="CA122" s="881">
        <v>7473993</v>
      </c>
      <c r="CB122" s="881"/>
      <c r="CC122" s="881"/>
      <c r="CD122" s="881"/>
      <c r="CE122" s="881"/>
      <c r="CF122" s="882">
        <v>179.6</v>
      </c>
      <c r="CG122" s="883"/>
      <c r="CH122" s="883"/>
      <c r="CI122" s="883"/>
      <c r="CJ122" s="883"/>
      <c r="CK122" s="905"/>
      <c r="CL122" s="891"/>
      <c r="CM122" s="891"/>
      <c r="CN122" s="891"/>
      <c r="CO122" s="892"/>
      <c r="CP122" s="871" t="s">
        <v>390</v>
      </c>
      <c r="CQ122" s="872"/>
      <c r="CR122" s="872"/>
      <c r="CS122" s="872"/>
      <c r="CT122" s="872"/>
      <c r="CU122" s="872"/>
      <c r="CV122" s="872"/>
      <c r="CW122" s="872"/>
      <c r="CX122" s="872"/>
      <c r="CY122" s="872"/>
      <c r="CZ122" s="872"/>
      <c r="DA122" s="872"/>
      <c r="DB122" s="872"/>
      <c r="DC122" s="872"/>
      <c r="DD122" s="872"/>
      <c r="DE122" s="872"/>
      <c r="DF122" s="873"/>
      <c r="DG122" s="852" t="s">
        <v>121</v>
      </c>
      <c r="DH122" s="853"/>
      <c r="DI122" s="853"/>
      <c r="DJ122" s="853"/>
      <c r="DK122" s="853"/>
      <c r="DL122" s="853" t="s">
        <v>121</v>
      </c>
      <c r="DM122" s="853"/>
      <c r="DN122" s="853"/>
      <c r="DO122" s="853"/>
      <c r="DP122" s="853"/>
      <c r="DQ122" s="853" t="s">
        <v>121</v>
      </c>
      <c r="DR122" s="853"/>
      <c r="DS122" s="853"/>
      <c r="DT122" s="853"/>
      <c r="DU122" s="853"/>
      <c r="DV122" s="830" t="s">
        <v>121</v>
      </c>
      <c r="DW122" s="830"/>
      <c r="DX122" s="830"/>
      <c r="DY122" s="830"/>
      <c r="DZ122" s="831"/>
    </row>
    <row r="123" spans="1:130" s="218" customFormat="1" ht="26.25" customHeight="1" x14ac:dyDescent="0.15">
      <c r="A123" s="856"/>
      <c r="B123" s="857"/>
      <c r="C123" s="851" t="s">
        <v>435</v>
      </c>
      <c r="D123" s="788"/>
      <c r="E123" s="788"/>
      <c r="F123" s="788"/>
      <c r="G123" s="788"/>
      <c r="H123" s="788"/>
      <c r="I123" s="788"/>
      <c r="J123" s="788"/>
      <c r="K123" s="788"/>
      <c r="L123" s="788"/>
      <c r="M123" s="788"/>
      <c r="N123" s="788"/>
      <c r="O123" s="788"/>
      <c r="P123" s="788"/>
      <c r="Q123" s="788"/>
      <c r="R123" s="788"/>
      <c r="S123" s="788"/>
      <c r="T123" s="788"/>
      <c r="U123" s="788"/>
      <c r="V123" s="788"/>
      <c r="W123" s="788"/>
      <c r="X123" s="788"/>
      <c r="Y123" s="788"/>
      <c r="Z123" s="789"/>
      <c r="AA123" s="815" t="s">
        <v>121</v>
      </c>
      <c r="AB123" s="816"/>
      <c r="AC123" s="816"/>
      <c r="AD123" s="816"/>
      <c r="AE123" s="817"/>
      <c r="AF123" s="818" t="s">
        <v>121</v>
      </c>
      <c r="AG123" s="816"/>
      <c r="AH123" s="816"/>
      <c r="AI123" s="816"/>
      <c r="AJ123" s="817"/>
      <c r="AK123" s="818" t="s">
        <v>121</v>
      </c>
      <c r="AL123" s="816"/>
      <c r="AM123" s="816"/>
      <c r="AN123" s="816"/>
      <c r="AO123" s="817"/>
      <c r="AP123" s="860" t="s">
        <v>121</v>
      </c>
      <c r="AQ123" s="861"/>
      <c r="AR123" s="861"/>
      <c r="AS123" s="861"/>
      <c r="AT123" s="862"/>
      <c r="AU123" s="922"/>
      <c r="AV123" s="923"/>
      <c r="AW123" s="923"/>
      <c r="AX123" s="923"/>
      <c r="AY123" s="923"/>
      <c r="AZ123" s="239" t="s">
        <v>177</v>
      </c>
      <c r="BA123" s="239"/>
      <c r="BB123" s="239"/>
      <c r="BC123" s="239"/>
      <c r="BD123" s="239"/>
      <c r="BE123" s="239"/>
      <c r="BF123" s="239"/>
      <c r="BG123" s="239"/>
      <c r="BH123" s="239"/>
      <c r="BI123" s="239"/>
      <c r="BJ123" s="239"/>
      <c r="BK123" s="239"/>
      <c r="BL123" s="239"/>
      <c r="BM123" s="239"/>
      <c r="BN123" s="239"/>
      <c r="BO123" s="913" t="s">
        <v>449</v>
      </c>
      <c r="BP123" s="914"/>
      <c r="BQ123" s="868">
        <v>10557581</v>
      </c>
      <c r="BR123" s="869"/>
      <c r="BS123" s="869"/>
      <c r="BT123" s="869"/>
      <c r="BU123" s="869"/>
      <c r="BV123" s="869">
        <v>10355309</v>
      </c>
      <c r="BW123" s="869"/>
      <c r="BX123" s="869"/>
      <c r="BY123" s="869"/>
      <c r="BZ123" s="869"/>
      <c r="CA123" s="869">
        <v>9654084</v>
      </c>
      <c r="CB123" s="869"/>
      <c r="CC123" s="869"/>
      <c r="CD123" s="869"/>
      <c r="CE123" s="869"/>
      <c r="CF123" s="784"/>
      <c r="CG123" s="785"/>
      <c r="CH123" s="785"/>
      <c r="CI123" s="785"/>
      <c r="CJ123" s="870"/>
      <c r="CK123" s="905"/>
      <c r="CL123" s="891"/>
      <c r="CM123" s="891"/>
      <c r="CN123" s="891"/>
      <c r="CO123" s="892"/>
      <c r="CP123" s="871" t="s">
        <v>388</v>
      </c>
      <c r="CQ123" s="872"/>
      <c r="CR123" s="872"/>
      <c r="CS123" s="872"/>
      <c r="CT123" s="872"/>
      <c r="CU123" s="872"/>
      <c r="CV123" s="872"/>
      <c r="CW123" s="872"/>
      <c r="CX123" s="872"/>
      <c r="CY123" s="872"/>
      <c r="CZ123" s="872"/>
      <c r="DA123" s="872"/>
      <c r="DB123" s="872"/>
      <c r="DC123" s="872"/>
      <c r="DD123" s="872"/>
      <c r="DE123" s="872"/>
      <c r="DF123" s="873"/>
      <c r="DG123" s="815" t="s">
        <v>121</v>
      </c>
      <c r="DH123" s="816"/>
      <c r="DI123" s="816"/>
      <c r="DJ123" s="816"/>
      <c r="DK123" s="817"/>
      <c r="DL123" s="818" t="s">
        <v>121</v>
      </c>
      <c r="DM123" s="816"/>
      <c r="DN123" s="816"/>
      <c r="DO123" s="816"/>
      <c r="DP123" s="817"/>
      <c r="DQ123" s="818" t="s">
        <v>121</v>
      </c>
      <c r="DR123" s="816"/>
      <c r="DS123" s="816"/>
      <c r="DT123" s="816"/>
      <c r="DU123" s="817"/>
      <c r="DV123" s="860" t="s">
        <v>121</v>
      </c>
      <c r="DW123" s="861"/>
      <c r="DX123" s="861"/>
      <c r="DY123" s="861"/>
      <c r="DZ123" s="862"/>
    </row>
    <row r="124" spans="1:130" s="218" customFormat="1" ht="26.25" customHeight="1" thickBot="1" x14ac:dyDescent="0.2">
      <c r="A124" s="856"/>
      <c r="B124" s="857"/>
      <c r="C124" s="851" t="s">
        <v>438</v>
      </c>
      <c r="D124" s="788"/>
      <c r="E124" s="788"/>
      <c r="F124" s="788"/>
      <c r="G124" s="788"/>
      <c r="H124" s="788"/>
      <c r="I124" s="788"/>
      <c r="J124" s="788"/>
      <c r="K124" s="788"/>
      <c r="L124" s="788"/>
      <c r="M124" s="788"/>
      <c r="N124" s="788"/>
      <c r="O124" s="788"/>
      <c r="P124" s="788"/>
      <c r="Q124" s="788"/>
      <c r="R124" s="788"/>
      <c r="S124" s="788"/>
      <c r="T124" s="788"/>
      <c r="U124" s="788"/>
      <c r="V124" s="788"/>
      <c r="W124" s="788"/>
      <c r="X124" s="788"/>
      <c r="Y124" s="788"/>
      <c r="Z124" s="789"/>
      <c r="AA124" s="815" t="s">
        <v>121</v>
      </c>
      <c r="AB124" s="816"/>
      <c r="AC124" s="816"/>
      <c r="AD124" s="816"/>
      <c r="AE124" s="817"/>
      <c r="AF124" s="818" t="s">
        <v>121</v>
      </c>
      <c r="AG124" s="816"/>
      <c r="AH124" s="816"/>
      <c r="AI124" s="816"/>
      <c r="AJ124" s="817"/>
      <c r="AK124" s="818" t="s">
        <v>121</v>
      </c>
      <c r="AL124" s="816"/>
      <c r="AM124" s="816"/>
      <c r="AN124" s="816"/>
      <c r="AO124" s="817"/>
      <c r="AP124" s="860" t="s">
        <v>121</v>
      </c>
      <c r="AQ124" s="861"/>
      <c r="AR124" s="861"/>
      <c r="AS124" s="861"/>
      <c r="AT124" s="862"/>
      <c r="AU124" s="863" t="s">
        <v>450</v>
      </c>
      <c r="AV124" s="864"/>
      <c r="AW124" s="864"/>
      <c r="AX124" s="864"/>
      <c r="AY124" s="864"/>
      <c r="AZ124" s="864"/>
      <c r="BA124" s="864"/>
      <c r="BB124" s="864"/>
      <c r="BC124" s="864"/>
      <c r="BD124" s="864"/>
      <c r="BE124" s="864"/>
      <c r="BF124" s="864"/>
      <c r="BG124" s="864"/>
      <c r="BH124" s="864"/>
      <c r="BI124" s="864"/>
      <c r="BJ124" s="864"/>
      <c r="BK124" s="864"/>
      <c r="BL124" s="864"/>
      <c r="BM124" s="864"/>
      <c r="BN124" s="864"/>
      <c r="BO124" s="864"/>
      <c r="BP124" s="865"/>
      <c r="BQ124" s="866">
        <v>56.2</v>
      </c>
      <c r="BR124" s="867"/>
      <c r="BS124" s="867"/>
      <c r="BT124" s="867"/>
      <c r="BU124" s="867"/>
      <c r="BV124" s="867">
        <v>58.1</v>
      </c>
      <c r="BW124" s="867"/>
      <c r="BX124" s="867"/>
      <c r="BY124" s="867"/>
      <c r="BZ124" s="867"/>
      <c r="CA124" s="867">
        <v>73.2</v>
      </c>
      <c r="CB124" s="867"/>
      <c r="CC124" s="867"/>
      <c r="CD124" s="867"/>
      <c r="CE124" s="867"/>
      <c r="CF124" s="762"/>
      <c r="CG124" s="763"/>
      <c r="CH124" s="763"/>
      <c r="CI124" s="763"/>
      <c r="CJ124" s="898"/>
      <c r="CK124" s="906"/>
      <c r="CL124" s="906"/>
      <c r="CM124" s="906"/>
      <c r="CN124" s="906"/>
      <c r="CO124" s="907"/>
      <c r="CP124" s="871" t="s">
        <v>451</v>
      </c>
      <c r="CQ124" s="872"/>
      <c r="CR124" s="872"/>
      <c r="CS124" s="872"/>
      <c r="CT124" s="872"/>
      <c r="CU124" s="872"/>
      <c r="CV124" s="872"/>
      <c r="CW124" s="872"/>
      <c r="CX124" s="872"/>
      <c r="CY124" s="872"/>
      <c r="CZ124" s="872"/>
      <c r="DA124" s="872"/>
      <c r="DB124" s="872"/>
      <c r="DC124" s="872"/>
      <c r="DD124" s="872"/>
      <c r="DE124" s="872"/>
      <c r="DF124" s="873"/>
      <c r="DG124" s="799" t="s">
        <v>121</v>
      </c>
      <c r="DH124" s="800"/>
      <c r="DI124" s="800"/>
      <c r="DJ124" s="800"/>
      <c r="DK124" s="801"/>
      <c r="DL124" s="802" t="s">
        <v>121</v>
      </c>
      <c r="DM124" s="800"/>
      <c r="DN124" s="800"/>
      <c r="DO124" s="800"/>
      <c r="DP124" s="801"/>
      <c r="DQ124" s="802" t="s">
        <v>121</v>
      </c>
      <c r="DR124" s="800"/>
      <c r="DS124" s="800"/>
      <c r="DT124" s="800"/>
      <c r="DU124" s="801"/>
      <c r="DV124" s="884" t="s">
        <v>121</v>
      </c>
      <c r="DW124" s="885"/>
      <c r="DX124" s="885"/>
      <c r="DY124" s="885"/>
      <c r="DZ124" s="886"/>
    </row>
    <row r="125" spans="1:130" s="218" customFormat="1" ht="26.25" customHeight="1" x14ac:dyDescent="0.15">
      <c r="A125" s="856"/>
      <c r="B125" s="857"/>
      <c r="C125" s="851" t="s">
        <v>440</v>
      </c>
      <c r="D125" s="788"/>
      <c r="E125" s="788"/>
      <c r="F125" s="788"/>
      <c r="G125" s="788"/>
      <c r="H125" s="788"/>
      <c r="I125" s="788"/>
      <c r="J125" s="788"/>
      <c r="K125" s="788"/>
      <c r="L125" s="788"/>
      <c r="M125" s="788"/>
      <c r="N125" s="788"/>
      <c r="O125" s="788"/>
      <c r="P125" s="788"/>
      <c r="Q125" s="788"/>
      <c r="R125" s="788"/>
      <c r="S125" s="788"/>
      <c r="T125" s="788"/>
      <c r="U125" s="788"/>
      <c r="V125" s="788"/>
      <c r="W125" s="788"/>
      <c r="X125" s="788"/>
      <c r="Y125" s="788"/>
      <c r="Z125" s="789"/>
      <c r="AA125" s="815" t="s">
        <v>121</v>
      </c>
      <c r="AB125" s="816"/>
      <c r="AC125" s="816"/>
      <c r="AD125" s="816"/>
      <c r="AE125" s="817"/>
      <c r="AF125" s="818" t="s">
        <v>121</v>
      </c>
      <c r="AG125" s="816"/>
      <c r="AH125" s="816"/>
      <c r="AI125" s="816"/>
      <c r="AJ125" s="817"/>
      <c r="AK125" s="818" t="s">
        <v>121</v>
      </c>
      <c r="AL125" s="816"/>
      <c r="AM125" s="816"/>
      <c r="AN125" s="816"/>
      <c r="AO125" s="817"/>
      <c r="AP125" s="860" t="s">
        <v>121</v>
      </c>
      <c r="AQ125" s="861"/>
      <c r="AR125" s="861"/>
      <c r="AS125" s="861"/>
      <c r="AT125" s="862"/>
      <c r="AU125" s="240"/>
      <c r="AV125" s="241"/>
      <c r="AW125" s="241"/>
      <c r="AX125" s="241"/>
      <c r="AY125" s="241"/>
      <c r="AZ125" s="241"/>
      <c r="BA125" s="241"/>
      <c r="BB125" s="241"/>
      <c r="BC125" s="241"/>
      <c r="BD125" s="241"/>
      <c r="BE125" s="241"/>
      <c r="BF125" s="241"/>
      <c r="BG125" s="241"/>
      <c r="BH125" s="241"/>
      <c r="BI125" s="241"/>
      <c r="BJ125" s="241"/>
      <c r="BK125" s="241"/>
      <c r="BL125" s="241"/>
      <c r="BM125" s="241"/>
      <c r="BN125" s="241"/>
      <c r="BO125" s="241"/>
      <c r="BP125" s="241"/>
      <c r="BQ125" s="220"/>
      <c r="BR125" s="220"/>
      <c r="BS125" s="220"/>
      <c r="BT125" s="220"/>
      <c r="BU125" s="220"/>
      <c r="BV125" s="220"/>
      <c r="BW125" s="220"/>
      <c r="BX125" s="220"/>
      <c r="BY125" s="220"/>
      <c r="BZ125" s="220"/>
      <c r="CA125" s="220"/>
      <c r="CB125" s="220"/>
      <c r="CC125" s="220"/>
      <c r="CD125" s="220"/>
      <c r="CE125" s="220"/>
      <c r="CF125" s="220"/>
      <c r="CG125" s="220"/>
      <c r="CH125" s="220"/>
      <c r="CI125" s="220"/>
      <c r="CJ125" s="242"/>
      <c r="CK125" s="887" t="s">
        <v>452</v>
      </c>
      <c r="CL125" s="888"/>
      <c r="CM125" s="888"/>
      <c r="CN125" s="888"/>
      <c r="CO125" s="889"/>
      <c r="CP125" s="896" t="s">
        <v>453</v>
      </c>
      <c r="CQ125" s="844"/>
      <c r="CR125" s="844"/>
      <c r="CS125" s="844"/>
      <c r="CT125" s="844"/>
      <c r="CU125" s="844"/>
      <c r="CV125" s="844"/>
      <c r="CW125" s="844"/>
      <c r="CX125" s="844"/>
      <c r="CY125" s="844"/>
      <c r="CZ125" s="844"/>
      <c r="DA125" s="844"/>
      <c r="DB125" s="844"/>
      <c r="DC125" s="844"/>
      <c r="DD125" s="844"/>
      <c r="DE125" s="844"/>
      <c r="DF125" s="845"/>
      <c r="DG125" s="897" t="s">
        <v>121</v>
      </c>
      <c r="DH125" s="878"/>
      <c r="DI125" s="878"/>
      <c r="DJ125" s="878"/>
      <c r="DK125" s="878"/>
      <c r="DL125" s="878" t="s">
        <v>121</v>
      </c>
      <c r="DM125" s="878"/>
      <c r="DN125" s="878"/>
      <c r="DO125" s="878"/>
      <c r="DP125" s="878"/>
      <c r="DQ125" s="878" t="s">
        <v>121</v>
      </c>
      <c r="DR125" s="878"/>
      <c r="DS125" s="878"/>
      <c r="DT125" s="878"/>
      <c r="DU125" s="878"/>
      <c r="DV125" s="879" t="s">
        <v>121</v>
      </c>
      <c r="DW125" s="879"/>
      <c r="DX125" s="879"/>
      <c r="DY125" s="879"/>
      <c r="DZ125" s="880"/>
    </row>
    <row r="126" spans="1:130" s="218" customFormat="1" ht="26.25" customHeight="1" thickBot="1" x14ac:dyDescent="0.2">
      <c r="A126" s="856"/>
      <c r="B126" s="857"/>
      <c r="C126" s="851" t="s">
        <v>442</v>
      </c>
      <c r="D126" s="788"/>
      <c r="E126" s="788"/>
      <c r="F126" s="788"/>
      <c r="G126" s="788"/>
      <c r="H126" s="788"/>
      <c r="I126" s="788"/>
      <c r="J126" s="788"/>
      <c r="K126" s="788"/>
      <c r="L126" s="788"/>
      <c r="M126" s="788"/>
      <c r="N126" s="788"/>
      <c r="O126" s="788"/>
      <c r="P126" s="788"/>
      <c r="Q126" s="788"/>
      <c r="R126" s="788"/>
      <c r="S126" s="788"/>
      <c r="T126" s="788"/>
      <c r="U126" s="788"/>
      <c r="V126" s="788"/>
      <c r="W126" s="788"/>
      <c r="X126" s="788"/>
      <c r="Y126" s="788"/>
      <c r="Z126" s="789"/>
      <c r="AA126" s="815" t="s">
        <v>121</v>
      </c>
      <c r="AB126" s="816"/>
      <c r="AC126" s="816"/>
      <c r="AD126" s="816"/>
      <c r="AE126" s="817"/>
      <c r="AF126" s="818" t="s">
        <v>121</v>
      </c>
      <c r="AG126" s="816"/>
      <c r="AH126" s="816"/>
      <c r="AI126" s="816"/>
      <c r="AJ126" s="817"/>
      <c r="AK126" s="818" t="s">
        <v>121</v>
      </c>
      <c r="AL126" s="816"/>
      <c r="AM126" s="816"/>
      <c r="AN126" s="816"/>
      <c r="AO126" s="817"/>
      <c r="AP126" s="860" t="s">
        <v>121</v>
      </c>
      <c r="AQ126" s="861"/>
      <c r="AR126" s="861"/>
      <c r="AS126" s="861"/>
      <c r="AT126" s="862"/>
      <c r="AU126" s="220"/>
      <c r="AV126" s="220"/>
      <c r="AW126" s="220"/>
      <c r="AX126" s="220"/>
      <c r="AY126" s="220"/>
      <c r="AZ126" s="220"/>
      <c r="BA126" s="220"/>
      <c r="BB126" s="220"/>
      <c r="BC126" s="220"/>
      <c r="BD126" s="220"/>
      <c r="BE126" s="220"/>
      <c r="BF126" s="220"/>
      <c r="BG126" s="220"/>
      <c r="BH126" s="220"/>
      <c r="BI126" s="220"/>
      <c r="BJ126" s="220"/>
      <c r="BK126" s="220"/>
      <c r="BL126" s="220"/>
      <c r="BM126" s="220"/>
      <c r="BN126" s="220"/>
      <c r="BO126" s="220"/>
      <c r="BP126" s="220"/>
      <c r="BQ126" s="220"/>
      <c r="BR126" s="220"/>
      <c r="BS126" s="220"/>
      <c r="BT126" s="220"/>
      <c r="BU126" s="220"/>
      <c r="BV126" s="220"/>
      <c r="BW126" s="220"/>
      <c r="BX126" s="220"/>
      <c r="BY126" s="220"/>
      <c r="BZ126" s="220"/>
      <c r="CA126" s="220"/>
      <c r="CB126" s="220"/>
      <c r="CC126" s="220"/>
      <c r="CD126" s="243"/>
      <c r="CE126" s="243"/>
      <c r="CF126" s="243"/>
      <c r="CG126" s="220"/>
      <c r="CH126" s="220"/>
      <c r="CI126" s="220"/>
      <c r="CJ126" s="242"/>
      <c r="CK126" s="890"/>
      <c r="CL126" s="891"/>
      <c r="CM126" s="891"/>
      <c r="CN126" s="891"/>
      <c r="CO126" s="892"/>
      <c r="CP126" s="851" t="s">
        <v>454</v>
      </c>
      <c r="CQ126" s="788"/>
      <c r="CR126" s="788"/>
      <c r="CS126" s="788"/>
      <c r="CT126" s="788"/>
      <c r="CU126" s="788"/>
      <c r="CV126" s="788"/>
      <c r="CW126" s="788"/>
      <c r="CX126" s="788"/>
      <c r="CY126" s="788"/>
      <c r="CZ126" s="788"/>
      <c r="DA126" s="788"/>
      <c r="DB126" s="788"/>
      <c r="DC126" s="788"/>
      <c r="DD126" s="788"/>
      <c r="DE126" s="788"/>
      <c r="DF126" s="789"/>
      <c r="DG126" s="852" t="s">
        <v>121</v>
      </c>
      <c r="DH126" s="853"/>
      <c r="DI126" s="853"/>
      <c r="DJ126" s="853"/>
      <c r="DK126" s="853"/>
      <c r="DL126" s="853" t="s">
        <v>121</v>
      </c>
      <c r="DM126" s="853"/>
      <c r="DN126" s="853"/>
      <c r="DO126" s="853"/>
      <c r="DP126" s="853"/>
      <c r="DQ126" s="853" t="s">
        <v>121</v>
      </c>
      <c r="DR126" s="853"/>
      <c r="DS126" s="853"/>
      <c r="DT126" s="853"/>
      <c r="DU126" s="853"/>
      <c r="DV126" s="830" t="s">
        <v>121</v>
      </c>
      <c r="DW126" s="830"/>
      <c r="DX126" s="830"/>
      <c r="DY126" s="830"/>
      <c r="DZ126" s="831"/>
    </row>
    <row r="127" spans="1:130" s="218" customFormat="1" ht="26.25" customHeight="1" x14ac:dyDescent="0.15">
      <c r="A127" s="858"/>
      <c r="B127" s="859"/>
      <c r="C127" s="874" t="s">
        <v>455</v>
      </c>
      <c r="D127" s="875"/>
      <c r="E127" s="875"/>
      <c r="F127" s="875"/>
      <c r="G127" s="875"/>
      <c r="H127" s="875"/>
      <c r="I127" s="875"/>
      <c r="J127" s="875"/>
      <c r="K127" s="875"/>
      <c r="L127" s="875"/>
      <c r="M127" s="875"/>
      <c r="N127" s="875"/>
      <c r="O127" s="875"/>
      <c r="P127" s="875"/>
      <c r="Q127" s="875"/>
      <c r="R127" s="875"/>
      <c r="S127" s="875"/>
      <c r="T127" s="875"/>
      <c r="U127" s="875"/>
      <c r="V127" s="875"/>
      <c r="W127" s="875"/>
      <c r="X127" s="875"/>
      <c r="Y127" s="875"/>
      <c r="Z127" s="876"/>
      <c r="AA127" s="815" t="s">
        <v>121</v>
      </c>
      <c r="AB127" s="816"/>
      <c r="AC127" s="816"/>
      <c r="AD127" s="816"/>
      <c r="AE127" s="817"/>
      <c r="AF127" s="818" t="s">
        <v>121</v>
      </c>
      <c r="AG127" s="816"/>
      <c r="AH127" s="816"/>
      <c r="AI127" s="816"/>
      <c r="AJ127" s="817"/>
      <c r="AK127" s="818" t="s">
        <v>121</v>
      </c>
      <c r="AL127" s="816"/>
      <c r="AM127" s="816"/>
      <c r="AN127" s="816"/>
      <c r="AO127" s="817"/>
      <c r="AP127" s="860" t="s">
        <v>121</v>
      </c>
      <c r="AQ127" s="861"/>
      <c r="AR127" s="861"/>
      <c r="AS127" s="861"/>
      <c r="AT127" s="862"/>
      <c r="AU127" s="220"/>
      <c r="AV127" s="220"/>
      <c r="AW127" s="220"/>
      <c r="AX127" s="877" t="s">
        <v>456</v>
      </c>
      <c r="AY127" s="848"/>
      <c r="AZ127" s="848"/>
      <c r="BA127" s="848"/>
      <c r="BB127" s="848"/>
      <c r="BC127" s="848"/>
      <c r="BD127" s="848"/>
      <c r="BE127" s="849"/>
      <c r="BF127" s="847" t="s">
        <v>457</v>
      </c>
      <c r="BG127" s="848"/>
      <c r="BH127" s="848"/>
      <c r="BI127" s="848"/>
      <c r="BJ127" s="848"/>
      <c r="BK127" s="848"/>
      <c r="BL127" s="849"/>
      <c r="BM127" s="847" t="s">
        <v>458</v>
      </c>
      <c r="BN127" s="848"/>
      <c r="BO127" s="848"/>
      <c r="BP127" s="848"/>
      <c r="BQ127" s="848"/>
      <c r="BR127" s="848"/>
      <c r="BS127" s="849"/>
      <c r="BT127" s="847" t="s">
        <v>459</v>
      </c>
      <c r="BU127" s="848"/>
      <c r="BV127" s="848"/>
      <c r="BW127" s="848"/>
      <c r="BX127" s="848"/>
      <c r="BY127" s="848"/>
      <c r="BZ127" s="850"/>
      <c r="CA127" s="220"/>
      <c r="CB127" s="220"/>
      <c r="CC127" s="220"/>
      <c r="CD127" s="243"/>
      <c r="CE127" s="243"/>
      <c r="CF127" s="243"/>
      <c r="CG127" s="220"/>
      <c r="CH127" s="220"/>
      <c r="CI127" s="220"/>
      <c r="CJ127" s="242"/>
      <c r="CK127" s="890"/>
      <c r="CL127" s="891"/>
      <c r="CM127" s="891"/>
      <c r="CN127" s="891"/>
      <c r="CO127" s="892"/>
      <c r="CP127" s="851" t="s">
        <v>460</v>
      </c>
      <c r="CQ127" s="788"/>
      <c r="CR127" s="788"/>
      <c r="CS127" s="788"/>
      <c r="CT127" s="788"/>
      <c r="CU127" s="788"/>
      <c r="CV127" s="788"/>
      <c r="CW127" s="788"/>
      <c r="CX127" s="788"/>
      <c r="CY127" s="788"/>
      <c r="CZ127" s="788"/>
      <c r="DA127" s="788"/>
      <c r="DB127" s="788"/>
      <c r="DC127" s="788"/>
      <c r="DD127" s="788"/>
      <c r="DE127" s="788"/>
      <c r="DF127" s="789"/>
      <c r="DG127" s="852" t="s">
        <v>121</v>
      </c>
      <c r="DH127" s="853"/>
      <c r="DI127" s="853"/>
      <c r="DJ127" s="853"/>
      <c r="DK127" s="853"/>
      <c r="DL127" s="853" t="s">
        <v>121</v>
      </c>
      <c r="DM127" s="853"/>
      <c r="DN127" s="853"/>
      <c r="DO127" s="853"/>
      <c r="DP127" s="853"/>
      <c r="DQ127" s="853" t="s">
        <v>121</v>
      </c>
      <c r="DR127" s="853"/>
      <c r="DS127" s="853"/>
      <c r="DT127" s="853"/>
      <c r="DU127" s="853"/>
      <c r="DV127" s="830" t="s">
        <v>121</v>
      </c>
      <c r="DW127" s="830"/>
      <c r="DX127" s="830"/>
      <c r="DY127" s="830"/>
      <c r="DZ127" s="831"/>
    </row>
    <row r="128" spans="1:130" s="218" customFormat="1" ht="26.25" customHeight="1" thickBot="1" x14ac:dyDescent="0.2">
      <c r="A128" s="832" t="s">
        <v>461</v>
      </c>
      <c r="B128" s="833"/>
      <c r="C128" s="833"/>
      <c r="D128" s="833"/>
      <c r="E128" s="833"/>
      <c r="F128" s="833"/>
      <c r="G128" s="833"/>
      <c r="H128" s="833"/>
      <c r="I128" s="833"/>
      <c r="J128" s="833"/>
      <c r="K128" s="833"/>
      <c r="L128" s="833"/>
      <c r="M128" s="833"/>
      <c r="N128" s="833"/>
      <c r="O128" s="833"/>
      <c r="P128" s="833"/>
      <c r="Q128" s="833"/>
      <c r="R128" s="833"/>
      <c r="S128" s="833"/>
      <c r="T128" s="833"/>
      <c r="U128" s="833"/>
      <c r="V128" s="833"/>
      <c r="W128" s="834" t="s">
        <v>462</v>
      </c>
      <c r="X128" s="834"/>
      <c r="Y128" s="834"/>
      <c r="Z128" s="835"/>
      <c r="AA128" s="836">
        <v>254</v>
      </c>
      <c r="AB128" s="837"/>
      <c r="AC128" s="837"/>
      <c r="AD128" s="837"/>
      <c r="AE128" s="838"/>
      <c r="AF128" s="839">
        <v>254</v>
      </c>
      <c r="AG128" s="837"/>
      <c r="AH128" s="837"/>
      <c r="AI128" s="837"/>
      <c r="AJ128" s="838"/>
      <c r="AK128" s="839">
        <v>254</v>
      </c>
      <c r="AL128" s="837"/>
      <c r="AM128" s="837"/>
      <c r="AN128" s="837"/>
      <c r="AO128" s="838"/>
      <c r="AP128" s="840"/>
      <c r="AQ128" s="841"/>
      <c r="AR128" s="841"/>
      <c r="AS128" s="841"/>
      <c r="AT128" s="842"/>
      <c r="AU128" s="220"/>
      <c r="AV128" s="220"/>
      <c r="AW128" s="220"/>
      <c r="AX128" s="843" t="s">
        <v>463</v>
      </c>
      <c r="AY128" s="844"/>
      <c r="AZ128" s="844"/>
      <c r="BA128" s="844"/>
      <c r="BB128" s="844"/>
      <c r="BC128" s="844"/>
      <c r="BD128" s="844"/>
      <c r="BE128" s="845"/>
      <c r="BF128" s="822" t="s">
        <v>121</v>
      </c>
      <c r="BG128" s="823"/>
      <c r="BH128" s="823"/>
      <c r="BI128" s="823"/>
      <c r="BJ128" s="823"/>
      <c r="BK128" s="823"/>
      <c r="BL128" s="846"/>
      <c r="BM128" s="822">
        <v>15</v>
      </c>
      <c r="BN128" s="823"/>
      <c r="BO128" s="823"/>
      <c r="BP128" s="823"/>
      <c r="BQ128" s="823"/>
      <c r="BR128" s="823"/>
      <c r="BS128" s="846"/>
      <c r="BT128" s="822">
        <v>20</v>
      </c>
      <c r="BU128" s="823"/>
      <c r="BV128" s="823"/>
      <c r="BW128" s="823"/>
      <c r="BX128" s="823"/>
      <c r="BY128" s="823"/>
      <c r="BZ128" s="824"/>
      <c r="CA128" s="243"/>
      <c r="CB128" s="243"/>
      <c r="CC128" s="243"/>
      <c r="CD128" s="243"/>
      <c r="CE128" s="243"/>
      <c r="CF128" s="243"/>
      <c r="CG128" s="220"/>
      <c r="CH128" s="220"/>
      <c r="CI128" s="220"/>
      <c r="CJ128" s="242"/>
      <c r="CK128" s="893"/>
      <c r="CL128" s="894"/>
      <c r="CM128" s="894"/>
      <c r="CN128" s="894"/>
      <c r="CO128" s="895"/>
      <c r="CP128" s="825" t="s">
        <v>464</v>
      </c>
      <c r="CQ128" s="766"/>
      <c r="CR128" s="766"/>
      <c r="CS128" s="766"/>
      <c r="CT128" s="766"/>
      <c r="CU128" s="766"/>
      <c r="CV128" s="766"/>
      <c r="CW128" s="766"/>
      <c r="CX128" s="766"/>
      <c r="CY128" s="766"/>
      <c r="CZ128" s="766"/>
      <c r="DA128" s="766"/>
      <c r="DB128" s="766"/>
      <c r="DC128" s="766"/>
      <c r="DD128" s="766"/>
      <c r="DE128" s="766"/>
      <c r="DF128" s="767"/>
      <c r="DG128" s="826">
        <v>257</v>
      </c>
      <c r="DH128" s="827"/>
      <c r="DI128" s="827"/>
      <c r="DJ128" s="827"/>
      <c r="DK128" s="827"/>
      <c r="DL128" s="827">
        <v>557</v>
      </c>
      <c r="DM128" s="827"/>
      <c r="DN128" s="827"/>
      <c r="DO128" s="827"/>
      <c r="DP128" s="827"/>
      <c r="DQ128" s="827">
        <v>563</v>
      </c>
      <c r="DR128" s="827"/>
      <c r="DS128" s="827"/>
      <c r="DT128" s="827"/>
      <c r="DU128" s="827"/>
      <c r="DV128" s="828">
        <v>0</v>
      </c>
      <c r="DW128" s="828"/>
      <c r="DX128" s="828"/>
      <c r="DY128" s="828"/>
      <c r="DZ128" s="829"/>
    </row>
    <row r="129" spans="1:131" s="218" customFormat="1" ht="26.25" customHeight="1" x14ac:dyDescent="0.15">
      <c r="A129" s="810" t="s">
        <v>102</v>
      </c>
      <c r="B129" s="811"/>
      <c r="C129" s="811"/>
      <c r="D129" s="811"/>
      <c r="E129" s="811"/>
      <c r="F129" s="811"/>
      <c r="G129" s="811"/>
      <c r="H129" s="811"/>
      <c r="I129" s="811"/>
      <c r="J129" s="811"/>
      <c r="K129" s="811"/>
      <c r="L129" s="811"/>
      <c r="M129" s="811"/>
      <c r="N129" s="811"/>
      <c r="O129" s="811"/>
      <c r="P129" s="811"/>
      <c r="Q129" s="811"/>
      <c r="R129" s="811"/>
      <c r="S129" s="811"/>
      <c r="T129" s="811"/>
      <c r="U129" s="811"/>
      <c r="V129" s="811"/>
      <c r="W129" s="812" t="s">
        <v>465</v>
      </c>
      <c r="X129" s="813"/>
      <c r="Y129" s="813"/>
      <c r="Z129" s="814"/>
      <c r="AA129" s="815">
        <v>4581002</v>
      </c>
      <c r="AB129" s="816"/>
      <c r="AC129" s="816"/>
      <c r="AD129" s="816"/>
      <c r="AE129" s="817"/>
      <c r="AF129" s="818">
        <v>4616515</v>
      </c>
      <c r="AG129" s="816"/>
      <c r="AH129" s="816"/>
      <c r="AI129" s="816"/>
      <c r="AJ129" s="817"/>
      <c r="AK129" s="818">
        <v>4774463</v>
      </c>
      <c r="AL129" s="816"/>
      <c r="AM129" s="816"/>
      <c r="AN129" s="816"/>
      <c r="AO129" s="817"/>
      <c r="AP129" s="819"/>
      <c r="AQ129" s="820"/>
      <c r="AR129" s="820"/>
      <c r="AS129" s="820"/>
      <c r="AT129" s="821"/>
      <c r="AU129" s="221"/>
      <c r="AV129" s="221"/>
      <c r="AW129" s="221"/>
      <c r="AX129" s="787" t="s">
        <v>466</v>
      </c>
      <c r="AY129" s="788"/>
      <c r="AZ129" s="788"/>
      <c r="BA129" s="788"/>
      <c r="BB129" s="788"/>
      <c r="BC129" s="788"/>
      <c r="BD129" s="788"/>
      <c r="BE129" s="789"/>
      <c r="BF129" s="806" t="s">
        <v>121</v>
      </c>
      <c r="BG129" s="807"/>
      <c r="BH129" s="807"/>
      <c r="BI129" s="807"/>
      <c r="BJ129" s="807"/>
      <c r="BK129" s="807"/>
      <c r="BL129" s="808"/>
      <c r="BM129" s="806">
        <v>20</v>
      </c>
      <c r="BN129" s="807"/>
      <c r="BO129" s="807"/>
      <c r="BP129" s="807"/>
      <c r="BQ129" s="807"/>
      <c r="BR129" s="807"/>
      <c r="BS129" s="808"/>
      <c r="BT129" s="806">
        <v>30</v>
      </c>
      <c r="BU129" s="807"/>
      <c r="BV129" s="807"/>
      <c r="BW129" s="807"/>
      <c r="BX129" s="807"/>
      <c r="BY129" s="807"/>
      <c r="BZ129" s="809"/>
      <c r="CA129" s="244"/>
      <c r="CB129" s="244"/>
      <c r="CC129" s="244"/>
      <c r="CD129" s="244"/>
      <c r="CE129" s="244"/>
      <c r="CF129" s="244"/>
      <c r="CG129" s="244"/>
      <c r="CH129" s="244"/>
      <c r="CI129" s="244"/>
      <c r="CJ129" s="244"/>
      <c r="CK129" s="244"/>
      <c r="CL129" s="244"/>
      <c r="CM129" s="244"/>
      <c r="CN129" s="244"/>
      <c r="CO129" s="244"/>
      <c r="CP129" s="244"/>
      <c r="CQ129" s="244"/>
      <c r="CR129" s="244"/>
      <c r="CS129" s="244"/>
      <c r="CT129" s="244"/>
      <c r="CU129" s="244"/>
      <c r="CV129" s="244"/>
      <c r="CW129" s="244"/>
      <c r="CX129" s="244"/>
      <c r="CY129" s="244"/>
      <c r="CZ129" s="244"/>
      <c r="DA129" s="244"/>
      <c r="DB129" s="244"/>
      <c r="DC129" s="244"/>
      <c r="DD129" s="244"/>
      <c r="DE129" s="244"/>
      <c r="DF129" s="244"/>
      <c r="DG129" s="244"/>
      <c r="DH129" s="244"/>
      <c r="DI129" s="244"/>
      <c r="DJ129" s="244"/>
      <c r="DK129" s="244"/>
      <c r="DL129" s="244"/>
      <c r="DM129" s="244"/>
      <c r="DN129" s="244"/>
      <c r="DO129" s="244"/>
      <c r="DP129" s="221"/>
      <c r="DQ129" s="221"/>
      <c r="DR129" s="221"/>
      <c r="DS129" s="221"/>
      <c r="DT129" s="221"/>
      <c r="DU129" s="221"/>
      <c r="DV129" s="221"/>
      <c r="DW129" s="221"/>
      <c r="DX129" s="221"/>
      <c r="DY129" s="221"/>
      <c r="DZ129" s="221"/>
    </row>
    <row r="130" spans="1:131" s="218" customFormat="1" ht="26.25" customHeight="1" x14ac:dyDescent="0.15">
      <c r="A130" s="810" t="s">
        <v>467</v>
      </c>
      <c r="B130" s="811"/>
      <c r="C130" s="811"/>
      <c r="D130" s="811"/>
      <c r="E130" s="811"/>
      <c r="F130" s="811"/>
      <c r="G130" s="811"/>
      <c r="H130" s="811"/>
      <c r="I130" s="811"/>
      <c r="J130" s="811"/>
      <c r="K130" s="811"/>
      <c r="L130" s="811"/>
      <c r="M130" s="811"/>
      <c r="N130" s="811"/>
      <c r="O130" s="811"/>
      <c r="P130" s="811"/>
      <c r="Q130" s="811"/>
      <c r="R130" s="811"/>
      <c r="S130" s="811"/>
      <c r="T130" s="811"/>
      <c r="U130" s="811"/>
      <c r="V130" s="811"/>
      <c r="W130" s="812" t="s">
        <v>468</v>
      </c>
      <c r="X130" s="813"/>
      <c r="Y130" s="813"/>
      <c r="Z130" s="814"/>
      <c r="AA130" s="815">
        <v>630055</v>
      </c>
      <c r="AB130" s="816"/>
      <c r="AC130" s="816"/>
      <c r="AD130" s="816"/>
      <c r="AE130" s="817"/>
      <c r="AF130" s="818">
        <v>614779</v>
      </c>
      <c r="AG130" s="816"/>
      <c r="AH130" s="816"/>
      <c r="AI130" s="816"/>
      <c r="AJ130" s="817"/>
      <c r="AK130" s="818">
        <v>612956</v>
      </c>
      <c r="AL130" s="816"/>
      <c r="AM130" s="816"/>
      <c r="AN130" s="816"/>
      <c r="AO130" s="817"/>
      <c r="AP130" s="819"/>
      <c r="AQ130" s="820"/>
      <c r="AR130" s="820"/>
      <c r="AS130" s="820"/>
      <c r="AT130" s="821"/>
      <c r="AU130" s="221"/>
      <c r="AV130" s="221"/>
      <c r="AW130" s="221"/>
      <c r="AX130" s="787" t="s">
        <v>469</v>
      </c>
      <c r="AY130" s="788"/>
      <c r="AZ130" s="788"/>
      <c r="BA130" s="788"/>
      <c r="BB130" s="788"/>
      <c r="BC130" s="788"/>
      <c r="BD130" s="788"/>
      <c r="BE130" s="789"/>
      <c r="BF130" s="790">
        <v>7.8</v>
      </c>
      <c r="BG130" s="791"/>
      <c r="BH130" s="791"/>
      <c r="BI130" s="791"/>
      <c r="BJ130" s="791"/>
      <c r="BK130" s="791"/>
      <c r="BL130" s="792"/>
      <c r="BM130" s="790">
        <v>25</v>
      </c>
      <c r="BN130" s="791"/>
      <c r="BO130" s="791"/>
      <c r="BP130" s="791"/>
      <c r="BQ130" s="791"/>
      <c r="BR130" s="791"/>
      <c r="BS130" s="792"/>
      <c r="BT130" s="790">
        <v>35</v>
      </c>
      <c r="BU130" s="791"/>
      <c r="BV130" s="791"/>
      <c r="BW130" s="791"/>
      <c r="BX130" s="791"/>
      <c r="BY130" s="791"/>
      <c r="BZ130" s="793"/>
      <c r="CA130" s="244"/>
      <c r="CB130" s="244"/>
      <c r="CC130" s="244"/>
      <c r="CD130" s="244"/>
      <c r="CE130" s="244"/>
      <c r="CF130" s="244"/>
      <c r="CG130" s="244"/>
      <c r="CH130" s="244"/>
      <c r="CI130" s="244"/>
      <c r="CJ130" s="244"/>
      <c r="CK130" s="244"/>
      <c r="CL130" s="244"/>
      <c r="CM130" s="244"/>
      <c r="CN130" s="244"/>
      <c r="CO130" s="244"/>
      <c r="CP130" s="244"/>
      <c r="CQ130" s="244"/>
      <c r="CR130" s="244"/>
      <c r="CS130" s="244"/>
      <c r="CT130" s="244"/>
      <c r="CU130" s="244"/>
      <c r="CV130" s="244"/>
      <c r="CW130" s="244"/>
      <c r="CX130" s="244"/>
      <c r="CY130" s="244"/>
      <c r="CZ130" s="244"/>
      <c r="DA130" s="244"/>
      <c r="DB130" s="244"/>
      <c r="DC130" s="244"/>
      <c r="DD130" s="244"/>
      <c r="DE130" s="244"/>
      <c r="DF130" s="244"/>
      <c r="DG130" s="244"/>
      <c r="DH130" s="244"/>
      <c r="DI130" s="244"/>
      <c r="DJ130" s="244"/>
      <c r="DK130" s="244"/>
      <c r="DL130" s="244"/>
      <c r="DM130" s="244"/>
      <c r="DN130" s="244"/>
      <c r="DO130" s="244"/>
      <c r="DP130" s="221"/>
      <c r="DQ130" s="221"/>
      <c r="DR130" s="221"/>
      <c r="DS130" s="221"/>
      <c r="DT130" s="221"/>
      <c r="DU130" s="221"/>
      <c r="DV130" s="221"/>
      <c r="DW130" s="221"/>
      <c r="DX130" s="221"/>
      <c r="DY130" s="221"/>
      <c r="DZ130" s="221"/>
    </row>
    <row r="131" spans="1:131" s="218" customFormat="1" ht="26.25" customHeight="1" thickBot="1" x14ac:dyDescent="0.2">
      <c r="A131" s="794"/>
      <c r="B131" s="795"/>
      <c r="C131" s="795"/>
      <c r="D131" s="795"/>
      <c r="E131" s="795"/>
      <c r="F131" s="795"/>
      <c r="G131" s="795"/>
      <c r="H131" s="795"/>
      <c r="I131" s="795"/>
      <c r="J131" s="795"/>
      <c r="K131" s="795"/>
      <c r="L131" s="795"/>
      <c r="M131" s="795"/>
      <c r="N131" s="795"/>
      <c r="O131" s="795"/>
      <c r="P131" s="795"/>
      <c r="Q131" s="795"/>
      <c r="R131" s="795"/>
      <c r="S131" s="795"/>
      <c r="T131" s="795"/>
      <c r="U131" s="795"/>
      <c r="V131" s="795"/>
      <c r="W131" s="796" t="s">
        <v>470</v>
      </c>
      <c r="X131" s="797"/>
      <c r="Y131" s="797"/>
      <c r="Z131" s="798"/>
      <c r="AA131" s="799">
        <v>3950947</v>
      </c>
      <c r="AB131" s="800"/>
      <c r="AC131" s="800"/>
      <c r="AD131" s="800"/>
      <c r="AE131" s="801"/>
      <c r="AF131" s="802">
        <v>4001736</v>
      </c>
      <c r="AG131" s="800"/>
      <c r="AH131" s="800"/>
      <c r="AI131" s="800"/>
      <c r="AJ131" s="801"/>
      <c r="AK131" s="802">
        <v>4161507</v>
      </c>
      <c r="AL131" s="800"/>
      <c r="AM131" s="800"/>
      <c r="AN131" s="800"/>
      <c r="AO131" s="801"/>
      <c r="AP131" s="803"/>
      <c r="AQ131" s="804"/>
      <c r="AR131" s="804"/>
      <c r="AS131" s="804"/>
      <c r="AT131" s="805"/>
      <c r="AU131" s="221"/>
      <c r="AV131" s="221"/>
      <c r="AW131" s="221"/>
      <c r="AX131" s="765" t="s">
        <v>471</v>
      </c>
      <c r="AY131" s="766"/>
      <c r="AZ131" s="766"/>
      <c r="BA131" s="766"/>
      <c r="BB131" s="766"/>
      <c r="BC131" s="766"/>
      <c r="BD131" s="766"/>
      <c r="BE131" s="767"/>
      <c r="BF131" s="768">
        <v>73.2</v>
      </c>
      <c r="BG131" s="769"/>
      <c r="BH131" s="769"/>
      <c r="BI131" s="769"/>
      <c r="BJ131" s="769"/>
      <c r="BK131" s="769"/>
      <c r="BL131" s="770"/>
      <c r="BM131" s="768">
        <v>350</v>
      </c>
      <c r="BN131" s="769"/>
      <c r="BO131" s="769"/>
      <c r="BP131" s="769"/>
      <c r="BQ131" s="769"/>
      <c r="BR131" s="769"/>
      <c r="BS131" s="770"/>
      <c r="BT131" s="771"/>
      <c r="BU131" s="772"/>
      <c r="BV131" s="772"/>
      <c r="BW131" s="772"/>
      <c r="BX131" s="772"/>
      <c r="BY131" s="772"/>
      <c r="BZ131" s="773"/>
      <c r="CA131" s="244"/>
      <c r="CB131" s="244"/>
      <c r="CC131" s="244"/>
      <c r="CD131" s="244"/>
      <c r="CE131" s="244"/>
      <c r="CF131" s="244"/>
      <c r="CG131" s="244"/>
      <c r="CH131" s="244"/>
      <c r="CI131" s="244"/>
      <c r="CJ131" s="244"/>
      <c r="CK131" s="244"/>
      <c r="CL131" s="244"/>
      <c r="CM131" s="244"/>
      <c r="CN131" s="244"/>
      <c r="CO131" s="244"/>
      <c r="CP131" s="244"/>
      <c r="CQ131" s="244"/>
      <c r="CR131" s="244"/>
      <c r="CS131" s="244"/>
      <c r="CT131" s="244"/>
      <c r="CU131" s="244"/>
      <c r="CV131" s="244"/>
      <c r="CW131" s="244"/>
      <c r="CX131" s="244"/>
      <c r="CY131" s="244"/>
      <c r="CZ131" s="244"/>
      <c r="DA131" s="244"/>
      <c r="DB131" s="244"/>
      <c r="DC131" s="244"/>
      <c r="DD131" s="244"/>
      <c r="DE131" s="244"/>
      <c r="DF131" s="244"/>
      <c r="DG131" s="244"/>
      <c r="DH131" s="244"/>
      <c r="DI131" s="244"/>
      <c r="DJ131" s="244"/>
      <c r="DK131" s="244"/>
      <c r="DL131" s="244"/>
      <c r="DM131" s="244"/>
      <c r="DN131" s="244"/>
      <c r="DO131" s="244"/>
      <c r="DP131" s="221"/>
      <c r="DQ131" s="221"/>
      <c r="DR131" s="221"/>
      <c r="DS131" s="221"/>
      <c r="DT131" s="221"/>
      <c r="DU131" s="221"/>
      <c r="DV131" s="221"/>
      <c r="DW131" s="221"/>
      <c r="DX131" s="221"/>
      <c r="DY131" s="221"/>
      <c r="DZ131" s="221"/>
    </row>
    <row r="132" spans="1:131" s="218" customFormat="1" ht="26.25" customHeight="1" x14ac:dyDescent="0.15">
      <c r="A132" s="774" t="s">
        <v>472</v>
      </c>
      <c r="B132" s="775"/>
      <c r="C132" s="775"/>
      <c r="D132" s="775"/>
      <c r="E132" s="775"/>
      <c r="F132" s="775"/>
      <c r="G132" s="775"/>
      <c r="H132" s="775"/>
      <c r="I132" s="775"/>
      <c r="J132" s="775"/>
      <c r="K132" s="775"/>
      <c r="L132" s="775"/>
      <c r="M132" s="775"/>
      <c r="N132" s="775"/>
      <c r="O132" s="775"/>
      <c r="P132" s="775"/>
      <c r="Q132" s="775"/>
      <c r="R132" s="775"/>
      <c r="S132" s="775"/>
      <c r="T132" s="775"/>
      <c r="U132" s="775"/>
      <c r="V132" s="778" t="s">
        <v>473</v>
      </c>
      <c r="W132" s="778"/>
      <c r="X132" s="778"/>
      <c r="Y132" s="778"/>
      <c r="Z132" s="779"/>
      <c r="AA132" s="780">
        <v>8.0085356749999992</v>
      </c>
      <c r="AB132" s="781"/>
      <c r="AC132" s="781"/>
      <c r="AD132" s="781"/>
      <c r="AE132" s="782"/>
      <c r="AF132" s="783">
        <v>8.2663873880000001</v>
      </c>
      <c r="AG132" s="781"/>
      <c r="AH132" s="781"/>
      <c r="AI132" s="781"/>
      <c r="AJ132" s="782"/>
      <c r="AK132" s="783">
        <v>7.2000359490000001</v>
      </c>
      <c r="AL132" s="781"/>
      <c r="AM132" s="781"/>
      <c r="AN132" s="781"/>
      <c r="AO132" s="782"/>
      <c r="AP132" s="784"/>
      <c r="AQ132" s="785"/>
      <c r="AR132" s="785"/>
      <c r="AS132" s="785"/>
      <c r="AT132" s="786"/>
      <c r="AU132" s="245"/>
      <c r="AV132" s="221"/>
      <c r="AW132" s="221"/>
      <c r="AX132" s="221"/>
      <c r="AY132" s="221"/>
      <c r="AZ132" s="221"/>
      <c r="BA132" s="221"/>
      <c r="BB132" s="221"/>
      <c r="BC132" s="221"/>
      <c r="BD132" s="221"/>
      <c r="BE132" s="221"/>
      <c r="BF132" s="221"/>
      <c r="BG132" s="221"/>
      <c r="BH132" s="221"/>
      <c r="BI132" s="221"/>
      <c r="BJ132" s="221"/>
      <c r="BK132" s="221"/>
      <c r="BL132" s="221"/>
      <c r="BM132" s="221"/>
      <c r="BN132" s="221"/>
      <c r="BO132" s="221"/>
      <c r="BP132" s="221"/>
      <c r="BQ132" s="221"/>
      <c r="BR132" s="221"/>
      <c r="BS132" s="222"/>
      <c r="BT132" s="221"/>
      <c r="BU132" s="221"/>
      <c r="BV132" s="221"/>
      <c r="BW132" s="221"/>
      <c r="BX132" s="221"/>
      <c r="BY132" s="221"/>
      <c r="BZ132" s="221"/>
      <c r="CA132" s="244"/>
      <c r="CB132" s="244"/>
      <c r="CC132" s="244"/>
      <c r="CD132" s="244"/>
      <c r="CE132" s="244"/>
      <c r="CF132" s="244"/>
      <c r="CG132" s="244"/>
      <c r="CH132" s="244"/>
      <c r="CI132" s="244"/>
      <c r="CJ132" s="244"/>
      <c r="CK132" s="244"/>
      <c r="CL132" s="244"/>
      <c r="CM132" s="244"/>
      <c r="CN132" s="244"/>
      <c r="CO132" s="244"/>
      <c r="CP132" s="244"/>
      <c r="CQ132" s="244"/>
      <c r="CR132" s="244"/>
      <c r="CS132" s="244"/>
      <c r="CT132" s="244"/>
      <c r="CU132" s="244"/>
      <c r="CV132" s="244"/>
      <c r="CW132" s="244"/>
      <c r="CX132" s="244"/>
      <c r="CY132" s="244"/>
      <c r="CZ132" s="244"/>
      <c r="DA132" s="244"/>
      <c r="DB132" s="244"/>
      <c r="DC132" s="244"/>
      <c r="DD132" s="244"/>
      <c r="DE132" s="244"/>
      <c r="DF132" s="244"/>
      <c r="DG132" s="244"/>
      <c r="DH132" s="244"/>
      <c r="DI132" s="244"/>
      <c r="DJ132" s="244"/>
      <c r="DK132" s="244"/>
      <c r="DL132" s="244"/>
      <c r="DM132" s="244"/>
      <c r="DN132" s="244"/>
      <c r="DO132" s="244"/>
      <c r="DP132" s="221"/>
      <c r="DQ132" s="221"/>
      <c r="DR132" s="221"/>
      <c r="DS132" s="221"/>
      <c r="DT132" s="221"/>
      <c r="DU132" s="221"/>
      <c r="DV132" s="221"/>
      <c r="DW132" s="221"/>
      <c r="DX132" s="221"/>
      <c r="DY132" s="221"/>
      <c r="DZ132" s="221"/>
    </row>
    <row r="133" spans="1:131" s="218" customFormat="1" ht="26.25" customHeight="1" thickBot="1" x14ac:dyDescent="0.2">
      <c r="A133" s="776"/>
      <c r="B133" s="777"/>
      <c r="C133" s="777"/>
      <c r="D133" s="777"/>
      <c r="E133" s="777"/>
      <c r="F133" s="777"/>
      <c r="G133" s="777"/>
      <c r="H133" s="777"/>
      <c r="I133" s="777"/>
      <c r="J133" s="777"/>
      <c r="K133" s="777"/>
      <c r="L133" s="777"/>
      <c r="M133" s="777"/>
      <c r="N133" s="777"/>
      <c r="O133" s="777"/>
      <c r="P133" s="777"/>
      <c r="Q133" s="777"/>
      <c r="R133" s="777"/>
      <c r="S133" s="777"/>
      <c r="T133" s="777"/>
      <c r="U133" s="777"/>
      <c r="V133" s="757" t="s">
        <v>474</v>
      </c>
      <c r="W133" s="757"/>
      <c r="X133" s="757"/>
      <c r="Y133" s="757"/>
      <c r="Z133" s="758"/>
      <c r="AA133" s="759">
        <v>7.5</v>
      </c>
      <c r="AB133" s="760"/>
      <c r="AC133" s="760"/>
      <c r="AD133" s="760"/>
      <c r="AE133" s="761"/>
      <c r="AF133" s="759">
        <v>8.3000000000000007</v>
      </c>
      <c r="AG133" s="760"/>
      <c r="AH133" s="760"/>
      <c r="AI133" s="760"/>
      <c r="AJ133" s="761"/>
      <c r="AK133" s="759">
        <v>7.8</v>
      </c>
      <c r="AL133" s="760"/>
      <c r="AM133" s="760"/>
      <c r="AN133" s="760"/>
      <c r="AO133" s="761"/>
      <c r="AP133" s="762"/>
      <c r="AQ133" s="763"/>
      <c r="AR133" s="763"/>
      <c r="AS133" s="763"/>
      <c r="AT133" s="764"/>
      <c r="AU133" s="221"/>
      <c r="AV133" s="221"/>
      <c r="AW133" s="221"/>
      <c r="AX133" s="221"/>
      <c r="AY133" s="221"/>
      <c r="AZ133" s="221"/>
      <c r="BA133" s="221"/>
      <c r="BB133" s="221"/>
      <c r="BC133" s="221"/>
      <c r="BD133" s="221"/>
      <c r="BE133" s="221"/>
      <c r="BF133" s="221"/>
      <c r="BG133" s="221"/>
      <c r="BH133" s="221"/>
      <c r="BI133" s="221"/>
      <c r="BJ133" s="221"/>
      <c r="BK133" s="221"/>
      <c r="BL133" s="221"/>
      <c r="BM133" s="221"/>
      <c r="BN133" s="244"/>
      <c r="BO133" s="244"/>
      <c r="BP133" s="244"/>
      <c r="BQ133" s="244"/>
      <c r="BR133" s="244"/>
      <c r="BS133" s="244"/>
      <c r="BT133" s="244"/>
      <c r="BU133" s="244"/>
      <c r="BV133" s="244"/>
      <c r="BW133" s="244"/>
      <c r="BX133" s="244"/>
      <c r="BY133" s="244"/>
      <c r="BZ133" s="244"/>
      <c r="CA133" s="244"/>
      <c r="CB133" s="244"/>
      <c r="CC133" s="244"/>
      <c r="CD133" s="244"/>
      <c r="CE133" s="244"/>
      <c r="CF133" s="244"/>
      <c r="CG133" s="244"/>
      <c r="CH133" s="244"/>
      <c r="CI133" s="244"/>
      <c r="CJ133" s="244"/>
      <c r="CK133" s="244"/>
      <c r="CL133" s="244"/>
      <c r="CM133" s="244"/>
      <c r="CN133" s="244"/>
      <c r="CO133" s="244"/>
      <c r="CP133" s="244"/>
      <c r="CQ133" s="244"/>
      <c r="CR133" s="244"/>
      <c r="CS133" s="244"/>
      <c r="CT133" s="244"/>
      <c r="CU133" s="244"/>
      <c r="CV133" s="244"/>
      <c r="CW133" s="244"/>
      <c r="CX133" s="244"/>
      <c r="CY133" s="244"/>
      <c r="CZ133" s="244"/>
      <c r="DA133" s="244"/>
      <c r="DB133" s="244"/>
      <c r="DC133" s="244"/>
      <c r="DD133" s="244"/>
      <c r="DE133" s="244"/>
      <c r="DF133" s="244"/>
      <c r="DG133" s="244"/>
      <c r="DH133" s="244"/>
      <c r="DI133" s="244"/>
      <c r="DJ133" s="244"/>
      <c r="DK133" s="244"/>
      <c r="DL133" s="244"/>
      <c r="DM133" s="244"/>
      <c r="DN133" s="244"/>
      <c r="DO133" s="244"/>
      <c r="DP133" s="221"/>
      <c r="DQ133" s="221"/>
      <c r="DR133" s="221"/>
      <c r="DS133" s="221"/>
      <c r="DT133" s="221"/>
      <c r="DU133" s="221"/>
      <c r="DV133" s="221"/>
      <c r="DW133" s="221"/>
      <c r="DX133" s="221"/>
      <c r="DY133" s="221"/>
      <c r="DZ133" s="221"/>
    </row>
    <row r="134" spans="1:131" ht="11.25" customHeight="1" x14ac:dyDescent="0.15">
      <c r="A134" s="246"/>
      <c r="B134" s="246"/>
      <c r="C134" s="246"/>
      <c r="D134" s="246"/>
      <c r="E134" s="246"/>
      <c r="F134" s="246"/>
      <c r="G134" s="246"/>
      <c r="H134" s="246"/>
      <c r="I134" s="246"/>
      <c r="J134" s="246"/>
      <c r="K134" s="246"/>
      <c r="L134" s="246"/>
      <c r="M134" s="246"/>
      <c r="N134" s="246"/>
      <c r="O134" s="246"/>
      <c r="P134" s="246"/>
      <c r="Q134" s="246"/>
      <c r="R134" s="246"/>
      <c r="S134" s="246"/>
      <c r="T134" s="246"/>
      <c r="U134" s="246"/>
      <c r="V134" s="246"/>
      <c r="W134" s="246"/>
      <c r="X134" s="246"/>
      <c r="Y134" s="246"/>
      <c r="Z134" s="246"/>
      <c r="AA134" s="246"/>
      <c r="AB134" s="246"/>
      <c r="AC134" s="246"/>
      <c r="AD134" s="246"/>
      <c r="AE134" s="246"/>
      <c r="AF134" s="246"/>
      <c r="AG134" s="246"/>
      <c r="AH134" s="246"/>
      <c r="AI134" s="246"/>
      <c r="AJ134" s="246"/>
      <c r="AK134" s="246"/>
      <c r="AL134" s="246"/>
      <c r="AM134" s="246"/>
      <c r="AN134" s="246"/>
      <c r="AO134" s="246"/>
      <c r="AP134" s="246"/>
      <c r="AQ134" s="246"/>
      <c r="AR134" s="246"/>
      <c r="AS134" s="246"/>
      <c r="AT134" s="246"/>
      <c r="AU134" s="221"/>
      <c r="AV134" s="221"/>
      <c r="AW134" s="221"/>
      <c r="AX134" s="221"/>
      <c r="AY134" s="221"/>
      <c r="AZ134" s="221"/>
      <c r="BA134" s="221"/>
      <c r="BB134" s="221"/>
      <c r="BC134" s="221"/>
      <c r="BD134" s="221"/>
      <c r="BE134" s="221"/>
      <c r="BF134" s="221"/>
      <c r="BG134" s="221"/>
      <c r="BH134" s="221"/>
      <c r="BI134" s="221"/>
      <c r="BJ134" s="221"/>
      <c r="BK134" s="221"/>
      <c r="BL134" s="221"/>
      <c r="BM134" s="221"/>
      <c r="BN134" s="244"/>
      <c r="BO134" s="244"/>
      <c r="BP134" s="244"/>
      <c r="BQ134" s="244"/>
      <c r="BR134" s="244"/>
      <c r="BS134" s="244"/>
      <c r="BT134" s="244"/>
      <c r="BU134" s="244"/>
      <c r="BV134" s="244"/>
      <c r="BW134" s="244"/>
      <c r="BX134" s="244"/>
      <c r="BY134" s="244"/>
      <c r="BZ134" s="244"/>
      <c r="CA134" s="244"/>
      <c r="CB134" s="244"/>
      <c r="CC134" s="244"/>
      <c r="CD134" s="244"/>
      <c r="CE134" s="244"/>
      <c r="CF134" s="244"/>
      <c r="CG134" s="244"/>
      <c r="CH134" s="244"/>
      <c r="CI134" s="244"/>
      <c r="CJ134" s="244"/>
      <c r="CK134" s="244"/>
      <c r="CL134" s="244"/>
      <c r="CM134" s="244"/>
      <c r="CN134" s="244"/>
      <c r="CO134" s="244"/>
      <c r="CP134" s="244"/>
      <c r="CQ134" s="244"/>
      <c r="CR134" s="244"/>
      <c r="CS134" s="244"/>
      <c r="CT134" s="244"/>
      <c r="CU134" s="244"/>
      <c r="CV134" s="244"/>
      <c r="CW134" s="244"/>
      <c r="CX134" s="244"/>
      <c r="CY134" s="244"/>
      <c r="CZ134" s="244"/>
      <c r="DA134" s="244"/>
      <c r="DB134" s="244"/>
      <c r="DC134" s="244"/>
      <c r="DD134" s="244"/>
      <c r="DE134" s="244"/>
      <c r="DF134" s="244"/>
      <c r="DG134" s="244"/>
      <c r="DH134" s="244"/>
      <c r="DI134" s="244"/>
      <c r="DJ134" s="244"/>
      <c r="DK134" s="244"/>
      <c r="DL134" s="244"/>
      <c r="DM134" s="244"/>
      <c r="DN134" s="244"/>
      <c r="DO134" s="244"/>
      <c r="DP134" s="221"/>
      <c r="DQ134" s="221"/>
      <c r="DR134" s="221"/>
      <c r="DS134" s="221"/>
      <c r="DT134" s="221"/>
      <c r="DU134" s="221"/>
      <c r="DV134" s="221"/>
      <c r="DW134" s="221"/>
      <c r="DX134" s="221"/>
      <c r="DY134" s="221"/>
      <c r="DZ134" s="221"/>
      <c r="EA134" s="218"/>
    </row>
    <row r="135" spans="1:131" ht="14.25" hidden="1" x14ac:dyDescent="0.15">
      <c r="AU135" s="246"/>
      <c r="AV135" s="246"/>
      <c r="AW135" s="246"/>
      <c r="AX135" s="246"/>
      <c r="AY135" s="246"/>
      <c r="AZ135" s="246"/>
      <c r="BA135" s="246"/>
      <c r="BB135" s="246"/>
      <c r="BC135" s="246"/>
      <c r="BD135" s="246"/>
      <c r="BE135" s="246"/>
      <c r="BF135" s="246"/>
      <c r="BG135" s="246"/>
      <c r="BH135" s="246"/>
      <c r="BI135" s="246"/>
      <c r="BJ135" s="246"/>
      <c r="BK135" s="246"/>
      <c r="BL135" s="246"/>
      <c r="BM135" s="246"/>
      <c r="BN135" s="246"/>
      <c r="BO135" s="246"/>
      <c r="BP135" s="246"/>
      <c r="BQ135" s="246"/>
      <c r="BR135" s="246"/>
      <c r="BS135" s="246"/>
      <c r="BT135" s="246"/>
      <c r="BU135" s="246"/>
      <c r="BV135" s="246"/>
      <c r="BW135" s="246"/>
      <c r="BX135" s="246"/>
      <c r="BY135" s="246"/>
      <c r="BZ135" s="246"/>
      <c r="CA135" s="246"/>
      <c r="CB135" s="246"/>
      <c r="CC135" s="246"/>
      <c r="CD135" s="246"/>
      <c r="CE135" s="246"/>
      <c r="CF135" s="246"/>
      <c r="CG135" s="246"/>
      <c r="CH135" s="246"/>
      <c r="CI135" s="246"/>
      <c r="CJ135" s="246"/>
      <c r="CK135" s="246"/>
      <c r="CL135" s="246"/>
      <c r="CM135" s="246"/>
      <c r="CN135" s="246"/>
      <c r="CO135" s="246"/>
      <c r="CP135" s="246"/>
      <c r="CQ135" s="246"/>
      <c r="CR135" s="246"/>
      <c r="CS135" s="246"/>
      <c r="CT135" s="246"/>
      <c r="CU135" s="246"/>
      <c r="CV135" s="246"/>
      <c r="CW135" s="246"/>
      <c r="CX135" s="246"/>
      <c r="CY135" s="246"/>
      <c r="CZ135" s="246"/>
      <c r="DA135" s="246"/>
      <c r="DB135" s="246"/>
      <c r="DC135" s="246"/>
      <c r="DD135" s="246"/>
      <c r="DE135" s="246"/>
      <c r="DF135" s="246"/>
      <c r="DG135" s="246"/>
      <c r="DH135" s="246"/>
      <c r="DI135" s="246"/>
      <c r="DJ135" s="246"/>
      <c r="DK135" s="246"/>
      <c r="DL135" s="246"/>
      <c r="DM135" s="246"/>
      <c r="DN135" s="246"/>
      <c r="DO135" s="246"/>
      <c r="DP135" s="246"/>
      <c r="DQ135" s="246"/>
      <c r="DR135" s="246"/>
      <c r="DS135" s="246"/>
      <c r="DT135" s="246"/>
      <c r="DU135" s="246"/>
      <c r="DV135" s="246"/>
      <c r="DW135" s="246"/>
      <c r="DX135" s="246"/>
      <c r="DY135" s="246"/>
      <c r="DZ135" s="246"/>
    </row>
  </sheetData>
  <sheetProtection algorithmName="SHA-512" hashValue="GC7Im6TIRGhhMSYnHGCJDyJmgrGTQjaYDejtfqSiYXuzMd08YsZpMEvsME8kVpcZwjiltTmJ8KdsWS9Ag8WzNg==" saltValue="6sROWHXjWwO+F6czag41WA==" spinCount="100000" sheet="1" objects="1" scenarios="1" formatRows="0"/>
  <mergeCells count="2035">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248" customWidth="1"/>
    <col min="121" max="121" width="0" style="247" hidden="1" customWidth="1"/>
    <col min="122" max="16384" width="9" style="247" hidden="1"/>
  </cols>
  <sheetData>
    <row r="1" spans="1:120" x14ac:dyDescent="0.15">
      <c r="A1" s="247"/>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47"/>
    </row>
    <row r="17" spans="119:120" x14ac:dyDescent="0.15">
      <c r="DP17" s="247"/>
    </row>
    <row r="18" spans="119:120" x14ac:dyDescent="0.15"/>
    <row r="19" spans="119:120" x14ac:dyDescent="0.15"/>
    <row r="20" spans="119:120" x14ac:dyDescent="0.15">
      <c r="DO20" s="247"/>
      <c r="DP20" s="247"/>
    </row>
    <row r="21" spans="119:120" x14ac:dyDescent="0.15">
      <c r="DP21" s="247"/>
    </row>
    <row r="22" spans="119:120" x14ac:dyDescent="0.15"/>
    <row r="23" spans="119:120" x14ac:dyDescent="0.15">
      <c r="DO23" s="247"/>
      <c r="DP23" s="247"/>
    </row>
    <row r="24" spans="119:120" x14ac:dyDescent="0.15">
      <c r="DP24" s="247"/>
    </row>
    <row r="25" spans="119:120" x14ac:dyDescent="0.15">
      <c r="DP25" s="247"/>
    </row>
    <row r="26" spans="119:120" x14ac:dyDescent="0.15">
      <c r="DO26" s="247"/>
      <c r="DP26" s="247"/>
    </row>
    <row r="27" spans="119:120" x14ac:dyDescent="0.15"/>
    <row r="28" spans="119:120" x14ac:dyDescent="0.15">
      <c r="DO28" s="247"/>
      <c r="DP28" s="247"/>
    </row>
    <row r="29" spans="119:120" x14ac:dyDescent="0.15">
      <c r="DP29" s="247"/>
    </row>
    <row r="30" spans="119:120" x14ac:dyDescent="0.15"/>
    <row r="31" spans="119:120" x14ac:dyDescent="0.15">
      <c r="DO31" s="247"/>
      <c r="DP31" s="247"/>
    </row>
    <row r="32" spans="119:120" x14ac:dyDescent="0.15"/>
    <row r="33" spans="98:120" x14ac:dyDescent="0.15">
      <c r="DO33" s="247"/>
      <c r="DP33" s="247"/>
    </row>
    <row r="34" spans="98:120" x14ac:dyDescent="0.15">
      <c r="DM34" s="247"/>
    </row>
    <row r="35" spans="98:120" x14ac:dyDescent="0.15">
      <c r="CT35" s="247"/>
      <c r="CU35" s="247"/>
      <c r="CV35" s="247"/>
      <c r="CY35" s="247"/>
      <c r="CZ35" s="247"/>
      <c r="DA35" s="247"/>
      <c r="DD35" s="247"/>
      <c r="DE35" s="247"/>
      <c r="DF35" s="247"/>
      <c r="DI35" s="247"/>
      <c r="DJ35" s="247"/>
      <c r="DK35" s="247"/>
      <c r="DM35" s="247"/>
      <c r="DN35" s="247"/>
      <c r="DO35" s="247"/>
      <c r="DP35" s="247"/>
    </row>
    <row r="36" spans="98:120" x14ac:dyDescent="0.15"/>
    <row r="37" spans="98:120" x14ac:dyDescent="0.15">
      <c r="CW37" s="247"/>
      <c r="DB37" s="247"/>
      <c r="DG37" s="247"/>
      <c r="DL37" s="247"/>
      <c r="DP37" s="247"/>
    </row>
    <row r="38" spans="98:120" x14ac:dyDescent="0.15">
      <c r="CT38" s="247"/>
      <c r="CU38" s="247"/>
      <c r="CV38" s="247"/>
      <c r="CW38" s="247"/>
      <c r="CY38" s="247"/>
      <c r="CZ38" s="247"/>
      <c r="DA38" s="247"/>
      <c r="DB38" s="247"/>
      <c r="DD38" s="247"/>
      <c r="DE38" s="247"/>
      <c r="DF38" s="247"/>
      <c r="DG38" s="247"/>
      <c r="DI38" s="247"/>
      <c r="DJ38" s="247"/>
      <c r="DK38" s="247"/>
      <c r="DL38" s="247"/>
      <c r="DN38" s="247"/>
      <c r="DO38" s="247"/>
      <c r="DP38" s="247"/>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47"/>
      <c r="DO49" s="247"/>
      <c r="DP49" s="247"/>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47"/>
      <c r="CS63" s="247"/>
      <c r="CX63" s="247"/>
      <c r="DC63" s="247"/>
      <c r="DH63" s="247"/>
    </row>
    <row r="64" spans="22:120" x14ac:dyDescent="0.15">
      <c r="V64" s="247"/>
    </row>
    <row r="65" spans="15:120" x14ac:dyDescent="0.15">
      <c r="X65" s="247"/>
      <c r="Z65" s="247"/>
      <c r="AA65" s="247"/>
      <c r="AB65" s="247"/>
      <c r="AC65" s="247"/>
      <c r="AD65" s="247"/>
      <c r="AE65" s="247"/>
      <c r="AF65" s="247"/>
      <c r="AG65" s="247"/>
      <c r="AH65" s="247"/>
      <c r="AI65" s="247"/>
      <c r="AJ65" s="247"/>
      <c r="AK65" s="247"/>
      <c r="AL65" s="247"/>
      <c r="AM65" s="247"/>
      <c r="AN65" s="247"/>
      <c r="AO65" s="247"/>
      <c r="AP65" s="247"/>
      <c r="AQ65" s="247"/>
      <c r="AR65" s="247"/>
      <c r="AS65" s="247"/>
      <c r="AT65" s="247"/>
      <c r="AU65" s="247"/>
      <c r="AV65" s="247"/>
      <c r="AW65" s="247"/>
      <c r="AX65" s="247"/>
      <c r="AY65" s="247"/>
      <c r="AZ65" s="247"/>
      <c r="BA65" s="247"/>
      <c r="BB65" s="247"/>
      <c r="BC65" s="247"/>
      <c r="BD65" s="247"/>
      <c r="BE65" s="247"/>
      <c r="BF65" s="247"/>
      <c r="BG65" s="247"/>
      <c r="BH65" s="247"/>
      <c r="BI65" s="247"/>
      <c r="BJ65" s="247"/>
      <c r="BK65" s="247"/>
      <c r="BL65" s="247"/>
      <c r="BM65" s="247"/>
      <c r="BN65" s="247"/>
      <c r="BO65" s="247"/>
      <c r="BP65" s="247"/>
      <c r="BQ65" s="247"/>
      <c r="BR65" s="247"/>
      <c r="BS65" s="247"/>
      <c r="BT65" s="247"/>
      <c r="BU65" s="247"/>
      <c r="BV65" s="247"/>
      <c r="BW65" s="247"/>
      <c r="BX65" s="247"/>
      <c r="BY65" s="247"/>
      <c r="BZ65" s="247"/>
      <c r="CA65" s="247"/>
      <c r="CB65" s="247"/>
      <c r="CC65" s="247"/>
      <c r="CD65" s="247"/>
      <c r="CE65" s="247"/>
      <c r="CF65" s="247"/>
      <c r="CG65" s="247"/>
      <c r="CH65" s="247"/>
      <c r="CI65" s="247"/>
      <c r="CJ65" s="247"/>
      <c r="CK65" s="247"/>
      <c r="CL65" s="247"/>
      <c r="CM65" s="247"/>
      <c r="CN65" s="247"/>
      <c r="CO65" s="247"/>
      <c r="CP65" s="247"/>
      <c r="CQ65" s="247"/>
      <c r="CR65" s="247"/>
      <c r="CU65" s="247"/>
      <c r="CZ65" s="247"/>
      <c r="DE65" s="247"/>
      <c r="DJ65" s="247"/>
    </row>
    <row r="66" spans="15:120" x14ac:dyDescent="0.15">
      <c r="Q66" s="247"/>
      <c r="S66" s="247"/>
      <c r="U66" s="247"/>
      <c r="DM66" s="247"/>
    </row>
    <row r="67" spans="15:120" x14ac:dyDescent="0.15">
      <c r="O67" s="247"/>
      <c r="P67" s="247"/>
      <c r="R67" s="247"/>
      <c r="T67" s="247"/>
      <c r="Y67" s="247"/>
      <c r="CT67" s="247"/>
      <c r="CV67" s="247"/>
      <c r="CW67" s="247"/>
      <c r="CY67" s="247"/>
      <c r="DA67" s="247"/>
      <c r="DB67" s="247"/>
      <c r="DD67" s="247"/>
      <c r="DF67" s="247"/>
      <c r="DG67" s="247"/>
      <c r="DI67" s="247"/>
      <c r="DK67" s="247"/>
      <c r="DL67" s="247"/>
      <c r="DN67" s="247"/>
      <c r="DO67" s="247"/>
      <c r="DP67" s="247"/>
    </row>
    <row r="68" spans="15:120" x14ac:dyDescent="0.15"/>
    <row r="69" spans="15:120" x14ac:dyDescent="0.15"/>
    <row r="70" spans="15:120" x14ac:dyDescent="0.15"/>
    <row r="71" spans="15:120" x14ac:dyDescent="0.15"/>
    <row r="72" spans="15:120" x14ac:dyDescent="0.15">
      <c r="DP72" s="247"/>
    </row>
    <row r="73" spans="15:120" x14ac:dyDescent="0.15">
      <c r="DP73" s="247"/>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47"/>
      <c r="CX96" s="247"/>
      <c r="DC96" s="247"/>
      <c r="DH96" s="247"/>
    </row>
    <row r="97" spans="24:120" x14ac:dyDescent="0.15">
      <c r="CS97" s="247"/>
      <c r="CX97" s="247"/>
      <c r="DC97" s="247"/>
      <c r="DH97" s="247"/>
      <c r="DP97" s="248" t="s">
        <v>475</v>
      </c>
    </row>
    <row r="98" spans="24:120" hidden="1" x14ac:dyDescent="0.15">
      <c r="CS98" s="247"/>
      <c r="CX98" s="247"/>
      <c r="DC98" s="247"/>
      <c r="DH98" s="247"/>
    </row>
    <row r="99" spans="24:120" hidden="1" x14ac:dyDescent="0.15">
      <c r="CS99" s="247"/>
      <c r="CX99" s="247"/>
      <c r="DC99" s="247"/>
      <c r="DH99" s="247"/>
    </row>
    <row r="101" spans="24:120" ht="12" hidden="1" customHeight="1" x14ac:dyDescent="0.15">
      <c r="X101" s="247"/>
      <c r="Y101" s="247"/>
      <c r="Z101" s="247"/>
      <c r="AA101" s="247"/>
      <c r="AB101" s="247"/>
      <c r="AC101" s="247"/>
      <c r="AD101" s="247"/>
      <c r="AE101" s="247"/>
      <c r="AF101" s="247"/>
      <c r="AG101" s="247"/>
      <c r="AH101" s="247"/>
      <c r="AI101" s="247"/>
      <c r="AJ101" s="247"/>
      <c r="AK101" s="247"/>
      <c r="AL101" s="247"/>
      <c r="AM101" s="247"/>
      <c r="AN101" s="247"/>
      <c r="AO101" s="247"/>
      <c r="AP101" s="247"/>
      <c r="AQ101" s="247"/>
      <c r="AR101" s="247"/>
      <c r="AS101" s="247"/>
      <c r="AT101" s="247"/>
      <c r="AU101" s="247"/>
      <c r="AV101" s="247"/>
      <c r="AW101" s="247"/>
      <c r="AX101" s="247"/>
      <c r="AY101" s="247"/>
      <c r="AZ101" s="247"/>
      <c r="BA101" s="247"/>
      <c r="BB101" s="247"/>
      <c r="BC101" s="247"/>
      <c r="BD101" s="247"/>
      <c r="BE101" s="247"/>
      <c r="BF101" s="247"/>
      <c r="BG101" s="247"/>
      <c r="BH101" s="247"/>
      <c r="BI101" s="247"/>
      <c r="BJ101" s="247"/>
      <c r="BK101" s="247"/>
      <c r="BL101" s="247"/>
      <c r="BM101" s="247"/>
      <c r="BN101" s="247"/>
      <c r="BO101" s="247"/>
      <c r="BP101" s="247"/>
      <c r="BQ101" s="247"/>
      <c r="BR101" s="247"/>
      <c r="BS101" s="247"/>
      <c r="BT101" s="247"/>
      <c r="BU101" s="247"/>
      <c r="BV101" s="247"/>
      <c r="BW101" s="247"/>
      <c r="BX101" s="247"/>
      <c r="BY101" s="247"/>
      <c r="BZ101" s="247"/>
      <c r="CA101" s="247"/>
      <c r="CB101" s="247"/>
      <c r="CC101" s="247"/>
      <c r="CD101" s="247"/>
      <c r="CE101" s="247"/>
      <c r="CF101" s="247"/>
      <c r="CG101" s="247"/>
      <c r="CH101" s="247"/>
      <c r="CI101" s="247"/>
      <c r="CJ101" s="247"/>
      <c r="CK101" s="247"/>
      <c r="CL101" s="247"/>
      <c r="CM101" s="247"/>
      <c r="CN101" s="247"/>
      <c r="CO101" s="247"/>
      <c r="CP101" s="247"/>
      <c r="CQ101" s="247"/>
      <c r="CR101" s="247"/>
      <c r="CU101" s="247"/>
      <c r="CZ101" s="247"/>
      <c r="DE101" s="247"/>
      <c r="DJ101" s="247"/>
    </row>
    <row r="102" spans="24:120" ht="1.5" hidden="1" customHeight="1" x14ac:dyDescent="0.15">
      <c r="CU102" s="247"/>
      <c r="CZ102" s="247"/>
      <c r="DE102" s="247"/>
      <c r="DJ102" s="247"/>
      <c r="DM102" s="247"/>
    </row>
    <row r="103" spans="24:120" hidden="1" x14ac:dyDescent="0.15">
      <c r="CT103" s="247"/>
      <c r="CV103" s="247"/>
      <c r="CW103" s="247"/>
      <c r="CY103" s="247"/>
      <c r="DA103" s="247"/>
      <c r="DB103" s="247"/>
      <c r="DD103" s="247"/>
      <c r="DF103" s="247"/>
      <c r="DG103" s="247"/>
      <c r="DI103" s="247"/>
      <c r="DK103" s="247"/>
      <c r="DL103" s="247"/>
      <c r="DM103" s="247"/>
      <c r="DN103" s="247"/>
      <c r="DO103" s="247"/>
      <c r="DP103" s="247"/>
    </row>
    <row r="104" spans="24:120" hidden="1" x14ac:dyDescent="0.15">
      <c r="CV104" s="247"/>
      <c r="CW104" s="247"/>
      <c r="DA104" s="247"/>
      <c r="DB104" s="247"/>
      <c r="DF104" s="247"/>
      <c r="DG104" s="247"/>
      <c r="DK104" s="247"/>
      <c r="DL104" s="247"/>
      <c r="DN104" s="247"/>
      <c r="DO104" s="247"/>
      <c r="DP104" s="247"/>
    </row>
    <row r="105" spans="24:120" ht="12.75" hidden="1" customHeight="1" x14ac:dyDescent="0.15"/>
  </sheetData>
  <sheetProtection algorithmName="SHA-512" hashValue="oBujTPPyCFapVMmznKBiYZolgldXUoAdzNgC6QJLoMJYF6UEaag/cGgnOLSqmD+MyuagmcL+KyNtutrW4Uu35g==" saltValue="khVe/7qKA7xCoBYHpbLd4A==" spinCount="100000" sheet="1" objects="1" scenarios="1"/>
  <dataConsolidate/>
  <phoneticPr fontId="2"/>
  <printOptions horizontalCentered="1" verticalCentered="1"/>
  <pageMargins left="0" right="0" top="0" bottom="0" header="0" footer="0"/>
  <pageSetup paperSize="9" scale="31" orientation="portrait"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Normal="100" zoomScaleSheetLayoutView="55" workbookViewId="0"/>
  </sheetViews>
  <sheetFormatPr defaultColWidth="0" defaultRowHeight="13.5" customHeight="1" zeroHeight="1" x14ac:dyDescent="0.15"/>
  <cols>
    <col min="1" max="116" width="2.625" style="248" customWidth="1"/>
    <col min="117" max="16384" width="9" style="247" hidden="1"/>
  </cols>
  <sheetData>
    <row r="1" spans="2:116" x14ac:dyDescent="0.15">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row>
    <row r="2" spans="2:116" x14ac:dyDescent="0.15"/>
    <row r="3" spans="2:116" x14ac:dyDescent="0.15"/>
    <row r="4" spans="2:116" x14ac:dyDescent="0.15">
      <c r="R4" s="247"/>
      <c r="S4" s="247"/>
      <c r="T4" s="247"/>
      <c r="U4" s="247"/>
      <c r="V4" s="247"/>
      <c r="W4" s="247"/>
      <c r="X4" s="247"/>
      <c r="Y4" s="247"/>
      <c r="Z4" s="247"/>
      <c r="AA4" s="247"/>
      <c r="AB4" s="247"/>
      <c r="AC4" s="247"/>
      <c r="AD4" s="247"/>
      <c r="AE4" s="247"/>
      <c r="AF4" s="247"/>
      <c r="AG4" s="247"/>
      <c r="AH4" s="247"/>
      <c r="AI4" s="247"/>
      <c r="AJ4" s="247"/>
      <c r="AK4" s="247"/>
      <c r="AL4" s="247"/>
      <c r="AM4" s="247"/>
      <c r="AN4" s="247"/>
      <c r="AO4" s="247"/>
      <c r="AP4" s="247"/>
      <c r="AQ4" s="247"/>
      <c r="AR4" s="247"/>
      <c r="AS4" s="247"/>
      <c r="AT4" s="247"/>
      <c r="AU4" s="247"/>
      <c r="AV4" s="247"/>
      <c r="AW4" s="247"/>
      <c r="AX4" s="247"/>
      <c r="AY4" s="247"/>
      <c r="AZ4" s="247"/>
      <c r="BA4" s="247"/>
      <c r="BB4" s="247"/>
      <c r="BC4" s="247"/>
      <c r="BD4" s="247"/>
      <c r="BE4" s="247"/>
      <c r="BF4" s="247"/>
      <c r="BG4" s="247"/>
      <c r="BH4" s="247"/>
      <c r="BI4" s="247"/>
      <c r="BJ4" s="247"/>
      <c r="BK4" s="247"/>
      <c r="BL4" s="247"/>
      <c r="BM4" s="247"/>
      <c r="BN4" s="247"/>
      <c r="BO4" s="247"/>
      <c r="BP4" s="247"/>
      <c r="BQ4" s="247"/>
      <c r="BR4" s="247"/>
      <c r="BS4" s="247"/>
      <c r="BT4" s="247"/>
      <c r="BU4" s="247"/>
      <c r="BV4" s="247"/>
      <c r="BW4" s="247"/>
      <c r="BX4" s="247"/>
      <c r="BY4" s="247"/>
      <c r="BZ4" s="247"/>
      <c r="CA4" s="247"/>
      <c r="CB4" s="247"/>
      <c r="CC4" s="247"/>
      <c r="CD4" s="247"/>
      <c r="CE4" s="247"/>
      <c r="CF4" s="247"/>
      <c r="CG4" s="247"/>
      <c r="CH4" s="247"/>
      <c r="CI4" s="247"/>
      <c r="CJ4" s="247"/>
      <c r="CK4" s="247"/>
      <c r="CL4" s="247"/>
      <c r="CM4" s="247"/>
      <c r="CN4" s="247"/>
      <c r="CO4" s="247"/>
      <c r="CP4" s="247"/>
      <c r="CQ4" s="247"/>
      <c r="CR4" s="247"/>
      <c r="CS4" s="247"/>
      <c r="CT4" s="247"/>
      <c r="CU4" s="247"/>
      <c r="CV4" s="247"/>
      <c r="CW4" s="247"/>
      <c r="CX4" s="247"/>
      <c r="CY4" s="247"/>
      <c r="CZ4" s="247"/>
      <c r="DA4" s="247"/>
      <c r="DB4" s="247"/>
      <c r="DC4" s="247"/>
      <c r="DD4" s="247"/>
      <c r="DE4" s="247"/>
      <c r="DF4" s="247"/>
      <c r="DG4" s="247"/>
      <c r="DH4" s="247"/>
      <c r="DI4" s="247"/>
      <c r="DJ4" s="247"/>
      <c r="DK4" s="247"/>
      <c r="DL4" s="247"/>
    </row>
    <row r="5" spans="2:116" x14ac:dyDescent="0.15">
      <c r="R5" s="247"/>
      <c r="S5" s="247"/>
      <c r="T5" s="247"/>
      <c r="U5" s="247"/>
      <c r="V5" s="247"/>
      <c r="W5" s="247"/>
      <c r="X5" s="247"/>
      <c r="Y5" s="247"/>
      <c r="Z5" s="247"/>
      <c r="AA5" s="247"/>
      <c r="AB5" s="247"/>
      <c r="AC5" s="247"/>
      <c r="AD5" s="247"/>
      <c r="AE5" s="247"/>
      <c r="AF5" s="247"/>
      <c r="AG5" s="247"/>
      <c r="AH5" s="247"/>
      <c r="AI5" s="247"/>
      <c r="AJ5" s="247"/>
      <c r="AK5" s="247"/>
      <c r="AL5" s="247"/>
      <c r="AM5" s="247"/>
      <c r="AN5" s="247"/>
      <c r="AO5" s="247"/>
      <c r="AP5" s="247"/>
      <c r="AQ5" s="247"/>
      <c r="AR5" s="247"/>
      <c r="AS5" s="247"/>
      <c r="AT5" s="247"/>
      <c r="AU5" s="247"/>
      <c r="AV5" s="247"/>
      <c r="AW5" s="247"/>
      <c r="AX5" s="247"/>
      <c r="AY5" s="247"/>
      <c r="AZ5" s="247"/>
      <c r="BA5" s="247"/>
      <c r="BB5" s="247"/>
      <c r="BC5" s="247"/>
      <c r="BD5" s="247"/>
      <c r="BE5" s="247"/>
      <c r="BF5" s="247"/>
      <c r="BG5" s="247"/>
      <c r="BH5" s="247"/>
      <c r="BI5" s="247"/>
      <c r="BJ5" s="247"/>
      <c r="BK5" s="247"/>
      <c r="BL5" s="247"/>
      <c r="BM5" s="247"/>
      <c r="BN5" s="247"/>
      <c r="BO5" s="247"/>
      <c r="BP5" s="247"/>
      <c r="BQ5" s="247"/>
      <c r="BR5" s="247"/>
      <c r="BS5" s="247"/>
      <c r="BT5" s="247"/>
      <c r="BU5" s="247"/>
      <c r="BV5" s="247"/>
      <c r="BW5" s="247"/>
      <c r="BX5" s="247"/>
      <c r="BY5" s="247"/>
      <c r="BZ5" s="247"/>
      <c r="CA5" s="247"/>
      <c r="CB5" s="247"/>
      <c r="CC5" s="247"/>
      <c r="CD5" s="247"/>
      <c r="CE5" s="247"/>
      <c r="CF5" s="247"/>
      <c r="CG5" s="247"/>
      <c r="CH5" s="247"/>
      <c r="CI5" s="247"/>
      <c r="CJ5" s="247"/>
      <c r="CK5" s="247"/>
      <c r="CL5" s="247"/>
      <c r="CM5" s="247"/>
      <c r="CN5" s="247"/>
      <c r="CO5" s="247"/>
      <c r="CP5" s="247"/>
      <c r="CQ5" s="247"/>
      <c r="CR5" s="247"/>
      <c r="CS5" s="247"/>
      <c r="CT5" s="247"/>
      <c r="CU5" s="247"/>
      <c r="CV5" s="247"/>
      <c r="CW5" s="247"/>
      <c r="CX5" s="247"/>
      <c r="CY5" s="247"/>
      <c r="CZ5" s="247"/>
      <c r="DA5" s="247"/>
      <c r="DB5" s="247"/>
      <c r="DC5" s="247"/>
      <c r="DD5" s="247"/>
      <c r="DE5" s="247"/>
      <c r="DF5" s="247"/>
      <c r="DG5" s="247"/>
      <c r="DH5" s="247"/>
      <c r="DI5" s="247"/>
      <c r="DJ5" s="247"/>
      <c r="DK5" s="247"/>
      <c r="DL5" s="247"/>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47"/>
      <c r="J18" s="247"/>
      <c r="K18" s="247"/>
      <c r="L18" s="247"/>
      <c r="M18" s="247"/>
      <c r="N18" s="247"/>
      <c r="O18" s="247"/>
      <c r="P18" s="247"/>
      <c r="Q18" s="247"/>
      <c r="R18" s="247"/>
      <c r="S18" s="247"/>
      <c r="T18" s="247"/>
      <c r="U18" s="247"/>
      <c r="V18" s="247"/>
      <c r="W18" s="247"/>
      <c r="X18" s="247"/>
      <c r="Y18" s="247"/>
      <c r="Z18" s="247"/>
      <c r="AA18" s="247"/>
      <c r="AB18" s="247"/>
      <c r="AC18" s="247"/>
      <c r="AD18" s="247"/>
      <c r="AE18" s="247"/>
      <c r="AF18" s="247"/>
      <c r="AG18" s="247"/>
      <c r="AH18" s="247"/>
      <c r="AI18" s="247"/>
      <c r="AJ18" s="247"/>
      <c r="AK18" s="247"/>
      <c r="AL18" s="247"/>
      <c r="AM18" s="247"/>
      <c r="AN18" s="247"/>
      <c r="AO18" s="247"/>
      <c r="AP18" s="247"/>
      <c r="AQ18" s="247"/>
      <c r="AR18" s="247"/>
      <c r="AS18" s="247"/>
      <c r="AT18" s="247"/>
      <c r="AU18" s="247"/>
      <c r="AV18" s="247"/>
      <c r="AW18" s="247"/>
      <c r="AX18" s="247"/>
      <c r="AY18" s="247"/>
      <c r="AZ18" s="247"/>
      <c r="BA18" s="247"/>
      <c r="BB18" s="247"/>
      <c r="BC18" s="247"/>
      <c r="BD18" s="247"/>
      <c r="BE18" s="247"/>
      <c r="BF18" s="247"/>
      <c r="BG18" s="247"/>
      <c r="BH18" s="247"/>
      <c r="BI18" s="247"/>
      <c r="BJ18" s="247"/>
      <c r="BK18" s="247"/>
      <c r="BL18" s="247"/>
      <c r="BM18" s="247"/>
      <c r="BN18" s="247"/>
      <c r="BO18" s="247"/>
      <c r="BP18" s="247"/>
      <c r="BQ18" s="247"/>
      <c r="BR18" s="247"/>
      <c r="BS18" s="247"/>
      <c r="BT18" s="247"/>
      <c r="BU18" s="247"/>
      <c r="BV18" s="247"/>
      <c r="BW18" s="247"/>
      <c r="BX18" s="247"/>
      <c r="BY18" s="247"/>
      <c r="BZ18" s="247"/>
      <c r="CA18" s="247"/>
      <c r="CB18" s="247"/>
      <c r="CC18" s="247"/>
      <c r="CD18" s="247"/>
      <c r="CE18" s="247"/>
      <c r="CF18" s="247"/>
      <c r="CG18" s="247"/>
      <c r="CH18" s="247"/>
      <c r="CI18" s="247"/>
      <c r="CJ18" s="247"/>
      <c r="CK18" s="247"/>
      <c r="CL18" s="247"/>
      <c r="CM18" s="247"/>
      <c r="CN18" s="247"/>
      <c r="CO18" s="247"/>
      <c r="CP18" s="247"/>
      <c r="CQ18" s="247"/>
      <c r="CR18" s="247"/>
      <c r="CS18" s="247"/>
      <c r="CT18" s="247"/>
      <c r="CU18" s="247"/>
      <c r="CV18" s="247"/>
      <c r="CW18" s="247"/>
      <c r="CX18" s="247"/>
      <c r="CY18" s="247"/>
      <c r="CZ18" s="247"/>
      <c r="DA18" s="247"/>
      <c r="DB18" s="247"/>
      <c r="DC18" s="247"/>
      <c r="DD18" s="247"/>
      <c r="DE18" s="247"/>
      <c r="DF18" s="247"/>
      <c r="DG18" s="247"/>
      <c r="DH18" s="247"/>
      <c r="DI18" s="247"/>
      <c r="DJ18" s="247"/>
      <c r="DK18" s="247"/>
      <c r="DL18" s="247"/>
    </row>
    <row r="19" spans="9:116" x14ac:dyDescent="0.15"/>
    <row r="20" spans="9:116" x14ac:dyDescent="0.15"/>
    <row r="21" spans="9:116" x14ac:dyDescent="0.15">
      <c r="DL21" s="247"/>
    </row>
    <row r="22" spans="9:116" x14ac:dyDescent="0.15">
      <c r="DI22" s="247"/>
      <c r="DJ22" s="247"/>
      <c r="DK22" s="247"/>
      <c r="DL22" s="247"/>
    </row>
    <row r="23" spans="9:116" x14ac:dyDescent="0.15">
      <c r="CY23" s="247"/>
      <c r="CZ23" s="247"/>
      <c r="DA23" s="247"/>
      <c r="DB23" s="247"/>
      <c r="DC23" s="247"/>
      <c r="DD23" s="247"/>
      <c r="DE23" s="247"/>
      <c r="DF23" s="247"/>
      <c r="DG23" s="247"/>
      <c r="DH23" s="247"/>
      <c r="DI23" s="247"/>
      <c r="DJ23" s="247"/>
      <c r="DK23" s="247"/>
      <c r="DL23" s="247"/>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47"/>
      <c r="DA35" s="247"/>
      <c r="DB35" s="247"/>
      <c r="DC35" s="247"/>
      <c r="DD35" s="247"/>
      <c r="DE35" s="247"/>
      <c r="DF35" s="247"/>
      <c r="DG35" s="247"/>
      <c r="DH35" s="247"/>
      <c r="DI35" s="247"/>
      <c r="DJ35" s="247"/>
      <c r="DK35" s="247"/>
      <c r="DL35" s="247"/>
    </row>
    <row r="36" spans="15:116" x14ac:dyDescent="0.15"/>
    <row r="37" spans="15:116" x14ac:dyDescent="0.15">
      <c r="DL37" s="247"/>
    </row>
    <row r="38" spans="15:116" x14ac:dyDescent="0.15">
      <c r="DI38" s="247"/>
      <c r="DJ38" s="247"/>
      <c r="DK38" s="247"/>
      <c r="DL38" s="247"/>
    </row>
    <row r="39" spans="15:116" x14ac:dyDescent="0.15"/>
    <row r="40" spans="15:116" x14ac:dyDescent="0.15"/>
    <row r="41" spans="15:116" x14ac:dyDescent="0.15"/>
    <row r="42" spans="15:116" x14ac:dyDescent="0.15"/>
    <row r="43" spans="15:116" x14ac:dyDescent="0.15">
      <c r="O43" s="247"/>
      <c r="P43" s="247"/>
      <c r="Q43" s="247"/>
      <c r="R43" s="247"/>
      <c r="S43" s="247"/>
      <c r="T43" s="247"/>
      <c r="U43" s="247"/>
      <c r="V43" s="247"/>
      <c r="W43" s="247"/>
      <c r="X43" s="247"/>
      <c r="Y43" s="247"/>
      <c r="Z43" s="247"/>
      <c r="AA43" s="247"/>
      <c r="AB43" s="247"/>
      <c r="AC43" s="247"/>
      <c r="AD43" s="247"/>
      <c r="AE43" s="247"/>
      <c r="AF43" s="247"/>
      <c r="AG43" s="247"/>
      <c r="AH43" s="247"/>
      <c r="AI43" s="247"/>
      <c r="AJ43" s="247"/>
      <c r="AK43" s="247"/>
      <c r="AL43" s="247"/>
      <c r="AM43" s="247"/>
      <c r="AN43" s="247"/>
      <c r="AO43" s="247"/>
      <c r="AP43" s="247"/>
      <c r="AQ43" s="247"/>
      <c r="AR43" s="247"/>
      <c r="AS43" s="247"/>
      <c r="AT43" s="247"/>
      <c r="AU43" s="247"/>
      <c r="AV43" s="247"/>
      <c r="AW43" s="247"/>
      <c r="AX43" s="247"/>
      <c r="AY43" s="247"/>
      <c r="AZ43" s="247"/>
      <c r="BA43" s="247"/>
      <c r="BB43" s="247"/>
      <c r="BC43" s="247"/>
      <c r="BD43" s="247"/>
      <c r="BE43" s="247"/>
      <c r="BF43" s="247"/>
      <c r="BG43" s="247"/>
      <c r="BH43" s="247"/>
      <c r="BI43" s="247"/>
      <c r="BJ43" s="247"/>
      <c r="BK43" s="247"/>
      <c r="BL43" s="247"/>
      <c r="BM43" s="247"/>
      <c r="BN43" s="247"/>
      <c r="BO43" s="247"/>
      <c r="BP43" s="247"/>
      <c r="BQ43" s="247"/>
      <c r="BR43" s="247"/>
      <c r="BS43" s="247"/>
      <c r="BT43" s="247"/>
      <c r="BU43" s="247"/>
      <c r="BV43" s="247"/>
      <c r="BW43" s="247"/>
      <c r="BX43" s="247"/>
      <c r="BY43" s="247"/>
      <c r="BZ43" s="247"/>
      <c r="CA43" s="247"/>
      <c r="CB43" s="247"/>
      <c r="CC43" s="247"/>
      <c r="CD43" s="247"/>
      <c r="CE43" s="247"/>
      <c r="CF43" s="247"/>
      <c r="CG43" s="247"/>
      <c r="CH43" s="247"/>
      <c r="CI43" s="247"/>
      <c r="CJ43" s="247"/>
      <c r="CK43" s="247"/>
      <c r="CL43" s="247"/>
      <c r="CM43" s="247"/>
      <c r="CN43" s="247"/>
      <c r="CO43" s="247"/>
      <c r="CP43" s="247"/>
      <c r="CQ43" s="247"/>
      <c r="CR43" s="247"/>
      <c r="CS43" s="247"/>
      <c r="CT43" s="247"/>
      <c r="CU43" s="247"/>
      <c r="CV43" s="247"/>
      <c r="CW43" s="247"/>
      <c r="CX43" s="247"/>
      <c r="CY43" s="247"/>
      <c r="CZ43" s="247"/>
      <c r="DA43" s="247"/>
      <c r="DB43" s="247"/>
      <c r="DC43" s="247"/>
      <c r="DD43" s="247"/>
      <c r="DE43" s="247"/>
      <c r="DF43" s="247"/>
      <c r="DG43" s="247"/>
      <c r="DH43" s="247"/>
      <c r="DI43" s="247"/>
      <c r="DJ43" s="247"/>
      <c r="DK43" s="247"/>
      <c r="DL43" s="247"/>
    </row>
    <row r="44" spans="15:116" x14ac:dyDescent="0.15">
      <c r="DL44" s="247"/>
    </row>
    <row r="45" spans="15:116" x14ac:dyDescent="0.15"/>
    <row r="46" spans="15:116" x14ac:dyDescent="0.15">
      <c r="DA46" s="247"/>
      <c r="DB46" s="247"/>
      <c r="DC46" s="247"/>
      <c r="DD46" s="247"/>
      <c r="DE46" s="247"/>
      <c r="DF46" s="247"/>
      <c r="DG46" s="247"/>
      <c r="DH46" s="247"/>
      <c r="DI46" s="247"/>
      <c r="DJ46" s="247"/>
      <c r="DK46" s="247"/>
      <c r="DL46" s="247"/>
    </row>
    <row r="47" spans="15:116" x14ac:dyDescent="0.15"/>
    <row r="48" spans="15:116" x14ac:dyDescent="0.15"/>
    <row r="49" spans="104:116" x14ac:dyDescent="0.15"/>
    <row r="50" spans="104:116" x14ac:dyDescent="0.15">
      <c r="CZ50" s="247"/>
      <c r="DA50" s="247"/>
      <c r="DB50" s="247"/>
      <c r="DC50" s="247"/>
      <c r="DD50" s="247"/>
      <c r="DE50" s="247"/>
      <c r="DF50" s="247"/>
      <c r="DG50" s="247"/>
      <c r="DH50" s="247"/>
      <c r="DI50" s="247"/>
      <c r="DJ50" s="247"/>
      <c r="DK50" s="247"/>
      <c r="DL50" s="247"/>
    </row>
    <row r="51" spans="104:116" x14ac:dyDescent="0.15"/>
    <row r="52" spans="104:116" x14ac:dyDescent="0.15"/>
    <row r="53" spans="104:116" x14ac:dyDescent="0.15">
      <c r="DL53" s="247"/>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47"/>
      <c r="DD67" s="247"/>
      <c r="DE67" s="247"/>
      <c r="DF67" s="247"/>
      <c r="DG67" s="247"/>
      <c r="DH67" s="247"/>
      <c r="DI67" s="247"/>
      <c r="DJ67" s="247"/>
      <c r="DK67" s="247"/>
      <c r="DL67" s="247"/>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wknXyGZ2l0tqS+iV9clmJ+RokMLmFTy9rqKPzJL6vK09jfTq4eFQzLaQO5XP+G1JZRbHzkKx/olNQAHdoSEApg==" saltValue="tf2TjlG80X+i30hKnh/NZQ==" spinCount="100000" sheet="1" objects="1" scenarios="1"/>
  <dataConsolidate/>
  <phoneticPr fontId="2"/>
  <printOptions horizontalCentered="1" verticalCentered="1"/>
  <pageMargins left="0" right="0" top="0" bottom="0" header="0" footer="0"/>
  <headerFooter alignWithMargins="0">
    <oddFooter>&amp;C&amp;P/&amp;N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workbookViewId="0"/>
  </sheetViews>
  <sheetFormatPr defaultColWidth="0" defaultRowHeight="13.5" customHeight="1" zeroHeight="1" x14ac:dyDescent="0.15"/>
  <cols>
    <col min="1" max="36" width="2.5" style="249" customWidth="1"/>
    <col min="37" max="44" width="17" style="249" customWidth="1"/>
    <col min="45" max="45" width="6.125" style="256" customWidth="1"/>
    <col min="46" max="46" width="3" style="254" customWidth="1"/>
    <col min="47" max="47" width="19.125" style="249" hidden="1" customWidth="1"/>
    <col min="48" max="52" width="12.625" style="249" hidden="1" customWidth="1"/>
    <col min="53" max="16384" width="8.625" style="249" hidden="1"/>
  </cols>
  <sheetData>
    <row r="1" spans="1:46" x14ac:dyDescent="0.15">
      <c r="AS1" s="250"/>
      <c r="AT1" s="250"/>
    </row>
    <row r="2" spans="1:46" x14ac:dyDescent="0.15">
      <c r="AS2" s="250"/>
      <c r="AT2" s="250"/>
    </row>
    <row r="3" spans="1:46" x14ac:dyDescent="0.15">
      <c r="AS3" s="250"/>
      <c r="AT3" s="250"/>
    </row>
    <row r="4" spans="1:46" x14ac:dyDescent="0.15">
      <c r="AS4" s="250"/>
      <c r="AT4" s="250"/>
    </row>
    <row r="5" spans="1:46" ht="17.25" x14ac:dyDescent="0.15">
      <c r="A5" s="251" t="s">
        <v>476</v>
      </c>
      <c r="B5" s="252"/>
      <c r="C5" s="252"/>
      <c r="D5" s="252"/>
      <c r="E5" s="252"/>
      <c r="F5" s="252"/>
      <c r="G5" s="252"/>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2"/>
      <c r="AG5" s="252"/>
      <c r="AH5" s="252"/>
      <c r="AI5" s="252"/>
      <c r="AJ5" s="252"/>
      <c r="AK5" s="252"/>
      <c r="AL5" s="252"/>
      <c r="AM5" s="252"/>
      <c r="AN5" s="252"/>
      <c r="AO5" s="252"/>
      <c r="AP5" s="252"/>
      <c r="AQ5" s="252"/>
      <c r="AR5" s="252"/>
      <c r="AS5" s="253"/>
    </row>
    <row r="6" spans="1:46" x14ac:dyDescent="0.15">
      <c r="A6" s="254"/>
      <c r="B6" s="250"/>
      <c r="C6" s="250"/>
      <c r="D6" s="250"/>
      <c r="E6" s="250"/>
      <c r="F6" s="250"/>
      <c r="G6" s="250"/>
      <c r="H6" s="250"/>
      <c r="I6" s="250"/>
      <c r="J6" s="250"/>
      <c r="K6" s="250"/>
      <c r="L6" s="250"/>
      <c r="M6" s="250"/>
      <c r="N6" s="250"/>
      <c r="O6" s="250"/>
      <c r="P6" s="250"/>
      <c r="Q6" s="250"/>
      <c r="R6" s="250"/>
      <c r="S6" s="250"/>
      <c r="T6" s="250"/>
      <c r="U6" s="250"/>
      <c r="V6" s="250"/>
      <c r="W6" s="250"/>
      <c r="X6" s="250"/>
      <c r="Y6" s="250"/>
      <c r="Z6" s="250"/>
      <c r="AA6" s="250"/>
      <c r="AB6" s="250"/>
      <c r="AC6" s="250"/>
      <c r="AD6" s="250"/>
      <c r="AE6" s="250"/>
      <c r="AF6" s="250"/>
      <c r="AG6" s="250"/>
      <c r="AH6" s="250"/>
      <c r="AI6" s="250"/>
      <c r="AJ6" s="250"/>
      <c r="AK6" s="255" t="s">
        <v>477</v>
      </c>
      <c r="AL6" s="255"/>
      <c r="AM6" s="255"/>
      <c r="AN6" s="255"/>
      <c r="AO6" s="250"/>
      <c r="AP6" s="250"/>
      <c r="AQ6" s="250"/>
      <c r="AR6" s="250"/>
    </row>
    <row r="7" spans="1:46" ht="13.5" customHeight="1" x14ac:dyDescent="0.15">
      <c r="A7" s="254"/>
      <c r="B7" s="250"/>
      <c r="C7" s="250"/>
      <c r="D7" s="250"/>
      <c r="E7" s="250"/>
      <c r="F7" s="250"/>
      <c r="G7" s="250"/>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0"/>
      <c r="AG7" s="250"/>
      <c r="AH7" s="250"/>
      <c r="AI7" s="250"/>
      <c r="AJ7" s="250"/>
      <c r="AK7" s="257"/>
      <c r="AL7" s="258"/>
      <c r="AM7" s="258"/>
      <c r="AN7" s="259"/>
      <c r="AO7" s="1154" t="s">
        <v>478</v>
      </c>
      <c r="AP7" s="260"/>
      <c r="AQ7" s="261" t="s">
        <v>479</v>
      </c>
      <c r="AR7" s="262"/>
    </row>
    <row r="8" spans="1:46" x14ac:dyDescent="0.15">
      <c r="A8" s="254"/>
      <c r="B8" s="250"/>
      <c r="C8" s="250"/>
      <c r="D8" s="250"/>
      <c r="E8" s="250"/>
      <c r="F8" s="250"/>
      <c r="G8" s="250"/>
      <c r="H8" s="250"/>
      <c r="I8" s="250"/>
      <c r="J8" s="250"/>
      <c r="K8" s="250"/>
      <c r="L8" s="250"/>
      <c r="M8" s="250"/>
      <c r="N8" s="250"/>
      <c r="O8" s="250"/>
      <c r="P8" s="250"/>
      <c r="Q8" s="250"/>
      <c r="R8" s="250"/>
      <c r="S8" s="250"/>
      <c r="T8" s="250"/>
      <c r="U8" s="250"/>
      <c r="V8" s="250"/>
      <c r="W8" s="250"/>
      <c r="X8" s="250"/>
      <c r="Y8" s="250"/>
      <c r="Z8" s="250"/>
      <c r="AA8" s="250"/>
      <c r="AB8" s="250"/>
      <c r="AC8" s="250"/>
      <c r="AD8" s="250"/>
      <c r="AE8" s="250"/>
      <c r="AF8" s="250"/>
      <c r="AG8" s="250"/>
      <c r="AH8" s="250"/>
      <c r="AI8" s="250"/>
      <c r="AJ8" s="250"/>
      <c r="AK8" s="263"/>
      <c r="AL8" s="264"/>
      <c r="AM8" s="264"/>
      <c r="AN8" s="265"/>
      <c r="AO8" s="1155"/>
      <c r="AP8" s="266" t="s">
        <v>480</v>
      </c>
      <c r="AQ8" s="267" t="s">
        <v>481</v>
      </c>
      <c r="AR8" s="268" t="s">
        <v>482</v>
      </c>
    </row>
    <row r="9" spans="1:46" x14ac:dyDescent="0.15">
      <c r="A9" s="254"/>
      <c r="B9" s="250"/>
      <c r="C9" s="250"/>
      <c r="D9" s="250"/>
      <c r="E9" s="250"/>
      <c r="F9" s="250"/>
      <c r="G9" s="250"/>
      <c r="H9" s="250"/>
      <c r="I9" s="250"/>
      <c r="J9" s="250"/>
      <c r="K9" s="250"/>
      <c r="L9" s="250"/>
      <c r="M9" s="250"/>
      <c r="N9" s="250"/>
      <c r="O9" s="250"/>
      <c r="P9" s="250"/>
      <c r="Q9" s="250"/>
      <c r="R9" s="250"/>
      <c r="S9" s="250"/>
      <c r="T9" s="250"/>
      <c r="U9" s="250"/>
      <c r="V9" s="250"/>
      <c r="W9" s="250"/>
      <c r="X9" s="250"/>
      <c r="Y9" s="250"/>
      <c r="Z9" s="250"/>
      <c r="AA9" s="250"/>
      <c r="AB9" s="250"/>
      <c r="AC9" s="250"/>
      <c r="AD9" s="250"/>
      <c r="AE9" s="250"/>
      <c r="AF9" s="250"/>
      <c r="AG9" s="250"/>
      <c r="AH9" s="250"/>
      <c r="AI9" s="250"/>
      <c r="AJ9" s="250"/>
      <c r="AK9" s="1166" t="s">
        <v>483</v>
      </c>
      <c r="AL9" s="1167"/>
      <c r="AM9" s="1167"/>
      <c r="AN9" s="1168"/>
      <c r="AO9" s="269">
        <v>1359747</v>
      </c>
      <c r="AP9" s="269">
        <v>96054</v>
      </c>
      <c r="AQ9" s="270">
        <v>120794</v>
      </c>
      <c r="AR9" s="271">
        <v>-20.5</v>
      </c>
    </row>
    <row r="10" spans="1:46" ht="13.5" customHeight="1" x14ac:dyDescent="0.15">
      <c r="A10" s="254"/>
      <c r="B10" s="250"/>
      <c r="C10" s="250"/>
      <c r="D10" s="250"/>
      <c r="E10" s="250"/>
      <c r="F10" s="250"/>
      <c r="G10" s="250"/>
      <c r="H10" s="250"/>
      <c r="I10" s="250"/>
      <c r="J10" s="250"/>
      <c r="K10" s="250"/>
      <c r="L10" s="250"/>
      <c r="M10" s="250"/>
      <c r="N10" s="250"/>
      <c r="O10" s="250"/>
      <c r="P10" s="250"/>
      <c r="Q10" s="250"/>
      <c r="R10" s="250"/>
      <c r="S10" s="250"/>
      <c r="T10" s="250"/>
      <c r="U10" s="250"/>
      <c r="V10" s="250"/>
      <c r="W10" s="250"/>
      <c r="X10" s="250"/>
      <c r="Y10" s="250"/>
      <c r="Z10" s="250"/>
      <c r="AA10" s="250"/>
      <c r="AB10" s="250"/>
      <c r="AC10" s="250"/>
      <c r="AD10" s="250"/>
      <c r="AE10" s="250"/>
      <c r="AF10" s="250"/>
      <c r="AG10" s="250"/>
      <c r="AH10" s="250"/>
      <c r="AI10" s="250"/>
      <c r="AJ10" s="250"/>
      <c r="AK10" s="1166" t="s">
        <v>484</v>
      </c>
      <c r="AL10" s="1167"/>
      <c r="AM10" s="1167"/>
      <c r="AN10" s="1168"/>
      <c r="AO10" s="272">
        <v>303191</v>
      </c>
      <c r="AP10" s="272">
        <v>21418</v>
      </c>
      <c r="AQ10" s="273">
        <v>16294</v>
      </c>
      <c r="AR10" s="274">
        <v>31.4</v>
      </c>
    </row>
    <row r="11" spans="1:46" ht="13.5" customHeight="1" x14ac:dyDescent="0.15">
      <c r="A11" s="254"/>
      <c r="B11" s="250"/>
      <c r="C11" s="250"/>
      <c r="D11" s="250"/>
      <c r="E11" s="250"/>
      <c r="F11" s="250"/>
      <c r="G11" s="250"/>
      <c r="H11" s="250"/>
      <c r="I11" s="250"/>
      <c r="J11" s="250"/>
      <c r="K11" s="250"/>
      <c r="L11" s="250"/>
      <c r="M11" s="250"/>
      <c r="N11" s="250"/>
      <c r="O11" s="250"/>
      <c r="P11" s="250"/>
      <c r="Q11" s="250"/>
      <c r="R11" s="250"/>
      <c r="S11" s="250"/>
      <c r="T11" s="250"/>
      <c r="U11" s="250"/>
      <c r="V11" s="250"/>
      <c r="W11" s="250"/>
      <c r="X11" s="250"/>
      <c r="Y11" s="250"/>
      <c r="Z11" s="250"/>
      <c r="AA11" s="250"/>
      <c r="AB11" s="250"/>
      <c r="AC11" s="250"/>
      <c r="AD11" s="250"/>
      <c r="AE11" s="250"/>
      <c r="AF11" s="250"/>
      <c r="AG11" s="250"/>
      <c r="AH11" s="250"/>
      <c r="AI11" s="250"/>
      <c r="AJ11" s="250"/>
      <c r="AK11" s="1166" t="s">
        <v>485</v>
      </c>
      <c r="AL11" s="1167"/>
      <c r="AM11" s="1167"/>
      <c r="AN11" s="1168"/>
      <c r="AO11" s="272">
        <v>24739</v>
      </c>
      <c r="AP11" s="272">
        <v>1748</v>
      </c>
      <c r="AQ11" s="273">
        <v>1928</v>
      </c>
      <c r="AR11" s="274">
        <v>-9.3000000000000007</v>
      </c>
    </row>
    <row r="12" spans="1:46" ht="13.5" customHeight="1" x14ac:dyDescent="0.15">
      <c r="A12" s="254"/>
      <c r="B12" s="250"/>
      <c r="C12" s="250"/>
      <c r="D12" s="250"/>
      <c r="E12" s="250"/>
      <c r="F12" s="250"/>
      <c r="G12" s="250"/>
      <c r="H12" s="250"/>
      <c r="I12" s="250"/>
      <c r="J12" s="250"/>
      <c r="K12" s="250"/>
      <c r="L12" s="250"/>
      <c r="M12" s="250"/>
      <c r="N12" s="250"/>
      <c r="O12" s="250"/>
      <c r="P12" s="250"/>
      <c r="Q12" s="250"/>
      <c r="R12" s="250"/>
      <c r="S12" s="250"/>
      <c r="T12" s="250"/>
      <c r="U12" s="250"/>
      <c r="V12" s="250"/>
      <c r="W12" s="250"/>
      <c r="X12" s="250"/>
      <c r="Y12" s="250"/>
      <c r="Z12" s="250"/>
      <c r="AA12" s="250"/>
      <c r="AB12" s="250"/>
      <c r="AC12" s="250"/>
      <c r="AD12" s="250"/>
      <c r="AE12" s="250"/>
      <c r="AF12" s="250"/>
      <c r="AG12" s="250"/>
      <c r="AH12" s="250"/>
      <c r="AI12" s="250"/>
      <c r="AJ12" s="250"/>
      <c r="AK12" s="1166" t="s">
        <v>486</v>
      </c>
      <c r="AL12" s="1167"/>
      <c r="AM12" s="1167"/>
      <c r="AN12" s="1168"/>
      <c r="AO12" s="272" t="s">
        <v>487</v>
      </c>
      <c r="AP12" s="272" t="s">
        <v>487</v>
      </c>
      <c r="AQ12" s="273">
        <v>20</v>
      </c>
      <c r="AR12" s="274" t="s">
        <v>487</v>
      </c>
    </row>
    <row r="13" spans="1:46" ht="13.5" customHeight="1" x14ac:dyDescent="0.15">
      <c r="A13" s="254"/>
      <c r="B13" s="250"/>
      <c r="C13" s="250"/>
      <c r="D13" s="250"/>
      <c r="E13" s="250"/>
      <c r="F13" s="250"/>
      <c r="G13" s="250"/>
      <c r="H13" s="250"/>
      <c r="I13" s="250"/>
      <c r="J13" s="250"/>
      <c r="K13" s="250"/>
      <c r="L13" s="250"/>
      <c r="M13" s="250"/>
      <c r="N13" s="250"/>
      <c r="O13" s="250"/>
      <c r="P13" s="250"/>
      <c r="Q13" s="250"/>
      <c r="R13" s="250"/>
      <c r="S13" s="250"/>
      <c r="T13" s="250"/>
      <c r="U13" s="250"/>
      <c r="V13" s="250"/>
      <c r="W13" s="250"/>
      <c r="X13" s="250"/>
      <c r="Y13" s="250"/>
      <c r="Z13" s="250"/>
      <c r="AA13" s="250"/>
      <c r="AB13" s="250"/>
      <c r="AC13" s="250"/>
      <c r="AD13" s="250"/>
      <c r="AE13" s="250"/>
      <c r="AF13" s="250"/>
      <c r="AG13" s="250"/>
      <c r="AH13" s="250"/>
      <c r="AI13" s="250"/>
      <c r="AJ13" s="250"/>
      <c r="AK13" s="1166" t="s">
        <v>488</v>
      </c>
      <c r="AL13" s="1167"/>
      <c r="AM13" s="1167"/>
      <c r="AN13" s="1168"/>
      <c r="AO13" s="272">
        <v>108493</v>
      </c>
      <c r="AP13" s="272">
        <v>7664</v>
      </c>
      <c r="AQ13" s="273">
        <v>4630</v>
      </c>
      <c r="AR13" s="274">
        <v>65.5</v>
      </c>
    </row>
    <row r="14" spans="1:46" ht="13.5" customHeight="1" x14ac:dyDescent="0.15">
      <c r="A14" s="254"/>
      <c r="B14" s="250"/>
      <c r="C14" s="250"/>
      <c r="D14" s="250"/>
      <c r="E14" s="250"/>
      <c r="F14" s="250"/>
      <c r="G14" s="250"/>
      <c r="H14" s="250"/>
      <c r="I14" s="250"/>
      <c r="J14" s="250"/>
      <c r="K14" s="250"/>
      <c r="L14" s="250"/>
      <c r="M14" s="250"/>
      <c r="N14" s="250"/>
      <c r="O14" s="250"/>
      <c r="P14" s="250"/>
      <c r="Q14" s="250"/>
      <c r="R14" s="250"/>
      <c r="S14" s="250"/>
      <c r="T14" s="250"/>
      <c r="U14" s="250"/>
      <c r="V14" s="250"/>
      <c r="W14" s="250"/>
      <c r="X14" s="250"/>
      <c r="Y14" s="250"/>
      <c r="Z14" s="250"/>
      <c r="AA14" s="250"/>
      <c r="AB14" s="250"/>
      <c r="AC14" s="250"/>
      <c r="AD14" s="250"/>
      <c r="AE14" s="250"/>
      <c r="AF14" s="250"/>
      <c r="AG14" s="250"/>
      <c r="AH14" s="250"/>
      <c r="AI14" s="250"/>
      <c r="AJ14" s="250"/>
      <c r="AK14" s="1166" t="s">
        <v>489</v>
      </c>
      <c r="AL14" s="1167"/>
      <c r="AM14" s="1167"/>
      <c r="AN14" s="1168"/>
      <c r="AO14" s="272">
        <v>75208</v>
      </c>
      <c r="AP14" s="272">
        <v>5313</v>
      </c>
      <c r="AQ14" s="273">
        <v>2459</v>
      </c>
      <c r="AR14" s="274">
        <v>116.1</v>
      </c>
    </row>
    <row r="15" spans="1:46" ht="13.5" customHeight="1" x14ac:dyDescent="0.15">
      <c r="A15" s="254"/>
      <c r="B15" s="250"/>
      <c r="C15" s="250"/>
      <c r="D15" s="250"/>
      <c r="E15" s="250"/>
      <c r="F15" s="250"/>
      <c r="G15" s="250"/>
      <c r="H15" s="250"/>
      <c r="I15" s="250"/>
      <c r="J15" s="250"/>
      <c r="K15" s="250"/>
      <c r="L15" s="250"/>
      <c r="M15" s="250"/>
      <c r="N15" s="250"/>
      <c r="O15" s="250"/>
      <c r="P15" s="250"/>
      <c r="Q15" s="250"/>
      <c r="R15" s="250"/>
      <c r="S15" s="250"/>
      <c r="T15" s="250"/>
      <c r="U15" s="250"/>
      <c r="V15" s="250"/>
      <c r="W15" s="250"/>
      <c r="X15" s="250"/>
      <c r="Y15" s="250"/>
      <c r="Z15" s="250"/>
      <c r="AA15" s="250"/>
      <c r="AB15" s="250"/>
      <c r="AC15" s="250"/>
      <c r="AD15" s="250"/>
      <c r="AE15" s="250"/>
      <c r="AF15" s="250"/>
      <c r="AG15" s="250"/>
      <c r="AH15" s="250"/>
      <c r="AI15" s="250"/>
      <c r="AJ15" s="250"/>
      <c r="AK15" s="1169" t="s">
        <v>490</v>
      </c>
      <c r="AL15" s="1170"/>
      <c r="AM15" s="1170"/>
      <c r="AN15" s="1171"/>
      <c r="AO15" s="272">
        <v>-91477</v>
      </c>
      <c r="AP15" s="272">
        <v>-6462</v>
      </c>
      <c r="AQ15" s="273">
        <v>-7108</v>
      </c>
      <c r="AR15" s="274">
        <v>-9.1</v>
      </c>
    </row>
    <row r="16" spans="1:46" x14ac:dyDescent="0.15">
      <c r="A16" s="254"/>
      <c r="B16" s="250"/>
      <c r="C16" s="250"/>
      <c r="D16" s="250"/>
      <c r="E16" s="250"/>
      <c r="F16" s="250"/>
      <c r="G16" s="250"/>
      <c r="H16" s="250"/>
      <c r="I16" s="250"/>
      <c r="J16" s="250"/>
      <c r="K16" s="250"/>
      <c r="L16" s="250"/>
      <c r="M16" s="250"/>
      <c r="N16" s="250"/>
      <c r="O16" s="250"/>
      <c r="P16" s="250"/>
      <c r="Q16" s="250"/>
      <c r="R16" s="250"/>
      <c r="S16" s="250"/>
      <c r="T16" s="250"/>
      <c r="U16" s="250"/>
      <c r="V16" s="250"/>
      <c r="W16" s="250"/>
      <c r="X16" s="250"/>
      <c r="Y16" s="250"/>
      <c r="Z16" s="250"/>
      <c r="AA16" s="250"/>
      <c r="AB16" s="250"/>
      <c r="AC16" s="250"/>
      <c r="AD16" s="250"/>
      <c r="AE16" s="250"/>
      <c r="AF16" s="250"/>
      <c r="AG16" s="250"/>
      <c r="AH16" s="250"/>
      <c r="AI16" s="250"/>
      <c r="AJ16" s="250"/>
      <c r="AK16" s="1169" t="s">
        <v>177</v>
      </c>
      <c r="AL16" s="1170"/>
      <c r="AM16" s="1170"/>
      <c r="AN16" s="1171"/>
      <c r="AO16" s="272">
        <v>1779901</v>
      </c>
      <c r="AP16" s="272">
        <v>125735</v>
      </c>
      <c r="AQ16" s="273">
        <v>139017</v>
      </c>
      <c r="AR16" s="274">
        <v>-9.6</v>
      </c>
    </row>
    <row r="17" spans="1:46" x14ac:dyDescent="0.15">
      <c r="A17" s="254"/>
      <c r="B17" s="250"/>
      <c r="C17" s="250"/>
      <c r="D17" s="250"/>
      <c r="E17" s="250"/>
      <c r="F17" s="250"/>
      <c r="G17" s="250"/>
      <c r="H17" s="250"/>
      <c r="I17" s="250"/>
      <c r="J17" s="250"/>
      <c r="K17" s="250"/>
      <c r="L17" s="250"/>
      <c r="M17" s="250"/>
      <c r="N17" s="250"/>
      <c r="O17" s="250"/>
      <c r="P17" s="250"/>
      <c r="Q17" s="250"/>
      <c r="R17" s="250"/>
      <c r="S17" s="250"/>
      <c r="T17" s="250"/>
      <c r="U17" s="250"/>
      <c r="V17" s="250"/>
      <c r="W17" s="250"/>
      <c r="X17" s="250"/>
      <c r="Y17" s="250"/>
      <c r="Z17" s="250"/>
      <c r="AA17" s="250"/>
      <c r="AB17" s="250"/>
      <c r="AC17" s="250"/>
      <c r="AD17" s="250"/>
      <c r="AE17" s="250"/>
      <c r="AF17" s="250"/>
      <c r="AG17" s="250"/>
      <c r="AH17" s="250"/>
      <c r="AI17" s="250"/>
      <c r="AJ17" s="250"/>
      <c r="AK17" s="250"/>
      <c r="AL17" s="250"/>
      <c r="AM17" s="250"/>
      <c r="AN17" s="250"/>
      <c r="AO17" s="250"/>
      <c r="AP17" s="250"/>
      <c r="AQ17" s="250"/>
      <c r="AR17" s="275"/>
    </row>
    <row r="18" spans="1:46" x14ac:dyDescent="0.15">
      <c r="A18" s="254"/>
      <c r="B18" s="250"/>
      <c r="C18" s="250"/>
      <c r="D18" s="250"/>
      <c r="E18" s="250"/>
      <c r="F18" s="250"/>
      <c r="G18" s="250"/>
      <c r="H18" s="250"/>
      <c r="I18" s="250"/>
      <c r="J18" s="250"/>
      <c r="K18" s="250"/>
      <c r="L18" s="250"/>
      <c r="M18" s="250"/>
      <c r="N18" s="250"/>
      <c r="O18" s="250"/>
      <c r="P18" s="250"/>
      <c r="Q18" s="250"/>
      <c r="R18" s="250"/>
      <c r="S18" s="250"/>
      <c r="T18" s="250"/>
      <c r="U18" s="250"/>
      <c r="V18" s="250"/>
      <c r="W18" s="250"/>
      <c r="X18" s="250"/>
      <c r="Y18" s="250"/>
      <c r="Z18" s="250"/>
      <c r="AA18" s="250"/>
      <c r="AB18" s="250"/>
      <c r="AC18" s="250"/>
      <c r="AD18" s="250"/>
      <c r="AE18" s="250"/>
      <c r="AF18" s="250"/>
      <c r="AG18" s="250"/>
      <c r="AH18" s="250"/>
      <c r="AI18" s="250"/>
      <c r="AJ18" s="250"/>
      <c r="AK18" s="250"/>
      <c r="AL18" s="250"/>
      <c r="AM18" s="250"/>
      <c r="AN18" s="250"/>
      <c r="AO18" s="250"/>
      <c r="AP18" s="250"/>
      <c r="AQ18" s="276"/>
      <c r="AR18" s="276"/>
    </row>
    <row r="19" spans="1:46" x14ac:dyDescent="0.15">
      <c r="A19" s="254"/>
      <c r="B19" s="250"/>
      <c r="C19" s="250"/>
      <c r="D19" s="250"/>
      <c r="E19" s="250"/>
      <c r="F19" s="250"/>
      <c r="G19" s="250"/>
      <c r="H19" s="250"/>
      <c r="I19" s="250"/>
      <c r="J19" s="250"/>
      <c r="K19" s="250"/>
      <c r="L19" s="250"/>
      <c r="M19" s="250"/>
      <c r="N19" s="250"/>
      <c r="O19" s="250"/>
      <c r="P19" s="250"/>
      <c r="Q19" s="250"/>
      <c r="R19" s="250"/>
      <c r="S19" s="250"/>
      <c r="T19" s="250"/>
      <c r="U19" s="250"/>
      <c r="V19" s="250"/>
      <c r="W19" s="250"/>
      <c r="X19" s="250"/>
      <c r="Y19" s="250"/>
      <c r="Z19" s="250"/>
      <c r="AA19" s="250"/>
      <c r="AB19" s="250"/>
      <c r="AC19" s="250"/>
      <c r="AD19" s="250"/>
      <c r="AE19" s="250"/>
      <c r="AF19" s="250"/>
      <c r="AG19" s="250"/>
      <c r="AH19" s="250"/>
      <c r="AI19" s="250"/>
      <c r="AJ19" s="250"/>
      <c r="AK19" s="250" t="s">
        <v>491</v>
      </c>
      <c r="AL19" s="250"/>
      <c r="AM19" s="250"/>
      <c r="AN19" s="250"/>
      <c r="AO19" s="250"/>
      <c r="AP19" s="250"/>
      <c r="AQ19" s="250"/>
      <c r="AR19" s="250"/>
    </row>
    <row r="20" spans="1:46" x14ac:dyDescent="0.15">
      <c r="A20" s="254"/>
      <c r="B20" s="250"/>
      <c r="C20" s="250"/>
      <c r="D20" s="250"/>
      <c r="E20" s="250"/>
      <c r="F20" s="250"/>
      <c r="G20" s="250"/>
      <c r="H20" s="250"/>
      <c r="I20" s="250"/>
      <c r="J20" s="250"/>
      <c r="K20" s="250"/>
      <c r="L20" s="250"/>
      <c r="M20" s="250"/>
      <c r="N20" s="250"/>
      <c r="O20" s="250"/>
      <c r="P20" s="250"/>
      <c r="Q20" s="250"/>
      <c r="R20" s="250"/>
      <c r="S20" s="250"/>
      <c r="T20" s="250"/>
      <c r="U20" s="250"/>
      <c r="V20" s="250"/>
      <c r="W20" s="250"/>
      <c r="X20" s="250"/>
      <c r="Y20" s="250"/>
      <c r="Z20" s="250"/>
      <c r="AA20" s="250"/>
      <c r="AB20" s="250"/>
      <c r="AC20" s="250"/>
      <c r="AD20" s="250"/>
      <c r="AE20" s="250"/>
      <c r="AF20" s="250"/>
      <c r="AG20" s="250"/>
      <c r="AH20" s="250"/>
      <c r="AI20" s="250"/>
      <c r="AJ20" s="250"/>
      <c r="AK20" s="277"/>
      <c r="AL20" s="278"/>
      <c r="AM20" s="278"/>
      <c r="AN20" s="279"/>
      <c r="AO20" s="280" t="s">
        <v>492</v>
      </c>
      <c r="AP20" s="281" t="s">
        <v>493</v>
      </c>
      <c r="AQ20" s="282" t="s">
        <v>494</v>
      </c>
      <c r="AR20" s="283"/>
    </row>
    <row r="21" spans="1:46" s="289" customFormat="1" x14ac:dyDescent="0.15">
      <c r="A21" s="284"/>
      <c r="B21" s="255"/>
      <c r="C21" s="255"/>
      <c r="D21" s="255"/>
      <c r="E21" s="255"/>
      <c r="F21" s="255"/>
      <c r="G21" s="255"/>
      <c r="H21" s="255"/>
      <c r="I21" s="255"/>
      <c r="J21" s="255"/>
      <c r="K21" s="255"/>
      <c r="L21" s="255"/>
      <c r="M21" s="255"/>
      <c r="N21" s="255"/>
      <c r="O21" s="255"/>
      <c r="P21" s="255"/>
      <c r="Q21" s="255"/>
      <c r="R21" s="255"/>
      <c r="S21" s="255"/>
      <c r="T21" s="255"/>
      <c r="U21" s="255"/>
      <c r="V21" s="255"/>
      <c r="W21" s="255"/>
      <c r="X21" s="255"/>
      <c r="Y21" s="255"/>
      <c r="Z21" s="255"/>
      <c r="AA21" s="255"/>
      <c r="AB21" s="255"/>
      <c r="AC21" s="255"/>
      <c r="AD21" s="255"/>
      <c r="AE21" s="255"/>
      <c r="AF21" s="255"/>
      <c r="AG21" s="255"/>
      <c r="AH21" s="255"/>
      <c r="AI21" s="255"/>
      <c r="AJ21" s="255"/>
      <c r="AK21" s="1172" t="s">
        <v>495</v>
      </c>
      <c r="AL21" s="1173"/>
      <c r="AM21" s="1173"/>
      <c r="AN21" s="1174"/>
      <c r="AO21" s="285">
        <v>8.76</v>
      </c>
      <c r="AP21" s="286">
        <v>11.1</v>
      </c>
      <c r="AQ21" s="287">
        <v>-2.34</v>
      </c>
      <c r="AR21" s="255"/>
      <c r="AS21" s="288"/>
      <c r="AT21" s="284"/>
    </row>
    <row r="22" spans="1:46" s="289" customFormat="1" x14ac:dyDescent="0.15">
      <c r="A22" s="284"/>
      <c r="B22" s="255"/>
      <c r="C22" s="255"/>
      <c r="D22" s="255"/>
      <c r="E22" s="255"/>
      <c r="F22" s="255"/>
      <c r="G22" s="255"/>
      <c r="H22" s="255"/>
      <c r="I22" s="255"/>
      <c r="J22" s="255"/>
      <c r="K22" s="255"/>
      <c r="L22" s="255"/>
      <c r="M22" s="255"/>
      <c r="N22" s="255"/>
      <c r="O22" s="255"/>
      <c r="P22" s="255"/>
      <c r="Q22" s="255"/>
      <c r="R22" s="255"/>
      <c r="S22" s="255"/>
      <c r="T22" s="255"/>
      <c r="U22" s="255"/>
      <c r="V22" s="255"/>
      <c r="W22" s="255"/>
      <c r="X22" s="255"/>
      <c r="Y22" s="255"/>
      <c r="Z22" s="255"/>
      <c r="AA22" s="255"/>
      <c r="AB22" s="255"/>
      <c r="AC22" s="255"/>
      <c r="AD22" s="255"/>
      <c r="AE22" s="255"/>
      <c r="AF22" s="255"/>
      <c r="AG22" s="255"/>
      <c r="AH22" s="255"/>
      <c r="AI22" s="255"/>
      <c r="AJ22" s="255"/>
      <c r="AK22" s="1172" t="s">
        <v>496</v>
      </c>
      <c r="AL22" s="1173"/>
      <c r="AM22" s="1173"/>
      <c r="AN22" s="1174"/>
      <c r="AO22" s="290">
        <v>100.6</v>
      </c>
      <c r="AP22" s="291">
        <v>96.5</v>
      </c>
      <c r="AQ22" s="292">
        <v>4.0999999999999996</v>
      </c>
      <c r="AR22" s="276"/>
      <c r="AS22" s="288"/>
      <c r="AT22" s="284"/>
    </row>
    <row r="23" spans="1:46" s="289" customFormat="1" x14ac:dyDescent="0.15">
      <c r="A23" s="284"/>
      <c r="B23" s="255"/>
      <c r="C23" s="255"/>
      <c r="D23" s="255"/>
      <c r="E23" s="255"/>
      <c r="F23" s="255"/>
      <c r="G23" s="255"/>
      <c r="H23" s="255"/>
      <c r="I23" s="255"/>
      <c r="J23" s="255"/>
      <c r="K23" s="255"/>
      <c r="L23" s="255"/>
      <c r="M23" s="255"/>
      <c r="N23" s="255"/>
      <c r="O23" s="255"/>
      <c r="P23" s="255"/>
      <c r="Q23" s="255"/>
      <c r="R23" s="255"/>
      <c r="S23" s="255"/>
      <c r="T23" s="255"/>
      <c r="U23" s="255"/>
      <c r="V23" s="255"/>
      <c r="W23" s="255"/>
      <c r="X23" s="255"/>
      <c r="Y23" s="255"/>
      <c r="Z23" s="255"/>
      <c r="AA23" s="255"/>
      <c r="AB23" s="255"/>
      <c r="AC23" s="255"/>
      <c r="AD23" s="255"/>
      <c r="AE23" s="255"/>
      <c r="AF23" s="255"/>
      <c r="AG23" s="255"/>
      <c r="AH23" s="255"/>
      <c r="AI23" s="255"/>
      <c r="AJ23" s="255"/>
      <c r="AK23" s="255"/>
      <c r="AL23" s="255"/>
      <c r="AM23" s="255"/>
      <c r="AN23" s="255"/>
      <c r="AO23" s="255"/>
      <c r="AP23" s="276"/>
      <c r="AQ23" s="276"/>
      <c r="AR23" s="276"/>
      <c r="AS23" s="288"/>
      <c r="AT23" s="284"/>
    </row>
    <row r="24" spans="1:46" s="289" customFormat="1" x14ac:dyDescent="0.15">
      <c r="A24" s="284"/>
      <c r="B24" s="255"/>
      <c r="C24" s="255"/>
      <c r="D24" s="255"/>
      <c r="E24" s="255"/>
      <c r="F24" s="255"/>
      <c r="G24" s="255"/>
      <c r="H24" s="255"/>
      <c r="I24" s="255"/>
      <c r="J24" s="255"/>
      <c r="K24" s="255"/>
      <c r="L24" s="255"/>
      <c r="M24" s="255"/>
      <c r="N24" s="255"/>
      <c r="O24" s="255"/>
      <c r="P24" s="255"/>
      <c r="Q24" s="255"/>
      <c r="R24" s="255"/>
      <c r="S24" s="255"/>
      <c r="T24" s="255"/>
      <c r="U24" s="255"/>
      <c r="V24" s="255"/>
      <c r="W24" s="255"/>
      <c r="X24" s="255"/>
      <c r="Y24" s="255"/>
      <c r="Z24" s="255"/>
      <c r="AA24" s="255"/>
      <c r="AB24" s="255"/>
      <c r="AC24" s="255"/>
      <c r="AD24" s="255"/>
      <c r="AE24" s="255"/>
      <c r="AF24" s="255"/>
      <c r="AG24" s="255"/>
      <c r="AH24" s="255"/>
      <c r="AI24" s="255"/>
      <c r="AJ24" s="255"/>
      <c r="AK24" s="255"/>
      <c r="AL24" s="255"/>
      <c r="AM24" s="255"/>
      <c r="AN24" s="255"/>
      <c r="AO24" s="255"/>
      <c r="AP24" s="276"/>
      <c r="AQ24" s="276"/>
      <c r="AR24" s="276"/>
      <c r="AS24" s="288"/>
      <c r="AT24" s="284"/>
    </row>
    <row r="25" spans="1:46" s="289" customFormat="1" x14ac:dyDescent="0.15">
      <c r="A25" s="293"/>
      <c r="B25" s="294"/>
      <c r="C25" s="294"/>
      <c r="D25" s="294"/>
      <c r="E25" s="294"/>
      <c r="F25" s="294"/>
      <c r="G25" s="294"/>
      <c r="H25" s="294"/>
      <c r="I25" s="294"/>
      <c r="J25" s="294"/>
      <c r="K25" s="294"/>
      <c r="L25" s="294"/>
      <c r="M25" s="294"/>
      <c r="N25" s="294"/>
      <c r="O25" s="294"/>
      <c r="P25" s="294"/>
      <c r="Q25" s="294"/>
      <c r="R25" s="294"/>
      <c r="S25" s="294"/>
      <c r="T25" s="294"/>
      <c r="U25" s="294"/>
      <c r="V25" s="294"/>
      <c r="W25" s="294"/>
      <c r="X25" s="294"/>
      <c r="Y25" s="294"/>
      <c r="Z25" s="294"/>
      <c r="AA25" s="294"/>
      <c r="AB25" s="294"/>
      <c r="AC25" s="294"/>
      <c r="AD25" s="294"/>
      <c r="AE25" s="294"/>
      <c r="AF25" s="294"/>
      <c r="AG25" s="294"/>
      <c r="AH25" s="294"/>
      <c r="AI25" s="294"/>
      <c r="AJ25" s="294"/>
      <c r="AK25" s="294"/>
      <c r="AL25" s="294"/>
      <c r="AM25" s="294"/>
      <c r="AN25" s="294"/>
      <c r="AO25" s="294"/>
      <c r="AP25" s="295"/>
      <c r="AQ25" s="295"/>
      <c r="AR25" s="295"/>
      <c r="AS25" s="296"/>
      <c r="AT25" s="284"/>
    </row>
    <row r="26" spans="1:46" s="289" customFormat="1" x14ac:dyDescent="0.15">
      <c r="A26" s="1165" t="s">
        <v>497</v>
      </c>
      <c r="B26" s="1165"/>
      <c r="C26" s="1165"/>
      <c r="D26" s="1165"/>
      <c r="E26" s="1165"/>
      <c r="F26" s="1165"/>
      <c r="G26" s="1165"/>
      <c r="H26" s="1165"/>
      <c r="I26" s="1165"/>
      <c r="J26" s="1165"/>
      <c r="K26" s="1165"/>
      <c r="L26" s="1165"/>
      <c r="M26" s="1165"/>
      <c r="N26" s="1165"/>
      <c r="O26" s="1165"/>
      <c r="P26" s="1165"/>
      <c r="Q26" s="1165"/>
      <c r="R26" s="1165"/>
      <c r="S26" s="1165"/>
      <c r="T26" s="1165"/>
      <c r="U26" s="1165"/>
      <c r="V26" s="1165"/>
      <c r="W26" s="1165"/>
      <c r="X26" s="1165"/>
      <c r="Y26" s="1165"/>
      <c r="Z26" s="1165"/>
      <c r="AA26" s="1165"/>
      <c r="AB26" s="1165"/>
      <c r="AC26" s="1165"/>
      <c r="AD26" s="1165"/>
      <c r="AE26" s="1165"/>
      <c r="AF26" s="1165"/>
      <c r="AG26" s="1165"/>
      <c r="AH26" s="1165"/>
      <c r="AI26" s="1165"/>
      <c r="AJ26" s="1165"/>
      <c r="AK26" s="1165"/>
      <c r="AL26" s="1165"/>
      <c r="AM26" s="1165"/>
      <c r="AN26" s="1165"/>
      <c r="AO26" s="1165"/>
      <c r="AP26" s="1165"/>
      <c r="AQ26" s="1165"/>
      <c r="AR26" s="1165"/>
      <c r="AS26" s="1165"/>
      <c r="AT26" s="255"/>
    </row>
    <row r="27" spans="1:46" x14ac:dyDescent="0.15">
      <c r="A27" s="297"/>
      <c r="AO27" s="250"/>
      <c r="AP27" s="250"/>
      <c r="AQ27" s="250"/>
      <c r="AR27" s="250"/>
      <c r="AS27" s="250"/>
      <c r="AT27" s="250"/>
    </row>
    <row r="28" spans="1:46" ht="17.25" x14ac:dyDescent="0.15">
      <c r="A28" s="251" t="s">
        <v>498</v>
      </c>
      <c r="B28" s="252"/>
      <c r="C28" s="252"/>
      <c r="D28" s="252"/>
      <c r="E28" s="252"/>
      <c r="F28" s="252"/>
      <c r="G28" s="252"/>
      <c r="H28" s="252"/>
      <c r="I28" s="252"/>
      <c r="J28" s="252"/>
      <c r="K28" s="252"/>
      <c r="L28" s="252"/>
      <c r="M28" s="252"/>
      <c r="N28" s="252"/>
      <c r="O28" s="252"/>
      <c r="P28" s="252"/>
      <c r="Q28" s="252"/>
      <c r="R28" s="252"/>
      <c r="S28" s="252"/>
      <c r="T28" s="252"/>
      <c r="U28" s="252"/>
      <c r="V28" s="252"/>
      <c r="W28" s="252"/>
      <c r="X28" s="252"/>
      <c r="Y28" s="252"/>
      <c r="Z28" s="252"/>
      <c r="AA28" s="252"/>
      <c r="AB28" s="252"/>
      <c r="AC28" s="252"/>
      <c r="AD28" s="252"/>
      <c r="AE28" s="252"/>
      <c r="AF28" s="252"/>
      <c r="AG28" s="252"/>
      <c r="AH28" s="252"/>
      <c r="AI28" s="252"/>
      <c r="AJ28" s="252"/>
      <c r="AK28" s="252"/>
      <c r="AL28" s="252"/>
      <c r="AM28" s="252"/>
      <c r="AN28" s="252"/>
      <c r="AO28" s="252"/>
      <c r="AP28" s="252"/>
      <c r="AQ28" s="252"/>
      <c r="AR28" s="252"/>
      <c r="AS28" s="298"/>
    </row>
    <row r="29" spans="1:46" x14ac:dyDescent="0.15">
      <c r="A29" s="254"/>
      <c r="B29" s="250"/>
      <c r="C29" s="250"/>
      <c r="D29" s="250"/>
      <c r="E29" s="250"/>
      <c r="F29" s="250"/>
      <c r="G29" s="250"/>
      <c r="H29" s="250"/>
      <c r="I29" s="250"/>
      <c r="J29" s="250"/>
      <c r="K29" s="250"/>
      <c r="L29" s="250"/>
      <c r="M29" s="250"/>
      <c r="N29" s="250"/>
      <c r="O29" s="250"/>
      <c r="P29" s="250"/>
      <c r="Q29" s="250"/>
      <c r="R29" s="250"/>
      <c r="S29" s="250"/>
      <c r="T29" s="250"/>
      <c r="U29" s="250"/>
      <c r="V29" s="250"/>
      <c r="W29" s="250"/>
      <c r="X29" s="250"/>
      <c r="Y29" s="250"/>
      <c r="Z29" s="250"/>
      <c r="AA29" s="250"/>
      <c r="AB29" s="250"/>
      <c r="AC29" s="250"/>
      <c r="AD29" s="250"/>
      <c r="AE29" s="250"/>
      <c r="AF29" s="250"/>
      <c r="AG29" s="250"/>
      <c r="AH29" s="250"/>
      <c r="AI29" s="250"/>
      <c r="AJ29" s="250"/>
      <c r="AK29" s="255" t="s">
        <v>499</v>
      </c>
      <c r="AL29" s="255"/>
      <c r="AM29" s="255"/>
      <c r="AN29" s="255"/>
      <c r="AO29" s="250"/>
      <c r="AP29" s="250"/>
      <c r="AQ29" s="250"/>
      <c r="AR29" s="250"/>
      <c r="AS29" s="299"/>
    </row>
    <row r="30" spans="1:46" ht="13.5" customHeight="1" x14ac:dyDescent="0.15">
      <c r="A30" s="254"/>
      <c r="B30" s="250"/>
      <c r="C30" s="250"/>
      <c r="D30" s="250"/>
      <c r="E30" s="250"/>
      <c r="F30" s="250"/>
      <c r="G30" s="250"/>
      <c r="H30" s="250"/>
      <c r="I30" s="250"/>
      <c r="J30" s="250"/>
      <c r="K30" s="250"/>
      <c r="L30" s="250"/>
      <c r="M30" s="250"/>
      <c r="N30" s="250"/>
      <c r="O30" s="250"/>
      <c r="P30" s="250"/>
      <c r="Q30" s="250"/>
      <c r="R30" s="250"/>
      <c r="S30" s="250"/>
      <c r="T30" s="250"/>
      <c r="U30" s="250"/>
      <c r="V30" s="250"/>
      <c r="W30" s="250"/>
      <c r="X30" s="250"/>
      <c r="Y30" s="250"/>
      <c r="Z30" s="250"/>
      <c r="AA30" s="250"/>
      <c r="AB30" s="250"/>
      <c r="AC30" s="250"/>
      <c r="AD30" s="250"/>
      <c r="AE30" s="250"/>
      <c r="AF30" s="250"/>
      <c r="AG30" s="250"/>
      <c r="AH30" s="250"/>
      <c r="AI30" s="250"/>
      <c r="AJ30" s="250"/>
      <c r="AK30" s="257"/>
      <c r="AL30" s="258"/>
      <c r="AM30" s="258"/>
      <c r="AN30" s="259"/>
      <c r="AO30" s="1154" t="s">
        <v>478</v>
      </c>
      <c r="AP30" s="260"/>
      <c r="AQ30" s="261" t="s">
        <v>479</v>
      </c>
      <c r="AR30" s="262"/>
    </row>
    <row r="31" spans="1:46" x14ac:dyDescent="0.15">
      <c r="A31" s="254"/>
      <c r="B31" s="250"/>
      <c r="C31" s="250"/>
      <c r="D31" s="250"/>
      <c r="E31" s="250"/>
      <c r="F31" s="250"/>
      <c r="G31" s="250"/>
      <c r="H31" s="250"/>
      <c r="I31" s="250"/>
      <c r="J31" s="250"/>
      <c r="K31" s="250"/>
      <c r="L31" s="250"/>
      <c r="M31" s="250"/>
      <c r="N31" s="250"/>
      <c r="O31" s="250"/>
      <c r="P31" s="250"/>
      <c r="Q31" s="250"/>
      <c r="R31" s="250"/>
      <c r="S31" s="250"/>
      <c r="T31" s="250"/>
      <c r="U31" s="250"/>
      <c r="V31" s="250"/>
      <c r="W31" s="250"/>
      <c r="X31" s="250"/>
      <c r="Y31" s="250"/>
      <c r="Z31" s="250"/>
      <c r="AA31" s="250"/>
      <c r="AB31" s="250"/>
      <c r="AC31" s="250"/>
      <c r="AD31" s="250"/>
      <c r="AE31" s="250"/>
      <c r="AF31" s="250"/>
      <c r="AG31" s="250"/>
      <c r="AH31" s="250"/>
      <c r="AI31" s="250"/>
      <c r="AJ31" s="250"/>
      <c r="AK31" s="263"/>
      <c r="AL31" s="264"/>
      <c r="AM31" s="264"/>
      <c r="AN31" s="265"/>
      <c r="AO31" s="1155"/>
      <c r="AP31" s="266" t="s">
        <v>480</v>
      </c>
      <c r="AQ31" s="267" t="s">
        <v>481</v>
      </c>
      <c r="AR31" s="268" t="s">
        <v>482</v>
      </c>
    </row>
    <row r="32" spans="1:46" ht="27" customHeight="1" x14ac:dyDescent="0.15">
      <c r="A32" s="254"/>
      <c r="B32" s="250"/>
      <c r="C32" s="250"/>
      <c r="D32" s="250"/>
      <c r="E32" s="250"/>
      <c r="F32" s="250"/>
      <c r="G32" s="250"/>
      <c r="H32" s="250"/>
      <c r="I32" s="250"/>
      <c r="J32" s="250"/>
      <c r="K32" s="250"/>
      <c r="L32" s="250"/>
      <c r="M32" s="250"/>
      <c r="N32" s="250"/>
      <c r="O32" s="250"/>
      <c r="P32" s="250"/>
      <c r="Q32" s="250"/>
      <c r="R32" s="250"/>
      <c r="S32" s="250"/>
      <c r="T32" s="250"/>
      <c r="U32" s="250"/>
      <c r="V32" s="250"/>
      <c r="W32" s="250"/>
      <c r="X32" s="250"/>
      <c r="Y32" s="250"/>
      <c r="Z32" s="250"/>
      <c r="AA32" s="250"/>
      <c r="AB32" s="250"/>
      <c r="AC32" s="250"/>
      <c r="AD32" s="250"/>
      <c r="AE32" s="250"/>
      <c r="AF32" s="250"/>
      <c r="AG32" s="250"/>
      <c r="AH32" s="250"/>
      <c r="AI32" s="250"/>
      <c r="AJ32" s="250"/>
      <c r="AK32" s="1156" t="s">
        <v>500</v>
      </c>
      <c r="AL32" s="1157"/>
      <c r="AM32" s="1157"/>
      <c r="AN32" s="1158"/>
      <c r="AO32" s="300">
        <v>650190</v>
      </c>
      <c r="AP32" s="300">
        <v>45930</v>
      </c>
      <c r="AQ32" s="301">
        <v>62408</v>
      </c>
      <c r="AR32" s="302">
        <v>-26.4</v>
      </c>
    </row>
    <row r="33" spans="1:46" ht="13.5" customHeight="1" x14ac:dyDescent="0.15">
      <c r="A33" s="254"/>
      <c r="B33" s="250"/>
      <c r="C33" s="250"/>
      <c r="D33" s="250"/>
      <c r="E33" s="250"/>
      <c r="F33" s="250"/>
      <c r="G33" s="250"/>
      <c r="H33" s="250"/>
      <c r="I33" s="250"/>
      <c r="J33" s="250"/>
      <c r="K33" s="250"/>
      <c r="L33" s="250"/>
      <c r="M33" s="250"/>
      <c r="N33" s="250"/>
      <c r="O33" s="250"/>
      <c r="P33" s="250"/>
      <c r="Q33" s="250"/>
      <c r="R33" s="250"/>
      <c r="S33" s="250"/>
      <c r="T33" s="250"/>
      <c r="U33" s="250"/>
      <c r="V33" s="250"/>
      <c r="W33" s="250"/>
      <c r="X33" s="250"/>
      <c r="Y33" s="250"/>
      <c r="Z33" s="250"/>
      <c r="AA33" s="250"/>
      <c r="AB33" s="250"/>
      <c r="AC33" s="250"/>
      <c r="AD33" s="250"/>
      <c r="AE33" s="250"/>
      <c r="AF33" s="250"/>
      <c r="AG33" s="250"/>
      <c r="AH33" s="250"/>
      <c r="AI33" s="250"/>
      <c r="AJ33" s="250"/>
      <c r="AK33" s="1156" t="s">
        <v>501</v>
      </c>
      <c r="AL33" s="1157"/>
      <c r="AM33" s="1157"/>
      <c r="AN33" s="1158"/>
      <c r="AO33" s="300" t="s">
        <v>487</v>
      </c>
      <c r="AP33" s="300" t="s">
        <v>487</v>
      </c>
      <c r="AQ33" s="301" t="s">
        <v>487</v>
      </c>
      <c r="AR33" s="302" t="s">
        <v>487</v>
      </c>
    </row>
    <row r="34" spans="1:46" ht="27" customHeight="1" x14ac:dyDescent="0.15">
      <c r="A34" s="254"/>
      <c r="B34" s="250"/>
      <c r="C34" s="250"/>
      <c r="D34" s="250"/>
      <c r="E34" s="250"/>
      <c r="F34" s="250"/>
      <c r="G34" s="250"/>
      <c r="H34" s="250"/>
      <c r="I34" s="250"/>
      <c r="J34" s="250"/>
      <c r="K34" s="250"/>
      <c r="L34" s="250"/>
      <c r="M34" s="250"/>
      <c r="N34" s="250"/>
      <c r="O34" s="250"/>
      <c r="P34" s="250"/>
      <c r="Q34" s="250"/>
      <c r="R34" s="250"/>
      <c r="S34" s="250"/>
      <c r="T34" s="250"/>
      <c r="U34" s="250"/>
      <c r="V34" s="250"/>
      <c r="W34" s="250"/>
      <c r="X34" s="250"/>
      <c r="Y34" s="250"/>
      <c r="Z34" s="250"/>
      <c r="AA34" s="250"/>
      <c r="AB34" s="250"/>
      <c r="AC34" s="250"/>
      <c r="AD34" s="250"/>
      <c r="AE34" s="250"/>
      <c r="AF34" s="250"/>
      <c r="AG34" s="250"/>
      <c r="AH34" s="250"/>
      <c r="AI34" s="250"/>
      <c r="AJ34" s="250"/>
      <c r="AK34" s="1156" t="s">
        <v>502</v>
      </c>
      <c r="AL34" s="1157"/>
      <c r="AM34" s="1157"/>
      <c r="AN34" s="1158"/>
      <c r="AO34" s="300" t="s">
        <v>487</v>
      </c>
      <c r="AP34" s="300" t="s">
        <v>487</v>
      </c>
      <c r="AQ34" s="301">
        <v>4</v>
      </c>
      <c r="AR34" s="302" t="s">
        <v>487</v>
      </c>
    </row>
    <row r="35" spans="1:46" ht="27" customHeight="1" x14ac:dyDescent="0.15">
      <c r="A35" s="254"/>
      <c r="B35" s="250"/>
      <c r="C35" s="250"/>
      <c r="D35" s="250"/>
      <c r="E35" s="250"/>
      <c r="F35" s="250"/>
      <c r="G35" s="250"/>
      <c r="H35" s="250"/>
      <c r="I35" s="250"/>
      <c r="J35" s="250"/>
      <c r="K35" s="250"/>
      <c r="L35" s="250"/>
      <c r="M35" s="250"/>
      <c r="N35" s="250"/>
      <c r="O35" s="250"/>
      <c r="P35" s="250"/>
      <c r="Q35" s="250"/>
      <c r="R35" s="250"/>
      <c r="S35" s="250"/>
      <c r="T35" s="250"/>
      <c r="U35" s="250"/>
      <c r="V35" s="250"/>
      <c r="W35" s="250"/>
      <c r="X35" s="250"/>
      <c r="Y35" s="250"/>
      <c r="Z35" s="250"/>
      <c r="AA35" s="250"/>
      <c r="AB35" s="250"/>
      <c r="AC35" s="250"/>
      <c r="AD35" s="250"/>
      <c r="AE35" s="250"/>
      <c r="AF35" s="250"/>
      <c r="AG35" s="250"/>
      <c r="AH35" s="250"/>
      <c r="AI35" s="250"/>
      <c r="AJ35" s="250"/>
      <c r="AK35" s="1156" t="s">
        <v>503</v>
      </c>
      <c r="AL35" s="1157"/>
      <c r="AM35" s="1157"/>
      <c r="AN35" s="1158"/>
      <c r="AO35" s="300">
        <v>235969</v>
      </c>
      <c r="AP35" s="300">
        <v>16669</v>
      </c>
      <c r="AQ35" s="301">
        <v>14219</v>
      </c>
      <c r="AR35" s="302">
        <v>17.2</v>
      </c>
    </row>
    <row r="36" spans="1:46" ht="27" customHeight="1" x14ac:dyDescent="0.15">
      <c r="A36" s="254"/>
      <c r="B36" s="250"/>
      <c r="C36" s="250"/>
      <c r="D36" s="250"/>
      <c r="E36" s="250"/>
      <c r="F36" s="250"/>
      <c r="G36" s="250"/>
      <c r="H36" s="250"/>
      <c r="I36" s="250"/>
      <c r="J36" s="250"/>
      <c r="K36" s="250"/>
      <c r="L36" s="250"/>
      <c r="M36" s="250"/>
      <c r="N36" s="250"/>
      <c r="O36" s="250"/>
      <c r="P36" s="250"/>
      <c r="Q36" s="250"/>
      <c r="R36" s="250"/>
      <c r="S36" s="250"/>
      <c r="T36" s="250"/>
      <c r="U36" s="250"/>
      <c r="V36" s="250"/>
      <c r="W36" s="250"/>
      <c r="X36" s="250"/>
      <c r="Y36" s="250"/>
      <c r="Z36" s="250"/>
      <c r="AA36" s="250"/>
      <c r="AB36" s="250"/>
      <c r="AC36" s="250"/>
      <c r="AD36" s="250"/>
      <c r="AE36" s="250"/>
      <c r="AF36" s="250"/>
      <c r="AG36" s="250"/>
      <c r="AH36" s="250"/>
      <c r="AI36" s="250"/>
      <c r="AJ36" s="250"/>
      <c r="AK36" s="1156" t="s">
        <v>504</v>
      </c>
      <c r="AL36" s="1157"/>
      <c r="AM36" s="1157"/>
      <c r="AN36" s="1158"/>
      <c r="AO36" s="300">
        <v>26681</v>
      </c>
      <c r="AP36" s="300">
        <v>1885</v>
      </c>
      <c r="AQ36" s="301">
        <v>4004</v>
      </c>
      <c r="AR36" s="302">
        <v>-52.9</v>
      </c>
    </row>
    <row r="37" spans="1:46" ht="13.5" customHeight="1" x14ac:dyDescent="0.15">
      <c r="A37" s="254"/>
      <c r="B37" s="250"/>
      <c r="C37" s="250"/>
      <c r="D37" s="250"/>
      <c r="E37" s="250"/>
      <c r="F37" s="250"/>
      <c r="G37" s="250"/>
      <c r="H37" s="250"/>
      <c r="I37" s="250"/>
      <c r="J37" s="250"/>
      <c r="K37" s="250"/>
      <c r="L37" s="250"/>
      <c r="M37" s="250"/>
      <c r="N37" s="250"/>
      <c r="O37" s="250"/>
      <c r="P37" s="250"/>
      <c r="Q37" s="250"/>
      <c r="R37" s="250"/>
      <c r="S37" s="250"/>
      <c r="T37" s="250"/>
      <c r="U37" s="250"/>
      <c r="V37" s="250"/>
      <c r="W37" s="250"/>
      <c r="X37" s="250"/>
      <c r="Y37" s="250"/>
      <c r="Z37" s="250"/>
      <c r="AA37" s="250"/>
      <c r="AB37" s="250"/>
      <c r="AC37" s="250"/>
      <c r="AD37" s="250"/>
      <c r="AE37" s="250"/>
      <c r="AF37" s="250"/>
      <c r="AG37" s="250"/>
      <c r="AH37" s="250"/>
      <c r="AI37" s="250"/>
      <c r="AJ37" s="250"/>
      <c r="AK37" s="1156" t="s">
        <v>505</v>
      </c>
      <c r="AL37" s="1157"/>
      <c r="AM37" s="1157"/>
      <c r="AN37" s="1158"/>
      <c r="AO37" s="300" t="s">
        <v>487</v>
      </c>
      <c r="AP37" s="300" t="s">
        <v>487</v>
      </c>
      <c r="AQ37" s="301">
        <v>309</v>
      </c>
      <c r="AR37" s="302" t="s">
        <v>487</v>
      </c>
    </row>
    <row r="38" spans="1:46" ht="27" customHeight="1" x14ac:dyDescent="0.15">
      <c r="A38" s="254"/>
      <c r="B38" s="250"/>
      <c r="C38" s="250"/>
      <c r="D38" s="250"/>
      <c r="E38" s="250"/>
      <c r="F38" s="250"/>
      <c r="G38" s="250"/>
      <c r="H38" s="250"/>
      <c r="I38" s="250"/>
      <c r="J38" s="250"/>
      <c r="K38" s="250"/>
      <c r="L38" s="250"/>
      <c r="M38" s="250"/>
      <c r="N38" s="250"/>
      <c r="O38" s="250"/>
      <c r="P38" s="250"/>
      <c r="Q38" s="250"/>
      <c r="R38" s="250"/>
      <c r="S38" s="250"/>
      <c r="T38" s="250"/>
      <c r="U38" s="250"/>
      <c r="V38" s="250"/>
      <c r="W38" s="250"/>
      <c r="X38" s="250"/>
      <c r="Y38" s="250"/>
      <c r="Z38" s="250"/>
      <c r="AA38" s="250"/>
      <c r="AB38" s="250"/>
      <c r="AC38" s="250"/>
      <c r="AD38" s="250"/>
      <c r="AE38" s="250"/>
      <c r="AF38" s="250"/>
      <c r="AG38" s="250"/>
      <c r="AH38" s="250"/>
      <c r="AI38" s="250"/>
      <c r="AJ38" s="250"/>
      <c r="AK38" s="1159" t="s">
        <v>506</v>
      </c>
      <c r="AL38" s="1160"/>
      <c r="AM38" s="1160"/>
      <c r="AN38" s="1161"/>
      <c r="AO38" s="303" t="s">
        <v>487</v>
      </c>
      <c r="AP38" s="303" t="s">
        <v>487</v>
      </c>
      <c r="AQ38" s="304">
        <v>4</v>
      </c>
      <c r="AR38" s="292" t="s">
        <v>487</v>
      </c>
      <c r="AS38" s="299"/>
    </row>
    <row r="39" spans="1:46" x14ac:dyDescent="0.15">
      <c r="A39" s="254"/>
      <c r="B39" s="250"/>
      <c r="C39" s="250"/>
      <c r="D39" s="250"/>
      <c r="E39" s="250"/>
      <c r="F39" s="250"/>
      <c r="G39" s="250"/>
      <c r="H39" s="250"/>
      <c r="I39" s="250"/>
      <c r="J39" s="250"/>
      <c r="K39" s="250"/>
      <c r="L39" s="250"/>
      <c r="M39" s="250"/>
      <c r="N39" s="250"/>
      <c r="O39" s="250"/>
      <c r="P39" s="250"/>
      <c r="Q39" s="250"/>
      <c r="R39" s="250"/>
      <c r="S39" s="250"/>
      <c r="T39" s="250"/>
      <c r="U39" s="250"/>
      <c r="V39" s="250"/>
      <c r="W39" s="250"/>
      <c r="X39" s="250"/>
      <c r="Y39" s="250"/>
      <c r="Z39" s="250"/>
      <c r="AA39" s="250"/>
      <c r="AB39" s="250"/>
      <c r="AC39" s="250"/>
      <c r="AD39" s="250"/>
      <c r="AE39" s="250"/>
      <c r="AF39" s="250"/>
      <c r="AG39" s="250"/>
      <c r="AH39" s="250"/>
      <c r="AI39" s="250"/>
      <c r="AJ39" s="250"/>
      <c r="AK39" s="1159" t="s">
        <v>507</v>
      </c>
      <c r="AL39" s="1160"/>
      <c r="AM39" s="1160"/>
      <c r="AN39" s="1161"/>
      <c r="AO39" s="300">
        <v>-254</v>
      </c>
      <c r="AP39" s="300">
        <v>-18</v>
      </c>
      <c r="AQ39" s="301">
        <v>-2554</v>
      </c>
      <c r="AR39" s="302">
        <v>-99.3</v>
      </c>
      <c r="AS39" s="299"/>
    </row>
    <row r="40" spans="1:46" ht="27" customHeight="1" x14ac:dyDescent="0.15">
      <c r="A40" s="254"/>
      <c r="B40" s="250"/>
      <c r="C40" s="250"/>
      <c r="D40" s="250"/>
      <c r="E40" s="250"/>
      <c r="F40" s="250"/>
      <c r="G40" s="250"/>
      <c r="H40" s="250"/>
      <c r="I40" s="250"/>
      <c r="J40" s="250"/>
      <c r="K40" s="250"/>
      <c r="L40" s="250"/>
      <c r="M40" s="250"/>
      <c r="N40" s="250"/>
      <c r="O40" s="250"/>
      <c r="P40" s="250"/>
      <c r="Q40" s="250"/>
      <c r="R40" s="250"/>
      <c r="S40" s="250"/>
      <c r="T40" s="250"/>
      <c r="U40" s="250"/>
      <c r="V40" s="250"/>
      <c r="W40" s="250"/>
      <c r="X40" s="250"/>
      <c r="Y40" s="250"/>
      <c r="Z40" s="250"/>
      <c r="AA40" s="250"/>
      <c r="AB40" s="250"/>
      <c r="AC40" s="250"/>
      <c r="AD40" s="250"/>
      <c r="AE40" s="250"/>
      <c r="AF40" s="250"/>
      <c r="AG40" s="250"/>
      <c r="AH40" s="250"/>
      <c r="AI40" s="250"/>
      <c r="AJ40" s="250"/>
      <c r="AK40" s="1156" t="s">
        <v>508</v>
      </c>
      <c r="AL40" s="1157"/>
      <c r="AM40" s="1157"/>
      <c r="AN40" s="1158"/>
      <c r="AO40" s="300">
        <v>-612956</v>
      </c>
      <c r="AP40" s="300">
        <v>-43300</v>
      </c>
      <c r="AQ40" s="301">
        <v>-52280</v>
      </c>
      <c r="AR40" s="302">
        <v>-17.2</v>
      </c>
      <c r="AS40" s="299"/>
    </row>
    <row r="41" spans="1:46" x14ac:dyDescent="0.15">
      <c r="A41" s="254"/>
      <c r="B41" s="250"/>
      <c r="C41" s="250"/>
      <c r="D41" s="250"/>
      <c r="E41" s="250"/>
      <c r="F41" s="250"/>
      <c r="G41" s="250"/>
      <c r="H41" s="250"/>
      <c r="I41" s="250"/>
      <c r="J41" s="250"/>
      <c r="K41" s="250"/>
      <c r="L41" s="250"/>
      <c r="M41" s="250"/>
      <c r="N41" s="250"/>
      <c r="O41" s="250"/>
      <c r="P41" s="250"/>
      <c r="Q41" s="250"/>
      <c r="R41" s="250"/>
      <c r="S41" s="250"/>
      <c r="T41" s="250"/>
      <c r="U41" s="250"/>
      <c r="V41" s="250"/>
      <c r="W41" s="250"/>
      <c r="X41" s="250"/>
      <c r="Y41" s="250"/>
      <c r="Z41" s="250"/>
      <c r="AA41" s="250"/>
      <c r="AB41" s="250"/>
      <c r="AC41" s="250"/>
      <c r="AD41" s="250"/>
      <c r="AE41" s="250"/>
      <c r="AF41" s="250"/>
      <c r="AG41" s="250"/>
      <c r="AH41" s="250"/>
      <c r="AI41" s="250"/>
      <c r="AJ41" s="250"/>
      <c r="AK41" s="1162" t="s">
        <v>287</v>
      </c>
      <c r="AL41" s="1163"/>
      <c r="AM41" s="1163"/>
      <c r="AN41" s="1164"/>
      <c r="AO41" s="300">
        <v>299630</v>
      </c>
      <c r="AP41" s="300">
        <v>21166</v>
      </c>
      <c r="AQ41" s="301">
        <v>26115</v>
      </c>
      <c r="AR41" s="302">
        <v>-19</v>
      </c>
      <c r="AS41" s="299"/>
    </row>
    <row r="42" spans="1:46" x14ac:dyDescent="0.15">
      <c r="A42" s="254"/>
      <c r="B42" s="250"/>
      <c r="C42" s="250"/>
      <c r="D42" s="250"/>
      <c r="E42" s="250"/>
      <c r="F42" s="250"/>
      <c r="G42" s="250"/>
      <c r="H42" s="250"/>
      <c r="I42" s="250"/>
      <c r="J42" s="250"/>
      <c r="K42" s="250"/>
      <c r="L42" s="250"/>
      <c r="M42" s="250"/>
      <c r="N42" s="250"/>
      <c r="O42" s="250"/>
      <c r="P42" s="250"/>
      <c r="Q42" s="250"/>
      <c r="R42" s="250"/>
      <c r="S42" s="250"/>
      <c r="T42" s="250"/>
      <c r="U42" s="250"/>
      <c r="V42" s="250"/>
      <c r="W42" s="250"/>
      <c r="X42" s="250"/>
      <c r="Y42" s="250"/>
      <c r="Z42" s="250"/>
      <c r="AA42" s="250"/>
      <c r="AB42" s="250"/>
      <c r="AC42" s="250"/>
      <c r="AD42" s="250"/>
      <c r="AE42" s="250"/>
      <c r="AF42" s="250"/>
      <c r="AG42" s="250"/>
      <c r="AH42" s="250"/>
      <c r="AI42" s="250"/>
      <c r="AJ42" s="250"/>
      <c r="AK42" s="305"/>
      <c r="AL42" s="250"/>
      <c r="AM42" s="250"/>
      <c r="AN42" s="250"/>
      <c r="AO42" s="250"/>
      <c r="AP42" s="250"/>
      <c r="AQ42" s="276"/>
      <c r="AR42" s="276"/>
      <c r="AS42" s="299"/>
    </row>
    <row r="43" spans="1:46" x14ac:dyDescent="0.15">
      <c r="A43" s="254"/>
      <c r="B43" s="250"/>
      <c r="C43" s="250"/>
      <c r="D43" s="250"/>
      <c r="E43" s="250"/>
      <c r="F43" s="250"/>
      <c r="G43" s="250"/>
      <c r="H43" s="250"/>
      <c r="I43" s="250"/>
      <c r="J43" s="250"/>
      <c r="K43" s="250"/>
      <c r="L43" s="250"/>
      <c r="M43" s="250"/>
      <c r="N43" s="250"/>
      <c r="O43" s="250"/>
      <c r="P43" s="250"/>
      <c r="Q43" s="250"/>
      <c r="R43" s="250"/>
      <c r="S43" s="250"/>
      <c r="T43" s="250"/>
      <c r="U43" s="250"/>
      <c r="V43" s="250"/>
      <c r="W43" s="250"/>
      <c r="X43" s="250"/>
      <c r="Y43" s="250"/>
      <c r="Z43" s="250"/>
      <c r="AA43" s="250"/>
      <c r="AB43" s="250"/>
      <c r="AC43" s="250"/>
      <c r="AD43" s="250"/>
      <c r="AE43" s="250"/>
      <c r="AF43" s="250"/>
      <c r="AG43" s="250"/>
      <c r="AH43" s="250"/>
      <c r="AI43" s="250"/>
      <c r="AJ43" s="250"/>
      <c r="AK43" s="250"/>
      <c r="AL43" s="250"/>
      <c r="AM43" s="250"/>
      <c r="AN43" s="250"/>
      <c r="AO43" s="250"/>
      <c r="AP43" s="306"/>
      <c r="AQ43" s="276"/>
      <c r="AR43" s="250"/>
      <c r="AS43" s="299"/>
    </row>
    <row r="44" spans="1:46" x14ac:dyDescent="0.15">
      <c r="A44" s="254"/>
      <c r="B44" s="250"/>
      <c r="C44" s="250"/>
      <c r="D44" s="250"/>
      <c r="E44" s="250"/>
      <c r="F44" s="250"/>
      <c r="G44" s="250"/>
      <c r="H44" s="250"/>
      <c r="I44" s="250"/>
      <c r="J44" s="250"/>
      <c r="K44" s="250"/>
      <c r="L44" s="250"/>
      <c r="M44" s="250"/>
      <c r="N44" s="250"/>
      <c r="O44" s="250"/>
      <c r="P44" s="250"/>
      <c r="Q44" s="250"/>
      <c r="R44" s="250"/>
      <c r="S44" s="250"/>
      <c r="T44" s="250"/>
      <c r="U44" s="250"/>
      <c r="V44" s="250"/>
      <c r="W44" s="250"/>
      <c r="X44" s="250"/>
      <c r="Y44" s="250"/>
      <c r="Z44" s="250"/>
      <c r="AA44" s="250"/>
      <c r="AB44" s="250"/>
      <c r="AC44" s="250"/>
      <c r="AD44" s="250"/>
      <c r="AE44" s="250"/>
      <c r="AF44" s="250"/>
      <c r="AG44" s="250"/>
      <c r="AH44" s="250"/>
      <c r="AI44" s="250"/>
      <c r="AJ44" s="250"/>
      <c r="AK44" s="250"/>
      <c r="AL44" s="250"/>
      <c r="AM44" s="250"/>
      <c r="AN44" s="250"/>
      <c r="AO44" s="250"/>
      <c r="AP44" s="250"/>
      <c r="AQ44" s="276"/>
      <c r="AR44" s="250"/>
    </row>
    <row r="45" spans="1:46" x14ac:dyDescent="0.15">
      <c r="A45" s="252"/>
      <c r="B45" s="252"/>
      <c r="C45" s="252"/>
      <c r="D45" s="252"/>
      <c r="E45" s="252"/>
      <c r="F45" s="252"/>
      <c r="G45" s="252"/>
      <c r="H45" s="252"/>
      <c r="I45" s="252"/>
      <c r="J45" s="252"/>
      <c r="K45" s="252"/>
      <c r="L45" s="252"/>
      <c r="M45" s="252"/>
      <c r="N45" s="252"/>
      <c r="O45" s="252"/>
      <c r="P45" s="252"/>
      <c r="Q45" s="252"/>
      <c r="R45" s="252"/>
      <c r="S45" s="252"/>
      <c r="T45" s="252"/>
      <c r="U45" s="252"/>
      <c r="V45" s="252"/>
      <c r="W45" s="252"/>
      <c r="X45" s="252"/>
      <c r="Y45" s="252"/>
      <c r="Z45" s="252"/>
      <c r="AA45" s="252"/>
      <c r="AB45" s="252"/>
      <c r="AC45" s="252"/>
      <c r="AD45" s="252"/>
      <c r="AE45" s="252"/>
      <c r="AF45" s="252"/>
      <c r="AG45" s="252"/>
      <c r="AH45" s="252"/>
      <c r="AI45" s="252"/>
      <c r="AJ45" s="252"/>
      <c r="AK45" s="252"/>
      <c r="AL45" s="252"/>
      <c r="AM45" s="252"/>
      <c r="AN45" s="252"/>
      <c r="AO45" s="252"/>
      <c r="AP45" s="252"/>
      <c r="AQ45" s="307"/>
      <c r="AR45" s="252"/>
      <c r="AS45" s="252"/>
      <c r="AT45" s="250"/>
    </row>
    <row r="46" spans="1:46" x14ac:dyDescent="0.15">
      <c r="A46" s="308"/>
      <c r="B46" s="308"/>
      <c r="C46" s="308"/>
      <c r="D46" s="308"/>
      <c r="E46" s="308"/>
      <c r="F46" s="308"/>
      <c r="G46" s="308"/>
      <c r="H46" s="308"/>
      <c r="I46" s="308"/>
      <c r="J46" s="308"/>
      <c r="K46" s="308"/>
      <c r="L46" s="308"/>
      <c r="M46" s="308"/>
      <c r="N46" s="308"/>
      <c r="O46" s="308"/>
      <c r="P46" s="308"/>
      <c r="Q46" s="308"/>
      <c r="R46" s="308"/>
      <c r="S46" s="308"/>
      <c r="T46" s="308"/>
      <c r="U46" s="308"/>
      <c r="V46" s="308"/>
      <c r="W46" s="308"/>
      <c r="X46" s="308"/>
      <c r="Y46" s="308"/>
      <c r="Z46" s="308"/>
      <c r="AA46" s="308"/>
      <c r="AB46" s="308"/>
      <c r="AC46" s="308"/>
      <c r="AD46" s="308"/>
      <c r="AE46" s="308"/>
      <c r="AF46" s="308"/>
      <c r="AG46" s="308"/>
      <c r="AH46" s="308"/>
      <c r="AI46" s="308"/>
      <c r="AJ46" s="308"/>
      <c r="AK46" s="308"/>
      <c r="AL46" s="308"/>
      <c r="AM46" s="308"/>
      <c r="AN46" s="308"/>
      <c r="AO46" s="308"/>
      <c r="AP46" s="308"/>
      <c r="AQ46" s="308"/>
      <c r="AR46" s="308"/>
      <c r="AS46" s="308"/>
      <c r="AT46" s="250"/>
    </row>
    <row r="47" spans="1:46" ht="17.25" customHeight="1" x14ac:dyDescent="0.15">
      <c r="A47" s="309" t="s">
        <v>509</v>
      </c>
      <c r="B47" s="250"/>
      <c r="C47" s="250"/>
      <c r="D47" s="250"/>
      <c r="E47" s="250"/>
      <c r="F47" s="250"/>
      <c r="G47" s="250"/>
      <c r="H47" s="250"/>
      <c r="I47" s="250"/>
      <c r="J47" s="250"/>
      <c r="K47" s="250"/>
      <c r="L47" s="250"/>
      <c r="M47" s="250"/>
      <c r="N47" s="250"/>
      <c r="O47" s="250"/>
      <c r="P47" s="250"/>
      <c r="Q47" s="250"/>
      <c r="R47" s="250"/>
      <c r="S47" s="250"/>
      <c r="T47" s="250"/>
      <c r="U47" s="250"/>
      <c r="V47" s="250"/>
      <c r="W47" s="250"/>
      <c r="X47" s="250"/>
      <c r="Y47" s="250"/>
      <c r="Z47" s="250"/>
      <c r="AA47" s="250"/>
      <c r="AB47" s="250"/>
      <c r="AC47" s="250"/>
      <c r="AD47" s="250"/>
      <c r="AE47" s="250"/>
      <c r="AF47" s="250"/>
      <c r="AG47" s="250"/>
      <c r="AH47" s="250"/>
      <c r="AI47" s="250"/>
      <c r="AJ47" s="250"/>
      <c r="AK47" s="250"/>
      <c r="AL47" s="250"/>
      <c r="AM47" s="250"/>
      <c r="AN47" s="250"/>
      <c r="AO47" s="250"/>
      <c r="AP47" s="250"/>
      <c r="AQ47" s="250"/>
      <c r="AR47" s="250"/>
    </row>
    <row r="48" spans="1:46" x14ac:dyDescent="0.15">
      <c r="A48" s="254"/>
      <c r="B48" s="250"/>
      <c r="C48" s="250"/>
      <c r="D48" s="250"/>
      <c r="E48" s="250"/>
      <c r="F48" s="250"/>
      <c r="G48" s="250"/>
      <c r="H48" s="250"/>
      <c r="I48" s="250"/>
      <c r="J48" s="250"/>
      <c r="K48" s="250"/>
      <c r="L48" s="250"/>
      <c r="M48" s="250"/>
      <c r="N48" s="250"/>
      <c r="O48" s="250"/>
      <c r="P48" s="250"/>
      <c r="Q48" s="250"/>
      <c r="R48" s="250"/>
      <c r="S48" s="250"/>
      <c r="T48" s="250"/>
      <c r="U48" s="250"/>
      <c r="V48" s="250"/>
      <c r="W48" s="250"/>
      <c r="X48" s="250"/>
      <c r="Y48" s="250"/>
      <c r="Z48" s="250"/>
      <c r="AA48" s="250"/>
      <c r="AB48" s="250"/>
      <c r="AC48" s="250"/>
      <c r="AD48" s="250"/>
      <c r="AE48" s="250"/>
      <c r="AF48" s="250"/>
      <c r="AG48" s="250"/>
      <c r="AH48" s="250"/>
      <c r="AI48" s="250"/>
      <c r="AJ48" s="250"/>
      <c r="AK48" s="310" t="s">
        <v>510</v>
      </c>
      <c r="AL48" s="310"/>
      <c r="AM48" s="310"/>
      <c r="AN48" s="310"/>
      <c r="AO48" s="310"/>
      <c r="AP48" s="310"/>
      <c r="AQ48" s="311"/>
      <c r="AR48" s="310"/>
    </row>
    <row r="49" spans="1:44" ht="13.5" customHeight="1" x14ac:dyDescent="0.15">
      <c r="A49" s="254"/>
      <c r="B49" s="250"/>
      <c r="C49" s="250"/>
      <c r="D49" s="250"/>
      <c r="E49" s="250"/>
      <c r="F49" s="250"/>
      <c r="G49" s="250"/>
      <c r="H49" s="250"/>
      <c r="I49" s="250"/>
      <c r="J49" s="250"/>
      <c r="K49" s="250"/>
      <c r="L49" s="250"/>
      <c r="M49" s="250"/>
      <c r="N49" s="250"/>
      <c r="O49" s="250"/>
      <c r="P49" s="250"/>
      <c r="Q49" s="250"/>
      <c r="R49" s="250"/>
      <c r="S49" s="250"/>
      <c r="T49" s="250"/>
      <c r="U49" s="250"/>
      <c r="V49" s="250"/>
      <c r="W49" s="250"/>
      <c r="X49" s="250"/>
      <c r="Y49" s="250"/>
      <c r="Z49" s="250"/>
      <c r="AA49" s="250"/>
      <c r="AB49" s="250"/>
      <c r="AC49" s="250"/>
      <c r="AD49" s="250"/>
      <c r="AE49" s="250"/>
      <c r="AF49" s="250"/>
      <c r="AG49" s="250"/>
      <c r="AH49" s="250"/>
      <c r="AI49" s="250"/>
      <c r="AJ49" s="250"/>
      <c r="AK49" s="312"/>
      <c r="AL49" s="313"/>
      <c r="AM49" s="1149" t="s">
        <v>478</v>
      </c>
      <c r="AN49" s="1151" t="s">
        <v>511</v>
      </c>
      <c r="AO49" s="1152"/>
      <c r="AP49" s="1152"/>
      <c r="AQ49" s="1152"/>
      <c r="AR49" s="1153"/>
    </row>
    <row r="50" spans="1:44" x14ac:dyDescent="0.15">
      <c r="A50" s="254"/>
      <c r="B50" s="250"/>
      <c r="C50" s="250"/>
      <c r="D50" s="250"/>
      <c r="E50" s="250"/>
      <c r="F50" s="250"/>
      <c r="G50" s="250"/>
      <c r="H50" s="250"/>
      <c r="I50" s="250"/>
      <c r="J50" s="250"/>
      <c r="K50" s="250"/>
      <c r="L50" s="250"/>
      <c r="M50" s="250"/>
      <c r="N50" s="250"/>
      <c r="O50" s="250"/>
      <c r="P50" s="250"/>
      <c r="Q50" s="250"/>
      <c r="R50" s="250"/>
      <c r="S50" s="250"/>
      <c r="T50" s="250"/>
      <c r="U50" s="250"/>
      <c r="V50" s="250"/>
      <c r="W50" s="250"/>
      <c r="X50" s="250"/>
      <c r="Y50" s="250"/>
      <c r="Z50" s="250"/>
      <c r="AA50" s="250"/>
      <c r="AB50" s="250"/>
      <c r="AC50" s="250"/>
      <c r="AD50" s="250"/>
      <c r="AE50" s="250"/>
      <c r="AF50" s="250"/>
      <c r="AG50" s="250"/>
      <c r="AH50" s="250"/>
      <c r="AI50" s="250"/>
      <c r="AJ50" s="250"/>
      <c r="AK50" s="314"/>
      <c r="AL50" s="315"/>
      <c r="AM50" s="1150"/>
      <c r="AN50" s="316" t="s">
        <v>512</v>
      </c>
      <c r="AO50" s="317" t="s">
        <v>513</v>
      </c>
      <c r="AP50" s="318" t="s">
        <v>514</v>
      </c>
      <c r="AQ50" s="319" t="s">
        <v>515</v>
      </c>
      <c r="AR50" s="320" t="s">
        <v>516</v>
      </c>
    </row>
    <row r="51" spans="1:44" x14ac:dyDescent="0.15">
      <c r="A51" s="254"/>
      <c r="B51" s="250"/>
      <c r="C51" s="250"/>
      <c r="D51" s="250"/>
      <c r="E51" s="250"/>
      <c r="F51" s="250"/>
      <c r="G51" s="250"/>
      <c r="H51" s="250"/>
      <c r="I51" s="250"/>
      <c r="J51" s="250"/>
      <c r="K51" s="250"/>
      <c r="L51" s="250"/>
      <c r="M51" s="250"/>
      <c r="N51" s="250"/>
      <c r="O51" s="250"/>
      <c r="P51" s="250"/>
      <c r="Q51" s="250"/>
      <c r="R51" s="250"/>
      <c r="S51" s="250"/>
      <c r="T51" s="250"/>
      <c r="U51" s="250"/>
      <c r="V51" s="250"/>
      <c r="W51" s="250"/>
      <c r="X51" s="250"/>
      <c r="Y51" s="250"/>
      <c r="Z51" s="250"/>
      <c r="AA51" s="250"/>
      <c r="AB51" s="250"/>
      <c r="AC51" s="250"/>
      <c r="AD51" s="250"/>
      <c r="AE51" s="250"/>
      <c r="AF51" s="250"/>
      <c r="AG51" s="250"/>
      <c r="AH51" s="250"/>
      <c r="AI51" s="250"/>
      <c r="AJ51" s="250"/>
      <c r="AK51" s="312" t="s">
        <v>517</v>
      </c>
      <c r="AL51" s="313"/>
      <c r="AM51" s="321">
        <v>278150</v>
      </c>
      <c r="AN51" s="322">
        <v>18578</v>
      </c>
      <c r="AO51" s="323">
        <v>-53.4</v>
      </c>
      <c r="AP51" s="324">
        <v>117234</v>
      </c>
      <c r="AQ51" s="325">
        <v>34</v>
      </c>
      <c r="AR51" s="326">
        <v>-87.4</v>
      </c>
    </row>
    <row r="52" spans="1:44" x14ac:dyDescent="0.15">
      <c r="A52" s="254"/>
      <c r="B52" s="250"/>
      <c r="C52" s="250"/>
      <c r="D52" s="250"/>
      <c r="E52" s="250"/>
      <c r="F52" s="250"/>
      <c r="G52" s="250"/>
      <c r="H52" s="250"/>
      <c r="I52" s="250"/>
      <c r="J52" s="250"/>
      <c r="K52" s="250"/>
      <c r="L52" s="250"/>
      <c r="M52" s="250"/>
      <c r="N52" s="250"/>
      <c r="O52" s="250"/>
      <c r="P52" s="250"/>
      <c r="Q52" s="250"/>
      <c r="R52" s="250"/>
      <c r="S52" s="250"/>
      <c r="T52" s="250"/>
      <c r="U52" s="250"/>
      <c r="V52" s="250"/>
      <c r="W52" s="250"/>
      <c r="X52" s="250"/>
      <c r="Y52" s="250"/>
      <c r="Z52" s="250"/>
      <c r="AA52" s="250"/>
      <c r="AB52" s="250"/>
      <c r="AC52" s="250"/>
      <c r="AD52" s="250"/>
      <c r="AE52" s="250"/>
      <c r="AF52" s="250"/>
      <c r="AG52" s="250"/>
      <c r="AH52" s="250"/>
      <c r="AI52" s="250"/>
      <c r="AJ52" s="250"/>
      <c r="AK52" s="327"/>
      <c r="AL52" s="328" t="s">
        <v>518</v>
      </c>
      <c r="AM52" s="329">
        <v>206576</v>
      </c>
      <c r="AN52" s="330">
        <v>13797</v>
      </c>
      <c r="AO52" s="331">
        <v>-51.4</v>
      </c>
      <c r="AP52" s="332">
        <v>59796</v>
      </c>
      <c r="AQ52" s="333">
        <v>25.9</v>
      </c>
      <c r="AR52" s="334">
        <v>-77.3</v>
      </c>
    </row>
    <row r="53" spans="1:44" x14ac:dyDescent="0.15">
      <c r="A53" s="254"/>
      <c r="B53" s="250"/>
      <c r="C53" s="250"/>
      <c r="D53" s="250"/>
      <c r="E53" s="250"/>
      <c r="F53" s="250"/>
      <c r="G53" s="250"/>
      <c r="H53" s="250"/>
      <c r="I53" s="250"/>
      <c r="J53" s="250"/>
      <c r="K53" s="250"/>
      <c r="L53" s="250"/>
      <c r="M53" s="250"/>
      <c r="N53" s="250"/>
      <c r="O53" s="250"/>
      <c r="P53" s="250"/>
      <c r="Q53" s="250"/>
      <c r="R53" s="250"/>
      <c r="S53" s="250"/>
      <c r="T53" s="250"/>
      <c r="U53" s="250"/>
      <c r="V53" s="250"/>
      <c r="W53" s="250"/>
      <c r="X53" s="250"/>
      <c r="Y53" s="250"/>
      <c r="Z53" s="250"/>
      <c r="AA53" s="250"/>
      <c r="AB53" s="250"/>
      <c r="AC53" s="250"/>
      <c r="AD53" s="250"/>
      <c r="AE53" s="250"/>
      <c r="AF53" s="250"/>
      <c r="AG53" s="250"/>
      <c r="AH53" s="250"/>
      <c r="AI53" s="250"/>
      <c r="AJ53" s="250"/>
      <c r="AK53" s="312" t="s">
        <v>519</v>
      </c>
      <c r="AL53" s="313"/>
      <c r="AM53" s="321">
        <v>247498</v>
      </c>
      <c r="AN53" s="322">
        <v>16785</v>
      </c>
      <c r="AO53" s="323">
        <v>-9.6999999999999993</v>
      </c>
      <c r="AP53" s="324">
        <v>97758</v>
      </c>
      <c r="AQ53" s="325">
        <v>-16.600000000000001</v>
      </c>
      <c r="AR53" s="326">
        <v>6.9</v>
      </c>
    </row>
    <row r="54" spans="1:44" x14ac:dyDescent="0.15">
      <c r="A54" s="254"/>
      <c r="B54" s="250"/>
      <c r="C54" s="250"/>
      <c r="D54" s="250"/>
      <c r="E54" s="250"/>
      <c r="F54" s="250"/>
      <c r="G54" s="250"/>
      <c r="H54" s="250"/>
      <c r="I54" s="250"/>
      <c r="J54" s="250"/>
      <c r="K54" s="250"/>
      <c r="L54" s="250"/>
      <c r="M54" s="250"/>
      <c r="N54" s="250"/>
      <c r="O54" s="250"/>
      <c r="P54" s="250"/>
      <c r="Q54" s="250"/>
      <c r="R54" s="250"/>
      <c r="S54" s="250"/>
      <c r="T54" s="250"/>
      <c r="U54" s="250"/>
      <c r="V54" s="250"/>
      <c r="W54" s="250"/>
      <c r="X54" s="250"/>
      <c r="Y54" s="250"/>
      <c r="Z54" s="250"/>
      <c r="AA54" s="250"/>
      <c r="AB54" s="250"/>
      <c r="AC54" s="250"/>
      <c r="AD54" s="250"/>
      <c r="AE54" s="250"/>
      <c r="AF54" s="250"/>
      <c r="AG54" s="250"/>
      <c r="AH54" s="250"/>
      <c r="AI54" s="250"/>
      <c r="AJ54" s="250"/>
      <c r="AK54" s="327"/>
      <c r="AL54" s="328" t="s">
        <v>518</v>
      </c>
      <c r="AM54" s="329">
        <v>209249</v>
      </c>
      <c r="AN54" s="330">
        <v>14191</v>
      </c>
      <c r="AO54" s="331">
        <v>2.9</v>
      </c>
      <c r="AP54" s="332">
        <v>45946</v>
      </c>
      <c r="AQ54" s="333">
        <v>-23.2</v>
      </c>
      <c r="AR54" s="334">
        <v>26.1</v>
      </c>
    </row>
    <row r="55" spans="1:44" x14ac:dyDescent="0.15">
      <c r="A55" s="254"/>
      <c r="B55" s="250"/>
      <c r="C55" s="250"/>
      <c r="D55" s="250"/>
      <c r="E55" s="250"/>
      <c r="F55" s="250"/>
      <c r="G55" s="250"/>
      <c r="H55" s="250"/>
      <c r="I55" s="250"/>
      <c r="J55" s="250"/>
      <c r="K55" s="250"/>
      <c r="L55" s="250"/>
      <c r="M55" s="250"/>
      <c r="N55" s="250"/>
      <c r="O55" s="250"/>
      <c r="P55" s="250"/>
      <c r="Q55" s="250"/>
      <c r="R55" s="250"/>
      <c r="S55" s="250"/>
      <c r="T55" s="250"/>
      <c r="U55" s="250"/>
      <c r="V55" s="250"/>
      <c r="W55" s="250"/>
      <c r="X55" s="250"/>
      <c r="Y55" s="250"/>
      <c r="Z55" s="250"/>
      <c r="AA55" s="250"/>
      <c r="AB55" s="250"/>
      <c r="AC55" s="250"/>
      <c r="AD55" s="250"/>
      <c r="AE55" s="250"/>
      <c r="AF55" s="250"/>
      <c r="AG55" s="250"/>
      <c r="AH55" s="250"/>
      <c r="AI55" s="250"/>
      <c r="AJ55" s="250"/>
      <c r="AK55" s="312" t="s">
        <v>520</v>
      </c>
      <c r="AL55" s="313"/>
      <c r="AM55" s="321">
        <v>338112</v>
      </c>
      <c r="AN55" s="322">
        <v>23150</v>
      </c>
      <c r="AO55" s="323">
        <v>37.9</v>
      </c>
      <c r="AP55" s="324">
        <v>91338</v>
      </c>
      <c r="AQ55" s="325">
        <v>-6.6</v>
      </c>
      <c r="AR55" s="326">
        <v>44.5</v>
      </c>
    </row>
    <row r="56" spans="1:44" x14ac:dyDescent="0.15">
      <c r="A56" s="254"/>
      <c r="B56" s="250"/>
      <c r="C56" s="250"/>
      <c r="D56" s="250"/>
      <c r="E56" s="250"/>
      <c r="F56" s="250"/>
      <c r="G56" s="250"/>
      <c r="H56" s="250"/>
      <c r="I56" s="250"/>
      <c r="J56" s="250"/>
      <c r="K56" s="250"/>
      <c r="L56" s="250"/>
      <c r="M56" s="250"/>
      <c r="N56" s="250"/>
      <c r="O56" s="250"/>
      <c r="P56" s="250"/>
      <c r="Q56" s="250"/>
      <c r="R56" s="250"/>
      <c r="S56" s="250"/>
      <c r="T56" s="250"/>
      <c r="U56" s="250"/>
      <c r="V56" s="250"/>
      <c r="W56" s="250"/>
      <c r="X56" s="250"/>
      <c r="Y56" s="250"/>
      <c r="Z56" s="250"/>
      <c r="AA56" s="250"/>
      <c r="AB56" s="250"/>
      <c r="AC56" s="250"/>
      <c r="AD56" s="250"/>
      <c r="AE56" s="250"/>
      <c r="AF56" s="250"/>
      <c r="AG56" s="250"/>
      <c r="AH56" s="250"/>
      <c r="AI56" s="250"/>
      <c r="AJ56" s="250"/>
      <c r="AK56" s="327"/>
      <c r="AL56" s="328" t="s">
        <v>518</v>
      </c>
      <c r="AM56" s="329">
        <v>281693</v>
      </c>
      <c r="AN56" s="330">
        <v>19287</v>
      </c>
      <c r="AO56" s="331">
        <v>35.9</v>
      </c>
      <c r="AP56" s="332">
        <v>43989</v>
      </c>
      <c r="AQ56" s="333">
        <v>-4.3</v>
      </c>
      <c r="AR56" s="334">
        <v>40.200000000000003</v>
      </c>
    </row>
    <row r="57" spans="1:44" x14ac:dyDescent="0.15">
      <c r="A57" s="254"/>
      <c r="B57" s="250"/>
      <c r="C57" s="250"/>
      <c r="D57" s="250"/>
      <c r="E57" s="250"/>
      <c r="F57" s="250"/>
      <c r="G57" s="250"/>
      <c r="H57" s="250"/>
      <c r="I57" s="250"/>
      <c r="J57" s="250"/>
      <c r="K57" s="250"/>
      <c r="L57" s="250"/>
      <c r="M57" s="250"/>
      <c r="N57" s="250"/>
      <c r="O57" s="250"/>
      <c r="P57" s="250"/>
      <c r="Q57" s="250"/>
      <c r="R57" s="250"/>
      <c r="S57" s="250"/>
      <c r="T57" s="250"/>
      <c r="U57" s="250"/>
      <c r="V57" s="250"/>
      <c r="W57" s="250"/>
      <c r="X57" s="250"/>
      <c r="Y57" s="250"/>
      <c r="Z57" s="250"/>
      <c r="AA57" s="250"/>
      <c r="AB57" s="250"/>
      <c r="AC57" s="250"/>
      <c r="AD57" s="250"/>
      <c r="AE57" s="250"/>
      <c r="AF57" s="250"/>
      <c r="AG57" s="250"/>
      <c r="AH57" s="250"/>
      <c r="AI57" s="250"/>
      <c r="AJ57" s="250"/>
      <c r="AK57" s="312" t="s">
        <v>521</v>
      </c>
      <c r="AL57" s="313"/>
      <c r="AM57" s="321">
        <v>1672715</v>
      </c>
      <c r="AN57" s="322">
        <v>116444</v>
      </c>
      <c r="AO57" s="323">
        <v>403</v>
      </c>
      <c r="AP57" s="324">
        <v>103975</v>
      </c>
      <c r="AQ57" s="325">
        <v>13.8</v>
      </c>
      <c r="AR57" s="326">
        <v>389.2</v>
      </c>
    </row>
    <row r="58" spans="1:44" x14ac:dyDescent="0.15">
      <c r="A58" s="254"/>
      <c r="B58" s="250"/>
      <c r="C58" s="250"/>
      <c r="D58" s="250"/>
      <c r="E58" s="250"/>
      <c r="F58" s="250"/>
      <c r="G58" s="250"/>
      <c r="H58" s="250"/>
      <c r="I58" s="250"/>
      <c r="J58" s="250"/>
      <c r="K58" s="250"/>
      <c r="L58" s="250"/>
      <c r="M58" s="250"/>
      <c r="N58" s="250"/>
      <c r="O58" s="250"/>
      <c r="P58" s="250"/>
      <c r="Q58" s="250"/>
      <c r="R58" s="250"/>
      <c r="S58" s="250"/>
      <c r="T58" s="250"/>
      <c r="U58" s="250"/>
      <c r="V58" s="250"/>
      <c r="W58" s="250"/>
      <c r="X58" s="250"/>
      <c r="Y58" s="250"/>
      <c r="Z58" s="250"/>
      <c r="AA58" s="250"/>
      <c r="AB58" s="250"/>
      <c r="AC58" s="250"/>
      <c r="AD58" s="250"/>
      <c r="AE58" s="250"/>
      <c r="AF58" s="250"/>
      <c r="AG58" s="250"/>
      <c r="AH58" s="250"/>
      <c r="AI58" s="250"/>
      <c r="AJ58" s="250"/>
      <c r="AK58" s="327"/>
      <c r="AL58" s="328" t="s">
        <v>518</v>
      </c>
      <c r="AM58" s="329">
        <v>1101670</v>
      </c>
      <c r="AN58" s="330">
        <v>76691</v>
      </c>
      <c r="AO58" s="331">
        <v>297.60000000000002</v>
      </c>
      <c r="AP58" s="332">
        <v>52698</v>
      </c>
      <c r="AQ58" s="333">
        <v>19.8</v>
      </c>
      <c r="AR58" s="334">
        <v>277.8</v>
      </c>
    </row>
    <row r="59" spans="1:44" x14ac:dyDescent="0.15">
      <c r="A59" s="254"/>
      <c r="B59" s="250"/>
      <c r="C59" s="250"/>
      <c r="D59" s="250"/>
      <c r="E59" s="250"/>
      <c r="F59" s="250"/>
      <c r="G59" s="250"/>
      <c r="H59" s="250"/>
      <c r="I59" s="250"/>
      <c r="J59" s="250"/>
      <c r="K59" s="250"/>
      <c r="L59" s="250"/>
      <c r="M59" s="250"/>
      <c r="N59" s="250"/>
      <c r="O59" s="250"/>
      <c r="P59" s="250"/>
      <c r="Q59" s="250"/>
      <c r="R59" s="250"/>
      <c r="S59" s="250"/>
      <c r="T59" s="250"/>
      <c r="U59" s="250"/>
      <c r="V59" s="250"/>
      <c r="W59" s="250"/>
      <c r="X59" s="250"/>
      <c r="Y59" s="250"/>
      <c r="Z59" s="250"/>
      <c r="AA59" s="250"/>
      <c r="AB59" s="250"/>
      <c r="AC59" s="250"/>
      <c r="AD59" s="250"/>
      <c r="AE59" s="250"/>
      <c r="AF59" s="250"/>
      <c r="AG59" s="250"/>
      <c r="AH59" s="250"/>
      <c r="AI59" s="250"/>
      <c r="AJ59" s="250"/>
      <c r="AK59" s="312" t="s">
        <v>522</v>
      </c>
      <c r="AL59" s="313"/>
      <c r="AM59" s="321">
        <v>2424498</v>
      </c>
      <c r="AN59" s="322">
        <v>171270</v>
      </c>
      <c r="AO59" s="323">
        <v>47.1</v>
      </c>
      <c r="AP59" s="324">
        <v>112678</v>
      </c>
      <c r="AQ59" s="325">
        <v>8.4</v>
      </c>
      <c r="AR59" s="326">
        <v>38.700000000000003</v>
      </c>
    </row>
    <row r="60" spans="1:44" x14ac:dyDescent="0.15">
      <c r="A60" s="254"/>
      <c r="B60" s="250"/>
      <c r="C60" s="250"/>
      <c r="D60" s="250"/>
      <c r="E60" s="250"/>
      <c r="F60" s="250"/>
      <c r="G60" s="250"/>
      <c r="H60" s="250"/>
      <c r="I60" s="250"/>
      <c r="J60" s="250"/>
      <c r="K60" s="250"/>
      <c r="L60" s="250"/>
      <c r="M60" s="250"/>
      <c r="N60" s="250"/>
      <c r="O60" s="250"/>
      <c r="P60" s="250"/>
      <c r="Q60" s="250"/>
      <c r="R60" s="250"/>
      <c r="S60" s="250"/>
      <c r="T60" s="250"/>
      <c r="U60" s="250"/>
      <c r="V60" s="250"/>
      <c r="W60" s="250"/>
      <c r="X60" s="250"/>
      <c r="Y60" s="250"/>
      <c r="Z60" s="250"/>
      <c r="AA60" s="250"/>
      <c r="AB60" s="250"/>
      <c r="AC60" s="250"/>
      <c r="AD60" s="250"/>
      <c r="AE60" s="250"/>
      <c r="AF60" s="250"/>
      <c r="AG60" s="250"/>
      <c r="AH60" s="250"/>
      <c r="AI60" s="250"/>
      <c r="AJ60" s="250"/>
      <c r="AK60" s="327"/>
      <c r="AL60" s="328" t="s">
        <v>518</v>
      </c>
      <c r="AM60" s="329">
        <v>1227592</v>
      </c>
      <c r="AN60" s="330">
        <v>86719</v>
      </c>
      <c r="AO60" s="331">
        <v>13.1</v>
      </c>
      <c r="AP60" s="332">
        <v>55165</v>
      </c>
      <c r="AQ60" s="333">
        <v>4.7</v>
      </c>
      <c r="AR60" s="334">
        <v>8.4</v>
      </c>
    </row>
    <row r="61" spans="1:44" x14ac:dyDescent="0.15">
      <c r="A61" s="254"/>
      <c r="B61" s="250"/>
      <c r="C61" s="250"/>
      <c r="D61" s="250"/>
      <c r="E61" s="250"/>
      <c r="F61" s="250"/>
      <c r="G61" s="250"/>
      <c r="H61" s="250"/>
      <c r="I61" s="250"/>
      <c r="J61" s="250"/>
      <c r="K61" s="250"/>
      <c r="L61" s="250"/>
      <c r="M61" s="250"/>
      <c r="N61" s="250"/>
      <c r="O61" s="250"/>
      <c r="P61" s="250"/>
      <c r="Q61" s="250"/>
      <c r="R61" s="250"/>
      <c r="S61" s="250"/>
      <c r="T61" s="250"/>
      <c r="U61" s="250"/>
      <c r="V61" s="250"/>
      <c r="W61" s="250"/>
      <c r="X61" s="250"/>
      <c r="Y61" s="250"/>
      <c r="Z61" s="250"/>
      <c r="AA61" s="250"/>
      <c r="AB61" s="250"/>
      <c r="AC61" s="250"/>
      <c r="AD61" s="250"/>
      <c r="AE61" s="250"/>
      <c r="AF61" s="250"/>
      <c r="AG61" s="250"/>
      <c r="AH61" s="250"/>
      <c r="AI61" s="250"/>
      <c r="AJ61" s="250"/>
      <c r="AK61" s="312" t="s">
        <v>523</v>
      </c>
      <c r="AL61" s="335"/>
      <c r="AM61" s="336">
        <v>992195</v>
      </c>
      <c r="AN61" s="337">
        <v>69245</v>
      </c>
      <c r="AO61" s="338">
        <v>85</v>
      </c>
      <c r="AP61" s="339">
        <v>104597</v>
      </c>
      <c r="AQ61" s="340">
        <v>6.6</v>
      </c>
      <c r="AR61" s="326">
        <v>78.400000000000006</v>
      </c>
    </row>
    <row r="62" spans="1:44" x14ac:dyDescent="0.15">
      <c r="A62" s="254"/>
      <c r="B62" s="250"/>
      <c r="C62" s="250"/>
      <c r="D62" s="250"/>
      <c r="E62" s="250"/>
      <c r="F62" s="250"/>
      <c r="G62" s="250"/>
      <c r="H62" s="250"/>
      <c r="I62" s="250"/>
      <c r="J62" s="250"/>
      <c r="K62" s="250"/>
      <c r="L62" s="250"/>
      <c r="M62" s="250"/>
      <c r="N62" s="250"/>
      <c r="O62" s="250"/>
      <c r="P62" s="250"/>
      <c r="Q62" s="250"/>
      <c r="R62" s="250"/>
      <c r="S62" s="250"/>
      <c r="T62" s="250"/>
      <c r="U62" s="250"/>
      <c r="V62" s="250"/>
      <c r="W62" s="250"/>
      <c r="X62" s="250"/>
      <c r="Y62" s="250"/>
      <c r="Z62" s="250"/>
      <c r="AA62" s="250"/>
      <c r="AB62" s="250"/>
      <c r="AC62" s="250"/>
      <c r="AD62" s="250"/>
      <c r="AE62" s="250"/>
      <c r="AF62" s="250"/>
      <c r="AG62" s="250"/>
      <c r="AH62" s="250"/>
      <c r="AI62" s="250"/>
      <c r="AJ62" s="250"/>
      <c r="AK62" s="327"/>
      <c r="AL62" s="328" t="s">
        <v>518</v>
      </c>
      <c r="AM62" s="329">
        <v>605356</v>
      </c>
      <c r="AN62" s="330">
        <v>42137</v>
      </c>
      <c r="AO62" s="331">
        <v>59.6</v>
      </c>
      <c r="AP62" s="332">
        <v>51519</v>
      </c>
      <c r="AQ62" s="333">
        <v>4.5999999999999996</v>
      </c>
      <c r="AR62" s="334">
        <v>55</v>
      </c>
    </row>
    <row r="63" spans="1:44" x14ac:dyDescent="0.15">
      <c r="A63" s="254"/>
      <c r="B63" s="250"/>
      <c r="C63" s="250"/>
      <c r="D63" s="250"/>
      <c r="E63" s="250"/>
      <c r="F63" s="250"/>
      <c r="G63" s="250"/>
      <c r="H63" s="250"/>
      <c r="I63" s="250"/>
      <c r="J63" s="250"/>
      <c r="K63" s="250"/>
      <c r="L63" s="250"/>
      <c r="M63" s="250"/>
      <c r="N63" s="250"/>
      <c r="O63" s="250"/>
      <c r="P63" s="250"/>
      <c r="Q63" s="250"/>
      <c r="R63" s="250"/>
      <c r="S63" s="250"/>
      <c r="T63" s="250"/>
      <c r="U63" s="250"/>
      <c r="V63" s="250"/>
      <c r="W63" s="250"/>
      <c r="X63" s="250"/>
      <c r="Y63" s="250"/>
      <c r="Z63" s="250"/>
      <c r="AA63" s="250"/>
      <c r="AB63" s="250"/>
      <c r="AC63" s="250"/>
      <c r="AD63" s="250"/>
      <c r="AE63" s="250"/>
      <c r="AF63" s="250"/>
      <c r="AG63" s="250"/>
      <c r="AH63" s="250"/>
      <c r="AI63" s="250"/>
      <c r="AJ63" s="250"/>
      <c r="AK63" s="250"/>
      <c r="AL63" s="250"/>
      <c r="AM63" s="250"/>
      <c r="AN63" s="250"/>
      <c r="AO63" s="250"/>
      <c r="AP63" s="250"/>
      <c r="AQ63" s="250"/>
      <c r="AR63" s="250"/>
    </row>
    <row r="64" spans="1:44" x14ac:dyDescent="0.15">
      <c r="A64" s="254"/>
      <c r="B64" s="250"/>
      <c r="C64" s="250"/>
      <c r="D64" s="250"/>
      <c r="E64" s="250"/>
      <c r="F64" s="250"/>
      <c r="G64" s="250"/>
      <c r="H64" s="250"/>
      <c r="I64" s="250"/>
      <c r="J64" s="250"/>
      <c r="K64" s="250"/>
      <c r="L64" s="250"/>
      <c r="M64" s="250"/>
      <c r="N64" s="250"/>
      <c r="O64" s="250"/>
      <c r="P64" s="250"/>
      <c r="Q64" s="250"/>
      <c r="R64" s="250"/>
      <c r="S64" s="250"/>
      <c r="T64" s="250"/>
      <c r="U64" s="250"/>
      <c r="V64" s="250"/>
      <c r="W64" s="250"/>
      <c r="X64" s="250"/>
      <c r="Y64" s="250"/>
      <c r="Z64" s="250"/>
      <c r="AA64" s="250"/>
      <c r="AB64" s="250"/>
      <c r="AC64" s="250"/>
      <c r="AD64" s="250"/>
      <c r="AE64" s="250"/>
      <c r="AF64" s="250"/>
      <c r="AG64" s="250"/>
      <c r="AH64" s="250"/>
      <c r="AI64" s="250"/>
      <c r="AJ64" s="250"/>
      <c r="AK64" s="250"/>
      <c r="AL64" s="250"/>
      <c r="AM64" s="250"/>
      <c r="AN64" s="250"/>
      <c r="AO64" s="250"/>
      <c r="AP64" s="250"/>
      <c r="AQ64" s="250"/>
      <c r="AR64" s="250"/>
    </row>
    <row r="65" spans="1:46" x14ac:dyDescent="0.15">
      <c r="A65" s="254"/>
      <c r="B65" s="250"/>
      <c r="C65" s="250"/>
      <c r="D65" s="250"/>
      <c r="E65" s="250"/>
      <c r="F65" s="250"/>
      <c r="G65" s="250"/>
      <c r="H65" s="250"/>
      <c r="I65" s="250"/>
      <c r="J65" s="250"/>
      <c r="K65" s="250"/>
      <c r="L65" s="250"/>
      <c r="M65" s="250"/>
      <c r="N65" s="250"/>
      <c r="O65" s="250"/>
      <c r="P65" s="250"/>
      <c r="Q65" s="250"/>
      <c r="R65" s="250"/>
      <c r="S65" s="250"/>
      <c r="T65" s="250"/>
      <c r="U65" s="250"/>
      <c r="V65" s="250"/>
      <c r="W65" s="250"/>
      <c r="X65" s="250"/>
      <c r="Y65" s="250"/>
      <c r="Z65" s="250"/>
      <c r="AA65" s="250"/>
      <c r="AB65" s="250"/>
      <c r="AC65" s="250"/>
      <c r="AD65" s="250"/>
      <c r="AE65" s="250"/>
      <c r="AF65" s="250"/>
      <c r="AG65" s="250"/>
      <c r="AH65" s="250"/>
      <c r="AI65" s="250"/>
      <c r="AJ65" s="250"/>
      <c r="AK65" s="250"/>
      <c r="AL65" s="250"/>
      <c r="AM65" s="250"/>
      <c r="AN65" s="250"/>
      <c r="AO65" s="250"/>
      <c r="AP65" s="250"/>
      <c r="AQ65" s="250"/>
      <c r="AR65" s="250"/>
    </row>
    <row r="66" spans="1:46" x14ac:dyDescent="0.15">
      <c r="A66" s="341"/>
      <c r="B66" s="308"/>
      <c r="C66" s="308"/>
      <c r="D66" s="308"/>
      <c r="E66" s="308"/>
      <c r="F66" s="308"/>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8"/>
      <c r="AE66" s="308"/>
      <c r="AF66" s="308"/>
      <c r="AG66" s="308"/>
      <c r="AH66" s="308"/>
      <c r="AI66" s="308"/>
      <c r="AJ66" s="308"/>
      <c r="AK66" s="308"/>
      <c r="AL66" s="308"/>
      <c r="AM66" s="308"/>
      <c r="AN66" s="308"/>
      <c r="AO66" s="308"/>
      <c r="AP66" s="308"/>
      <c r="AQ66" s="308"/>
      <c r="AR66" s="308"/>
      <c r="AS66" s="342"/>
    </row>
    <row r="67" spans="1:46" ht="13.5" hidden="1" customHeight="1" x14ac:dyDescent="0.15">
      <c r="AK67" s="250"/>
      <c r="AL67" s="250"/>
      <c r="AM67" s="250"/>
      <c r="AN67" s="250"/>
      <c r="AO67" s="250"/>
      <c r="AP67" s="250"/>
      <c r="AQ67" s="250"/>
      <c r="AR67" s="250"/>
      <c r="AS67" s="250"/>
      <c r="AT67" s="250"/>
    </row>
    <row r="68" spans="1:46" ht="13.5" hidden="1" customHeight="1" x14ac:dyDescent="0.15">
      <c r="AK68" s="250"/>
      <c r="AL68" s="250"/>
      <c r="AM68" s="250"/>
      <c r="AN68" s="250"/>
      <c r="AO68" s="250"/>
      <c r="AP68" s="250"/>
      <c r="AQ68" s="250"/>
      <c r="AR68" s="250"/>
    </row>
    <row r="69" spans="1:46" ht="13.5" hidden="1" customHeight="1" x14ac:dyDescent="0.15">
      <c r="AK69" s="250"/>
      <c r="AL69" s="250"/>
      <c r="AM69" s="250"/>
      <c r="AN69" s="250"/>
      <c r="AO69" s="250"/>
      <c r="AP69" s="250"/>
      <c r="AQ69" s="250"/>
      <c r="AR69" s="250"/>
    </row>
    <row r="70" spans="1:46" hidden="1" x14ac:dyDescent="0.15">
      <c r="AK70" s="250"/>
      <c r="AL70" s="250"/>
      <c r="AM70" s="250"/>
      <c r="AN70" s="250"/>
      <c r="AO70" s="250"/>
      <c r="AP70" s="250"/>
      <c r="AQ70" s="250"/>
      <c r="AR70" s="250"/>
    </row>
    <row r="71" spans="1:46" hidden="1" x14ac:dyDescent="0.15">
      <c r="AK71" s="250"/>
      <c r="AL71" s="250"/>
      <c r="AM71" s="250"/>
      <c r="AN71" s="250"/>
      <c r="AO71" s="250"/>
      <c r="AP71" s="250"/>
      <c r="AQ71" s="250"/>
      <c r="AR71" s="250"/>
    </row>
    <row r="72" spans="1:46" hidden="1" x14ac:dyDescent="0.15">
      <c r="AK72" s="250"/>
      <c r="AL72" s="250"/>
      <c r="AM72" s="250"/>
      <c r="AN72" s="250"/>
      <c r="AO72" s="250"/>
      <c r="AP72" s="250"/>
      <c r="AQ72" s="250"/>
      <c r="AR72" s="250"/>
    </row>
    <row r="73" spans="1:46" hidden="1" x14ac:dyDescent="0.15">
      <c r="AK73" s="250"/>
      <c r="AL73" s="250"/>
      <c r="AM73" s="250"/>
      <c r="AN73" s="250"/>
      <c r="AO73" s="250"/>
      <c r="AP73" s="250"/>
      <c r="AQ73" s="250"/>
      <c r="AR73" s="250"/>
    </row>
  </sheetData>
  <sheetProtection algorithmName="SHA-512" hashValue="DBuSDm/6A2+KYy+8Y84ZnVeCLPrehPrVJcPNAfuC97z2OY3nWJcmIRviTsuY1xWzt2RcuG8wyxe/8eDkudiNwA==" saltValue="ergCxEZzIPRMU9Sr9EMhtw==" spinCount="100000" sheet="1" objects="1" scenarios="1"/>
  <mergeCells count="25">
    <mergeCell ref="A26:AS26"/>
    <mergeCell ref="AO7:AO8"/>
    <mergeCell ref="AK9:AN9"/>
    <mergeCell ref="AK10:AN10"/>
    <mergeCell ref="AK11:AN11"/>
    <mergeCell ref="AK12:AN12"/>
    <mergeCell ref="AK13:AN13"/>
    <mergeCell ref="AK14:AN14"/>
    <mergeCell ref="AK15:AN15"/>
    <mergeCell ref="AK16:AN16"/>
    <mergeCell ref="AK21:AN21"/>
    <mergeCell ref="AK22:AN22"/>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42" orientation="portrait"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Normal="100" zoomScaleSheetLayoutView="55" workbookViewId="0"/>
  </sheetViews>
  <sheetFormatPr defaultColWidth="0" defaultRowHeight="13.5" customHeight="1" zeroHeight="1" x14ac:dyDescent="0.15"/>
  <cols>
    <col min="1" max="125" width="2.5" style="248" customWidth="1"/>
    <col min="126" max="16384" width="9" style="247" hidden="1"/>
  </cols>
  <sheetData>
    <row r="1" spans="2:125" ht="13.5" customHeight="1" x14ac:dyDescent="0.15">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c r="DQ1" s="247"/>
      <c r="DR1" s="247"/>
      <c r="DS1" s="247"/>
      <c r="DT1" s="247"/>
      <c r="DU1" s="247"/>
    </row>
    <row r="2" spans="2:125" x14ac:dyDescent="0.15">
      <c r="B2" s="247"/>
      <c r="DG2" s="247"/>
    </row>
    <row r="3" spans="2:125" x14ac:dyDescent="0.15">
      <c r="C3" s="247"/>
      <c r="D3" s="247"/>
      <c r="E3" s="247"/>
      <c r="F3" s="247"/>
      <c r="G3" s="247"/>
      <c r="H3" s="247"/>
      <c r="I3" s="247"/>
      <c r="J3" s="247"/>
      <c r="K3" s="247"/>
      <c r="L3" s="247"/>
      <c r="M3" s="247"/>
      <c r="N3" s="247"/>
      <c r="O3" s="247"/>
      <c r="P3" s="247"/>
      <c r="Q3" s="247"/>
      <c r="R3" s="247"/>
      <c r="S3" s="247"/>
      <c r="T3" s="247"/>
      <c r="U3" s="247"/>
      <c r="V3" s="247"/>
      <c r="W3" s="247"/>
      <c r="X3" s="247"/>
      <c r="Y3" s="247"/>
      <c r="Z3" s="247"/>
      <c r="AA3" s="247"/>
      <c r="AB3" s="247"/>
      <c r="AC3" s="247"/>
      <c r="AD3" s="247"/>
      <c r="AE3" s="247"/>
      <c r="AF3" s="247"/>
      <c r="AG3" s="247"/>
      <c r="AH3" s="247"/>
      <c r="AI3" s="247"/>
      <c r="AJ3" s="247"/>
      <c r="AK3" s="247"/>
      <c r="AL3" s="247"/>
      <c r="AM3" s="247"/>
      <c r="AN3" s="247"/>
      <c r="AO3" s="247"/>
      <c r="AP3" s="247"/>
      <c r="AQ3" s="247"/>
      <c r="AR3" s="247"/>
      <c r="AS3" s="247"/>
      <c r="AT3" s="247"/>
      <c r="AU3" s="247"/>
      <c r="AV3" s="247"/>
      <c r="AW3" s="247"/>
      <c r="AX3" s="247"/>
      <c r="AY3" s="247"/>
      <c r="AZ3" s="247"/>
      <c r="BA3" s="247"/>
      <c r="BB3" s="247"/>
      <c r="BC3" s="247"/>
      <c r="BD3" s="247"/>
      <c r="BE3" s="247"/>
      <c r="BF3" s="247"/>
      <c r="BG3" s="247"/>
      <c r="BH3" s="247"/>
      <c r="BI3" s="247"/>
      <c r="BJ3" s="247"/>
      <c r="BK3" s="247"/>
      <c r="BL3" s="247"/>
      <c r="BM3" s="247"/>
      <c r="BN3" s="247"/>
      <c r="BO3" s="247"/>
      <c r="BP3" s="247"/>
      <c r="BQ3" s="247"/>
      <c r="BR3" s="247"/>
      <c r="BS3" s="247"/>
      <c r="BT3" s="247"/>
      <c r="BU3" s="247"/>
      <c r="BV3" s="247"/>
      <c r="BW3" s="247"/>
      <c r="BX3" s="247"/>
      <c r="BY3" s="247"/>
      <c r="BZ3" s="247"/>
      <c r="CA3" s="247"/>
      <c r="CB3" s="247"/>
      <c r="CC3" s="247"/>
      <c r="CD3" s="247"/>
      <c r="CE3" s="247"/>
      <c r="CF3" s="247"/>
      <c r="CG3" s="247"/>
      <c r="CH3" s="247"/>
      <c r="CI3" s="247"/>
      <c r="CJ3" s="247"/>
      <c r="CK3" s="247"/>
      <c r="CL3" s="247"/>
      <c r="CM3" s="247"/>
      <c r="CN3" s="247"/>
      <c r="CO3" s="247"/>
      <c r="CP3" s="247"/>
      <c r="CQ3" s="247"/>
      <c r="CR3" s="247"/>
      <c r="CS3" s="247"/>
      <c r="CT3" s="247"/>
      <c r="CU3" s="247"/>
      <c r="CV3" s="247"/>
      <c r="CW3" s="247"/>
      <c r="CX3" s="247"/>
      <c r="CY3" s="247"/>
      <c r="CZ3" s="247"/>
      <c r="DA3" s="247"/>
      <c r="DB3" s="247"/>
      <c r="DC3" s="247"/>
      <c r="DD3" s="247"/>
      <c r="DE3" s="247"/>
      <c r="DF3" s="247"/>
      <c r="DH3" s="247"/>
      <c r="DI3" s="247"/>
      <c r="DJ3" s="247"/>
      <c r="DK3" s="247"/>
      <c r="DL3" s="247"/>
      <c r="DM3" s="247"/>
      <c r="DN3" s="247"/>
      <c r="DO3" s="247"/>
      <c r="DP3" s="247"/>
      <c r="DQ3" s="247"/>
      <c r="DR3" s="247"/>
      <c r="DS3" s="247"/>
      <c r="DT3" s="247"/>
      <c r="DU3" s="247"/>
    </row>
    <row r="4" spans="2:125" x14ac:dyDescent="0.15"/>
    <row r="5" spans="2:125" x14ac:dyDescent="0.15"/>
    <row r="6" spans="2:125" x14ac:dyDescent="0.15"/>
    <row r="7" spans="2:125" x14ac:dyDescent="0.15"/>
    <row r="8" spans="2:125" x14ac:dyDescent="0.15"/>
    <row r="9" spans="2:125" x14ac:dyDescent="0.15">
      <c r="DU9" s="247"/>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47"/>
    </row>
    <row r="18" spans="125:125" x14ac:dyDescent="0.15"/>
    <row r="19" spans="125:125" x14ac:dyDescent="0.15"/>
    <row r="20" spans="125:125" x14ac:dyDescent="0.15">
      <c r="DU20" s="247"/>
    </row>
    <row r="21" spans="125:125" x14ac:dyDescent="0.15">
      <c r="DU21" s="247"/>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47"/>
    </row>
    <row r="29" spans="125:125" x14ac:dyDescent="0.15"/>
    <row r="30" spans="125:125" x14ac:dyDescent="0.15"/>
    <row r="31" spans="125:125" x14ac:dyDescent="0.15"/>
    <row r="32" spans="125:125" x14ac:dyDescent="0.15"/>
    <row r="33" spans="2:125" x14ac:dyDescent="0.15">
      <c r="B33" s="247"/>
      <c r="G33" s="247"/>
      <c r="I33" s="247"/>
    </row>
    <row r="34" spans="2:125" x14ac:dyDescent="0.15">
      <c r="C34" s="247"/>
      <c r="P34" s="247"/>
      <c r="DE34" s="247"/>
      <c r="DH34" s="247"/>
    </row>
    <row r="35" spans="2:125" x14ac:dyDescent="0.15">
      <c r="D35" s="247"/>
      <c r="E35" s="247"/>
      <c r="DG35" s="247"/>
      <c r="DJ35" s="247"/>
      <c r="DP35" s="247"/>
      <c r="DQ35" s="247"/>
      <c r="DR35" s="247"/>
      <c r="DS35" s="247"/>
      <c r="DT35" s="247"/>
      <c r="DU35" s="247"/>
    </row>
    <row r="36" spans="2:125" x14ac:dyDescent="0.15">
      <c r="F36" s="247"/>
      <c r="H36" s="247"/>
      <c r="J36" s="247"/>
      <c r="K36" s="247"/>
      <c r="L36" s="247"/>
      <c r="M36" s="247"/>
      <c r="N36" s="247"/>
      <c r="O36" s="247"/>
      <c r="Q36" s="247"/>
      <c r="R36" s="247"/>
      <c r="S36" s="247"/>
      <c r="T36" s="247"/>
      <c r="U36" s="247"/>
      <c r="V36" s="247"/>
      <c r="W36" s="247"/>
      <c r="X36" s="247"/>
      <c r="Y36" s="247"/>
      <c r="Z36" s="247"/>
      <c r="AA36" s="247"/>
      <c r="AB36" s="247"/>
      <c r="AC36" s="247"/>
      <c r="AD36" s="247"/>
      <c r="AE36" s="247"/>
      <c r="AF36" s="247"/>
      <c r="AG36" s="247"/>
      <c r="AH36" s="247"/>
      <c r="AI36" s="247"/>
      <c r="AJ36" s="247"/>
      <c r="AK36" s="247"/>
      <c r="AL36" s="247"/>
      <c r="AM36" s="247"/>
      <c r="AN36" s="247"/>
      <c r="AO36" s="247"/>
      <c r="AP36" s="247"/>
      <c r="AQ36" s="247"/>
      <c r="AR36" s="247"/>
      <c r="AS36" s="247"/>
      <c r="AT36" s="247"/>
      <c r="AU36" s="247"/>
      <c r="AV36" s="247"/>
      <c r="AW36" s="247"/>
      <c r="AX36" s="247"/>
      <c r="AY36" s="247"/>
      <c r="AZ36" s="247"/>
      <c r="BA36" s="247"/>
      <c r="BB36" s="247"/>
      <c r="BC36" s="247"/>
      <c r="BD36" s="247"/>
      <c r="BE36" s="247"/>
      <c r="BF36" s="247"/>
      <c r="BG36" s="247"/>
      <c r="BH36" s="247"/>
      <c r="BI36" s="247"/>
      <c r="BJ36" s="247"/>
      <c r="BK36" s="247"/>
      <c r="BL36" s="247"/>
      <c r="BM36" s="247"/>
      <c r="BN36" s="247"/>
      <c r="BO36" s="247"/>
      <c r="BP36" s="247"/>
      <c r="BQ36" s="247"/>
      <c r="BR36" s="247"/>
      <c r="BS36" s="247"/>
      <c r="BT36" s="247"/>
      <c r="BU36" s="247"/>
      <c r="BV36" s="247"/>
      <c r="BW36" s="247"/>
      <c r="BX36" s="247"/>
      <c r="BY36" s="247"/>
      <c r="BZ36" s="247"/>
      <c r="CA36" s="247"/>
      <c r="CB36" s="247"/>
      <c r="CC36" s="247"/>
      <c r="CD36" s="247"/>
      <c r="CE36" s="247"/>
      <c r="CF36" s="247"/>
      <c r="CG36" s="247"/>
      <c r="CH36" s="247"/>
      <c r="CI36" s="247"/>
      <c r="CJ36" s="247"/>
      <c r="CK36" s="247"/>
      <c r="CL36" s="247"/>
      <c r="CM36" s="247"/>
      <c r="CN36" s="247"/>
      <c r="CO36" s="247"/>
      <c r="CP36" s="247"/>
      <c r="CQ36" s="247"/>
      <c r="CR36" s="247"/>
      <c r="CS36" s="247"/>
      <c r="CT36" s="247"/>
      <c r="CU36" s="247"/>
      <c r="CV36" s="247"/>
      <c r="CW36" s="247"/>
      <c r="CX36" s="247"/>
      <c r="CY36" s="247"/>
      <c r="CZ36" s="247"/>
      <c r="DA36" s="247"/>
      <c r="DB36" s="247"/>
      <c r="DC36" s="247"/>
      <c r="DD36" s="247"/>
      <c r="DF36" s="247"/>
      <c r="DI36" s="247"/>
      <c r="DK36" s="247"/>
      <c r="DL36" s="247"/>
      <c r="DM36" s="247"/>
      <c r="DN36" s="247"/>
      <c r="DO36" s="247"/>
      <c r="DP36" s="247"/>
      <c r="DQ36" s="247"/>
      <c r="DR36" s="247"/>
      <c r="DS36" s="247"/>
      <c r="DT36" s="247"/>
      <c r="DU36" s="247"/>
    </row>
    <row r="37" spans="2:125" x14ac:dyDescent="0.15">
      <c r="DU37" s="247"/>
    </row>
    <row r="38" spans="2:125" x14ac:dyDescent="0.15">
      <c r="DT38" s="247"/>
      <c r="DU38" s="247"/>
    </row>
    <row r="39" spans="2:125" x14ac:dyDescent="0.15"/>
    <row r="40" spans="2:125" x14ac:dyDescent="0.15">
      <c r="DH40" s="247"/>
    </row>
    <row r="41" spans="2:125" x14ac:dyDescent="0.15">
      <c r="DE41" s="247"/>
    </row>
    <row r="42" spans="2:125" x14ac:dyDescent="0.15">
      <c r="DG42" s="247"/>
      <c r="DJ42" s="247"/>
    </row>
    <row r="43" spans="2:125" x14ac:dyDescent="0.15">
      <c r="Q43" s="247"/>
      <c r="R43" s="247"/>
      <c r="S43" s="247"/>
      <c r="T43" s="247"/>
      <c r="U43" s="247"/>
      <c r="V43" s="247"/>
      <c r="W43" s="247"/>
      <c r="X43" s="247"/>
      <c r="Y43" s="247"/>
      <c r="Z43" s="247"/>
      <c r="AA43" s="247"/>
      <c r="AB43" s="247"/>
      <c r="AC43" s="247"/>
      <c r="AD43" s="247"/>
      <c r="AE43" s="247"/>
      <c r="AF43" s="247"/>
      <c r="AG43" s="247"/>
      <c r="AH43" s="247"/>
      <c r="AI43" s="247"/>
      <c r="AJ43" s="247"/>
      <c r="AK43" s="247"/>
      <c r="AL43" s="247"/>
      <c r="AM43" s="247"/>
      <c r="AN43" s="247"/>
      <c r="AO43" s="247"/>
      <c r="AP43" s="247"/>
      <c r="AQ43" s="247"/>
      <c r="AR43" s="247"/>
      <c r="AS43" s="247"/>
      <c r="AT43" s="247"/>
      <c r="AU43" s="247"/>
      <c r="AV43" s="247"/>
      <c r="AW43" s="247"/>
      <c r="AX43" s="247"/>
      <c r="AY43" s="247"/>
      <c r="AZ43" s="247"/>
      <c r="BA43" s="247"/>
      <c r="BB43" s="247"/>
      <c r="BC43" s="247"/>
      <c r="BD43" s="247"/>
      <c r="BE43" s="247"/>
      <c r="BF43" s="247"/>
      <c r="BG43" s="247"/>
      <c r="BH43" s="247"/>
      <c r="BI43" s="247"/>
      <c r="BJ43" s="247"/>
      <c r="BK43" s="247"/>
      <c r="BL43" s="247"/>
      <c r="BM43" s="247"/>
      <c r="BN43" s="247"/>
      <c r="BO43" s="247"/>
      <c r="BP43" s="247"/>
      <c r="BQ43" s="247"/>
      <c r="BR43" s="247"/>
      <c r="BS43" s="247"/>
      <c r="BT43" s="247"/>
      <c r="BU43" s="247"/>
      <c r="BV43" s="247"/>
      <c r="BW43" s="247"/>
      <c r="BX43" s="247"/>
      <c r="BY43" s="247"/>
      <c r="BZ43" s="247"/>
      <c r="CA43" s="247"/>
      <c r="CB43" s="247"/>
      <c r="CC43" s="247"/>
      <c r="CD43" s="247"/>
      <c r="CE43" s="247"/>
      <c r="CF43" s="247"/>
      <c r="CG43" s="247"/>
      <c r="CH43" s="247"/>
      <c r="CI43" s="247"/>
      <c r="CJ43" s="247"/>
      <c r="CK43" s="247"/>
      <c r="CL43" s="247"/>
      <c r="CM43" s="247"/>
      <c r="CN43" s="247"/>
      <c r="CO43" s="247"/>
      <c r="CP43" s="247"/>
      <c r="CQ43" s="247"/>
      <c r="CR43" s="247"/>
      <c r="CS43" s="247"/>
      <c r="CT43" s="247"/>
      <c r="CU43" s="247"/>
      <c r="CV43" s="247"/>
      <c r="CW43" s="247"/>
      <c r="CX43" s="247"/>
      <c r="CY43" s="247"/>
      <c r="CZ43" s="247"/>
      <c r="DA43" s="247"/>
      <c r="DB43" s="247"/>
      <c r="DC43" s="247"/>
      <c r="DD43" s="247"/>
      <c r="DF43" s="247"/>
      <c r="DI43" s="247"/>
      <c r="DK43" s="247"/>
      <c r="DL43" s="247"/>
      <c r="DM43" s="247"/>
      <c r="DN43" s="247"/>
      <c r="DO43" s="247"/>
      <c r="DP43" s="247"/>
      <c r="DQ43" s="247"/>
      <c r="DR43" s="247"/>
      <c r="DS43" s="247"/>
      <c r="DT43" s="247"/>
      <c r="DU43" s="247"/>
    </row>
    <row r="44" spans="2:125" x14ac:dyDescent="0.15">
      <c r="DU44" s="247"/>
    </row>
    <row r="45" spans="2:125" x14ac:dyDescent="0.15"/>
    <row r="46" spans="2:125" x14ac:dyDescent="0.15"/>
    <row r="47" spans="2:125" x14ac:dyDescent="0.15"/>
    <row r="48" spans="2:125" x14ac:dyDescent="0.15">
      <c r="DT48" s="247"/>
      <c r="DU48" s="247"/>
    </row>
    <row r="49" spans="120:125" x14ac:dyDescent="0.15">
      <c r="DU49" s="247"/>
    </row>
    <row r="50" spans="120:125" x14ac:dyDescent="0.15">
      <c r="DU50" s="247"/>
    </row>
    <row r="51" spans="120:125" x14ac:dyDescent="0.15">
      <c r="DP51" s="247"/>
      <c r="DQ51" s="247"/>
      <c r="DR51" s="247"/>
      <c r="DS51" s="247"/>
      <c r="DT51" s="247"/>
      <c r="DU51" s="247"/>
    </row>
    <row r="52" spans="120:125" x14ac:dyDescent="0.15"/>
    <row r="53" spans="120:125" x14ac:dyDescent="0.15"/>
    <row r="54" spans="120:125" x14ac:dyDescent="0.15">
      <c r="DU54" s="247"/>
    </row>
    <row r="55" spans="120:125" x14ac:dyDescent="0.15"/>
    <row r="56" spans="120:125" x14ac:dyDescent="0.15"/>
    <row r="57" spans="120:125" x14ac:dyDescent="0.15"/>
    <row r="58" spans="120:125" x14ac:dyDescent="0.15">
      <c r="DU58" s="247"/>
    </row>
    <row r="59" spans="120:125" x14ac:dyDescent="0.15"/>
    <row r="60" spans="120:125" x14ac:dyDescent="0.15"/>
    <row r="61" spans="120:125" x14ac:dyDescent="0.15"/>
    <row r="62" spans="120:125" x14ac:dyDescent="0.15"/>
    <row r="63" spans="120:125" x14ac:dyDescent="0.15">
      <c r="DU63" s="247"/>
    </row>
    <row r="64" spans="120:125" x14ac:dyDescent="0.15">
      <c r="DT64" s="247"/>
      <c r="DU64" s="247"/>
    </row>
    <row r="65" spans="123:125" x14ac:dyDescent="0.15"/>
    <row r="66" spans="123:125" x14ac:dyDescent="0.15"/>
    <row r="67" spans="123:125" x14ac:dyDescent="0.15"/>
    <row r="68" spans="123:125" x14ac:dyDescent="0.15"/>
    <row r="69" spans="123:125" x14ac:dyDescent="0.15">
      <c r="DS69" s="247"/>
      <c r="DT69" s="247"/>
      <c r="DU69" s="247"/>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47"/>
    </row>
    <row r="83" spans="116:125" x14ac:dyDescent="0.15">
      <c r="DM83" s="247"/>
      <c r="DN83" s="247"/>
      <c r="DO83" s="247"/>
      <c r="DP83" s="247"/>
      <c r="DQ83" s="247"/>
      <c r="DR83" s="247"/>
      <c r="DS83" s="247"/>
      <c r="DT83" s="247"/>
      <c r="DU83" s="247"/>
    </row>
    <row r="84" spans="116:125" x14ac:dyDescent="0.15"/>
    <row r="85" spans="116:125" x14ac:dyDescent="0.15"/>
    <row r="86" spans="116:125" x14ac:dyDescent="0.15"/>
    <row r="87" spans="116:125" x14ac:dyDescent="0.15"/>
    <row r="88" spans="116:125" x14ac:dyDescent="0.15">
      <c r="DU88" s="247"/>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47"/>
      <c r="DT94" s="247"/>
      <c r="DU94" s="247"/>
    </row>
    <row r="95" spans="116:125" ht="13.5" customHeight="1" x14ac:dyDescent="0.15">
      <c r="DU95" s="247"/>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47"/>
    </row>
    <row r="102" spans="124:125" ht="13.5" customHeight="1" x14ac:dyDescent="0.15"/>
    <row r="103" spans="124:125" ht="13.5" customHeight="1" x14ac:dyDescent="0.15"/>
    <row r="104" spans="124:125" ht="13.5" customHeight="1" x14ac:dyDescent="0.15">
      <c r="DT104" s="247"/>
      <c r="DU104" s="247"/>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7" t="s">
        <v>475</v>
      </c>
    </row>
    <row r="121" spans="125:125" ht="13.5" hidden="1" customHeight="1" x14ac:dyDescent="0.15">
      <c r="DU121" s="247"/>
    </row>
  </sheetData>
  <sheetProtection algorithmName="SHA-512" hashValue="6t0JhfmRlxy+hSsaKBMIRf08X6rEysy8F7KG2QCoeBvlie8PXLjQtkv3sDxjbLJV/AhduhQCGue9tpF4SmaW5Q==" saltValue="qnPi2GdDrGzRSbV7qVyryg==" spinCount="100000" sheet="1" objects="1" scenarios="1"/>
  <dataConsolidate/>
  <phoneticPr fontId="2"/>
  <printOptions horizontalCentered="1" verticalCentered="1"/>
  <pageMargins left="0" right="0" top="0.19685039370078741" bottom="0" header="0.39370078740157483" footer="0"/>
  <headerFooter alignWithMargins="0">
    <oddFooter>&amp;C&amp;P/&amp;N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48" customWidth="1"/>
    <col min="126" max="142" width="0" style="247" hidden="1" customWidth="1"/>
    <col min="143" max="16384" width="9" style="247" hidden="1"/>
  </cols>
  <sheetData>
    <row r="1" spans="1:125" ht="13.5" customHeight="1" x14ac:dyDescent="0.15">
      <c r="A1" s="247"/>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c r="DQ1" s="247"/>
      <c r="DR1" s="247"/>
      <c r="DS1" s="247"/>
      <c r="DT1" s="247"/>
      <c r="DU1" s="247"/>
    </row>
    <row r="2" spans="1:125" x14ac:dyDescent="0.15">
      <c r="B2" s="247"/>
      <c r="T2" s="247"/>
    </row>
    <row r="3" spans="1:125" x14ac:dyDescent="0.15">
      <c r="C3" s="247"/>
      <c r="D3" s="247"/>
      <c r="E3" s="247"/>
      <c r="F3" s="247"/>
      <c r="G3" s="247"/>
      <c r="H3" s="247"/>
      <c r="I3" s="247"/>
      <c r="J3" s="247"/>
      <c r="K3" s="247"/>
      <c r="L3" s="247"/>
      <c r="M3" s="247"/>
      <c r="N3" s="247"/>
      <c r="O3" s="247"/>
      <c r="P3" s="247"/>
      <c r="Q3" s="247"/>
      <c r="R3" s="247"/>
      <c r="S3" s="247"/>
      <c r="U3" s="247"/>
      <c r="V3" s="247"/>
      <c r="W3" s="247"/>
      <c r="X3" s="247"/>
      <c r="Y3" s="247"/>
      <c r="Z3" s="247"/>
      <c r="AA3" s="247"/>
      <c r="AB3" s="247"/>
      <c r="AC3" s="247"/>
      <c r="AD3" s="247"/>
      <c r="AE3" s="247"/>
      <c r="AF3" s="247"/>
      <c r="AG3" s="247"/>
      <c r="AH3" s="247"/>
      <c r="AI3" s="247"/>
      <c r="AJ3" s="247"/>
      <c r="AK3" s="247"/>
      <c r="AL3" s="247"/>
      <c r="AM3" s="247"/>
      <c r="AN3" s="247"/>
      <c r="AO3" s="247"/>
      <c r="AP3" s="247"/>
      <c r="AQ3" s="247"/>
      <c r="AR3" s="247"/>
      <c r="AS3" s="247"/>
      <c r="AT3" s="247"/>
      <c r="AU3" s="247"/>
      <c r="AV3" s="247"/>
      <c r="AW3" s="247"/>
      <c r="AX3" s="247"/>
      <c r="AY3" s="247"/>
      <c r="AZ3" s="247"/>
      <c r="BA3" s="247"/>
      <c r="BB3" s="247"/>
      <c r="BC3" s="247"/>
      <c r="BD3" s="247"/>
      <c r="BE3" s="247"/>
      <c r="BF3" s="247"/>
      <c r="BG3" s="247"/>
      <c r="BH3" s="247"/>
      <c r="BI3" s="247"/>
      <c r="BJ3" s="247"/>
      <c r="BK3" s="247"/>
      <c r="BL3" s="247"/>
      <c r="BM3" s="247"/>
      <c r="BN3" s="247"/>
      <c r="BO3" s="247"/>
      <c r="BP3" s="247"/>
      <c r="BQ3" s="247"/>
      <c r="BR3" s="247"/>
      <c r="BS3" s="247"/>
      <c r="BT3" s="247"/>
      <c r="BU3" s="247"/>
      <c r="BV3" s="247"/>
      <c r="BW3" s="247"/>
      <c r="BX3" s="247"/>
      <c r="BY3" s="247"/>
      <c r="BZ3" s="247"/>
      <c r="CA3" s="247"/>
      <c r="CB3" s="247"/>
      <c r="CC3" s="247"/>
      <c r="CD3" s="247"/>
      <c r="CE3" s="247"/>
      <c r="CF3" s="247"/>
      <c r="CG3" s="247"/>
      <c r="CH3" s="247"/>
      <c r="CI3" s="247"/>
      <c r="CJ3" s="247"/>
      <c r="CK3" s="247"/>
      <c r="CL3" s="247"/>
      <c r="CM3" s="247"/>
      <c r="CN3" s="247"/>
      <c r="CO3" s="247"/>
      <c r="CP3" s="247"/>
      <c r="CQ3" s="247"/>
      <c r="CR3" s="247"/>
      <c r="CS3" s="247"/>
      <c r="CT3" s="247"/>
      <c r="CU3" s="247"/>
      <c r="CV3" s="247"/>
      <c r="CW3" s="247"/>
      <c r="CX3" s="247"/>
      <c r="CY3" s="247"/>
      <c r="CZ3" s="247"/>
      <c r="DA3" s="247"/>
      <c r="DB3" s="247"/>
      <c r="DC3" s="247"/>
      <c r="DD3" s="247"/>
      <c r="DE3" s="247"/>
      <c r="DF3" s="247"/>
      <c r="DG3" s="247"/>
      <c r="DH3" s="247"/>
      <c r="DI3" s="247"/>
      <c r="DJ3" s="247"/>
      <c r="DK3" s="247"/>
      <c r="DL3" s="247"/>
      <c r="DM3" s="247"/>
      <c r="DN3" s="247"/>
      <c r="DO3" s="247"/>
      <c r="DP3" s="247"/>
      <c r="DQ3" s="247"/>
      <c r="DR3" s="247"/>
      <c r="DS3" s="247"/>
      <c r="DT3" s="247"/>
      <c r="DU3" s="247"/>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47"/>
      <c r="G33" s="247"/>
      <c r="I33" s="247"/>
    </row>
    <row r="34" spans="2:125" x14ac:dyDescent="0.15">
      <c r="C34" s="247"/>
      <c r="P34" s="247"/>
      <c r="R34" s="247"/>
      <c r="U34" s="247"/>
    </row>
    <row r="35" spans="2:125" x14ac:dyDescent="0.15">
      <c r="D35" s="247"/>
      <c r="E35" s="247"/>
      <c r="T35" s="247"/>
      <c r="W35" s="247"/>
      <c r="X35" s="247"/>
      <c r="Y35" s="247"/>
      <c r="Z35" s="247"/>
      <c r="AA35" s="247"/>
      <c r="AB35" s="247"/>
      <c r="AC35" s="247"/>
      <c r="AD35" s="247"/>
      <c r="AE35" s="247"/>
      <c r="AF35" s="247"/>
      <c r="AG35" s="247"/>
      <c r="AH35" s="247"/>
      <c r="AI35" s="247"/>
      <c r="AJ35" s="247"/>
      <c r="AK35" s="247"/>
      <c r="AL35" s="247"/>
      <c r="AM35" s="247"/>
      <c r="AN35" s="247"/>
      <c r="AO35" s="247"/>
      <c r="AP35" s="247"/>
      <c r="AQ35" s="247"/>
      <c r="AR35" s="247"/>
      <c r="AS35" s="247"/>
      <c r="AT35" s="247"/>
      <c r="AU35" s="247"/>
      <c r="AV35" s="247"/>
      <c r="AW35" s="247"/>
      <c r="AX35" s="247"/>
      <c r="AY35" s="247"/>
      <c r="AZ35" s="247"/>
      <c r="BA35" s="247"/>
      <c r="BB35" s="247"/>
      <c r="BC35" s="247"/>
      <c r="BD35" s="247"/>
      <c r="BE35" s="247"/>
      <c r="BF35" s="247"/>
      <c r="BG35" s="247"/>
      <c r="BH35" s="247"/>
      <c r="BI35" s="247"/>
      <c r="BJ35" s="247"/>
      <c r="BK35" s="247"/>
      <c r="BL35" s="247"/>
      <c r="BM35" s="247"/>
      <c r="BN35" s="247"/>
      <c r="BO35" s="247"/>
      <c r="BP35" s="247"/>
      <c r="BQ35" s="247"/>
      <c r="BR35" s="247"/>
      <c r="BS35" s="247"/>
      <c r="BT35" s="247"/>
      <c r="BU35" s="247"/>
      <c r="BV35" s="247"/>
      <c r="BW35" s="247"/>
      <c r="BX35" s="247"/>
      <c r="BY35" s="247"/>
      <c r="BZ35" s="247"/>
      <c r="CA35" s="247"/>
      <c r="CB35" s="247"/>
      <c r="CC35" s="247"/>
      <c r="CD35" s="247"/>
      <c r="CE35" s="247"/>
      <c r="CF35" s="247"/>
      <c r="CG35" s="247"/>
      <c r="CH35" s="247"/>
      <c r="CI35" s="247"/>
      <c r="CJ35" s="247"/>
      <c r="CK35" s="247"/>
      <c r="CL35" s="247"/>
      <c r="CM35" s="247"/>
      <c r="CN35" s="247"/>
      <c r="CO35" s="247"/>
      <c r="CP35" s="247"/>
      <c r="CQ35" s="247"/>
      <c r="CR35" s="247"/>
      <c r="CS35" s="247"/>
      <c r="CT35" s="247"/>
      <c r="CU35" s="247"/>
      <c r="CV35" s="247"/>
      <c r="CW35" s="247"/>
      <c r="CX35" s="247"/>
      <c r="CY35" s="247"/>
      <c r="CZ35" s="247"/>
      <c r="DA35" s="247"/>
      <c r="DB35" s="247"/>
      <c r="DC35" s="247"/>
      <c r="DD35" s="247"/>
      <c r="DE35" s="247"/>
      <c r="DF35" s="247"/>
      <c r="DG35" s="247"/>
      <c r="DH35" s="247"/>
      <c r="DI35" s="247"/>
      <c r="DJ35" s="247"/>
      <c r="DK35" s="247"/>
      <c r="DL35" s="247"/>
      <c r="DM35" s="247"/>
      <c r="DN35" s="247"/>
      <c r="DO35" s="247"/>
      <c r="DP35" s="247"/>
      <c r="DQ35" s="247"/>
      <c r="DR35" s="247"/>
      <c r="DS35" s="247"/>
      <c r="DT35" s="247"/>
      <c r="DU35" s="247"/>
    </row>
    <row r="36" spans="2:125" x14ac:dyDescent="0.15">
      <c r="F36" s="247"/>
      <c r="H36" s="247"/>
      <c r="J36" s="247"/>
      <c r="K36" s="247"/>
      <c r="L36" s="247"/>
      <c r="M36" s="247"/>
      <c r="N36" s="247"/>
      <c r="O36" s="247"/>
      <c r="Q36" s="247"/>
      <c r="S36" s="247"/>
      <c r="V36" s="247"/>
    </row>
    <row r="37" spans="2:125" x14ac:dyDescent="0.15"/>
    <row r="38" spans="2:125" x14ac:dyDescent="0.15"/>
    <row r="39" spans="2:125" x14ac:dyDescent="0.15"/>
    <row r="40" spans="2:125" x14ac:dyDescent="0.15">
      <c r="U40" s="247"/>
    </row>
    <row r="41" spans="2:125" x14ac:dyDescent="0.15">
      <c r="R41" s="247"/>
    </row>
    <row r="42" spans="2:125" x14ac:dyDescent="0.15">
      <c r="T42" s="247"/>
      <c r="W42" s="247"/>
      <c r="X42" s="247"/>
      <c r="Y42" s="247"/>
      <c r="Z42" s="247"/>
      <c r="AA42" s="247"/>
      <c r="AB42" s="247"/>
      <c r="AC42" s="247"/>
      <c r="AD42" s="247"/>
      <c r="AE42" s="247"/>
      <c r="AF42" s="247"/>
      <c r="AG42" s="247"/>
      <c r="AH42" s="247"/>
      <c r="AI42" s="247"/>
      <c r="AJ42" s="247"/>
      <c r="AK42" s="247"/>
      <c r="AL42" s="247"/>
      <c r="AM42" s="247"/>
      <c r="AN42" s="247"/>
      <c r="AO42" s="247"/>
      <c r="AP42" s="247"/>
      <c r="AQ42" s="247"/>
      <c r="AR42" s="247"/>
      <c r="AS42" s="247"/>
      <c r="AT42" s="247"/>
      <c r="AU42" s="247"/>
      <c r="AV42" s="247"/>
      <c r="AW42" s="247"/>
      <c r="AX42" s="247"/>
      <c r="AY42" s="247"/>
      <c r="AZ42" s="247"/>
      <c r="BA42" s="247"/>
      <c r="BB42" s="247"/>
      <c r="BC42" s="247"/>
      <c r="BD42" s="247"/>
      <c r="BE42" s="247"/>
      <c r="BF42" s="247"/>
      <c r="BG42" s="247"/>
      <c r="BH42" s="247"/>
      <c r="BI42" s="247"/>
      <c r="BJ42" s="247"/>
      <c r="BK42" s="247"/>
      <c r="BL42" s="247"/>
      <c r="BM42" s="247"/>
      <c r="BN42" s="247"/>
      <c r="BO42" s="247"/>
      <c r="BP42" s="247"/>
      <c r="BQ42" s="247"/>
      <c r="BR42" s="247"/>
      <c r="BS42" s="247"/>
      <c r="BT42" s="247"/>
      <c r="BU42" s="247"/>
      <c r="BV42" s="247"/>
      <c r="BW42" s="247"/>
      <c r="BX42" s="247"/>
      <c r="BY42" s="247"/>
      <c r="BZ42" s="247"/>
      <c r="CA42" s="247"/>
      <c r="CB42" s="247"/>
      <c r="CC42" s="247"/>
      <c r="CD42" s="247"/>
      <c r="CE42" s="247"/>
      <c r="CF42" s="247"/>
      <c r="CG42" s="247"/>
      <c r="CH42" s="247"/>
      <c r="CI42" s="247"/>
      <c r="CJ42" s="247"/>
      <c r="CK42" s="247"/>
      <c r="CL42" s="247"/>
      <c r="CM42" s="247"/>
      <c r="CN42" s="247"/>
      <c r="CO42" s="247"/>
      <c r="CP42" s="247"/>
      <c r="CQ42" s="247"/>
      <c r="CR42" s="247"/>
      <c r="CS42" s="247"/>
      <c r="CT42" s="247"/>
      <c r="CU42" s="247"/>
      <c r="CV42" s="247"/>
      <c r="CW42" s="247"/>
      <c r="CX42" s="247"/>
      <c r="CY42" s="247"/>
      <c r="CZ42" s="247"/>
      <c r="DA42" s="247"/>
      <c r="DB42" s="247"/>
      <c r="DC42" s="247"/>
      <c r="DD42" s="247"/>
      <c r="DE42" s="247"/>
      <c r="DF42" s="247"/>
      <c r="DG42" s="247"/>
      <c r="DH42" s="247"/>
      <c r="DI42" s="247"/>
      <c r="DJ42" s="247"/>
      <c r="DK42" s="247"/>
      <c r="DL42" s="247"/>
      <c r="DM42" s="247"/>
      <c r="DN42" s="247"/>
      <c r="DO42" s="247"/>
      <c r="DP42" s="247"/>
      <c r="DQ42" s="247"/>
      <c r="DR42" s="247"/>
      <c r="DS42" s="247"/>
      <c r="DT42" s="247"/>
      <c r="DU42" s="247"/>
    </row>
    <row r="43" spans="2:125" x14ac:dyDescent="0.15">
      <c r="Q43" s="247"/>
      <c r="S43" s="247"/>
      <c r="V43" s="247"/>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8" t="s">
        <v>475</v>
      </c>
    </row>
  </sheetData>
  <sheetProtection algorithmName="SHA-512" hashValue="29ANTujzPAMrtgDAuerbj1NJ2v11i2ssSi1ml4FpLMlyIyo0QatJCQaac831kALWAQ02848Seo6pcOOqoTT0NA==" saltValue="M2+KKOxmqRyCMIXGxjQwmg==" spinCount="100000" sheet="1" objects="1" scenarios="1"/>
  <dataConsolidate/>
  <phoneticPr fontId="2"/>
  <printOptions horizontalCentered="1" verticalCentered="1"/>
  <pageMargins left="0" right="0" top="0.19685039370078741" bottom="0" header="0.39370078740157483" footer="0"/>
  <headerFooter alignWithMargins="0">
    <oddFooter>&amp;C&amp;P/&amp;N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Normal="10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525</v>
      </c>
      <c r="G46" s="8" t="s">
        <v>526</v>
      </c>
      <c r="H46" s="8" t="s">
        <v>527</v>
      </c>
      <c r="I46" s="8" t="s">
        <v>528</v>
      </c>
      <c r="J46" s="9" t="s">
        <v>529</v>
      </c>
    </row>
    <row r="47" spans="2:10" ht="57.75" customHeight="1" x14ac:dyDescent="0.15">
      <c r="B47" s="10"/>
      <c r="C47" s="1175" t="s">
        <v>3</v>
      </c>
      <c r="D47" s="1175"/>
      <c r="E47" s="1176"/>
      <c r="F47" s="11">
        <v>11.68</v>
      </c>
      <c r="G47" s="12">
        <v>18.84</v>
      </c>
      <c r="H47" s="12">
        <v>22.53</v>
      </c>
      <c r="I47" s="12">
        <v>18.899999999999999</v>
      </c>
      <c r="J47" s="13">
        <v>4.9000000000000004</v>
      </c>
    </row>
    <row r="48" spans="2:10" ht="57.75" customHeight="1" x14ac:dyDescent="0.15">
      <c r="B48" s="14"/>
      <c r="C48" s="1177" t="s">
        <v>4</v>
      </c>
      <c r="D48" s="1177"/>
      <c r="E48" s="1178"/>
      <c r="F48" s="15">
        <v>6.5</v>
      </c>
      <c r="G48" s="16">
        <v>7.86</v>
      </c>
      <c r="H48" s="16">
        <v>7.14</v>
      </c>
      <c r="I48" s="16">
        <v>4.75</v>
      </c>
      <c r="J48" s="17">
        <v>11.65</v>
      </c>
    </row>
    <row r="49" spans="2:10" ht="57.75" customHeight="1" thickBot="1" x14ac:dyDescent="0.2">
      <c r="B49" s="18"/>
      <c r="C49" s="1179" t="s">
        <v>5</v>
      </c>
      <c r="D49" s="1179"/>
      <c r="E49" s="1180"/>
      <c r="F49" s="19">
        <v>6.87</v>
      </c>
      <c r="G49" s="20">
        <v>9.64</v>
      </c>
      <c r="H49" s="20">
        <v>2.2000000000000002</v>
      </c>
      <c r="I49" s="20" t="s">
        <v>530</v>
      </c>
      <c r="J49" s="21" t="s">
        <v>531</v>
      </c>
    </row>
    <row r="50" spans="2:10" x14ac:dyDescent="0.15"/>
  </sheetData>
  <sheetProtection algorithmName="SHA-512" hashValue="5fsCdsfTKFWDbwlxYoFGarOIv9Nl6pAnEHsWvlqXGA/HjcqADN/FJ0z/rpD6OZgAx8gLFzkbT3qNvLQx9mZytQ==" saltValue="asu+0sDppK3g9ThHYoEh7A==" spinCount="100000" sheet="1" objects="1" scenarios="1"/>
  <mergeCells count="3">
    <mergeCell ref="C47:E47"/>
    <mergeCell ref="C48:E48"/>
    <mergeCell ref="C49:E49"/>
  </mergeCells>
  <phoneticPr fontId="2"/>
  <printOptions horizontalCentered="1"/>
  <pageMargins left="0" right="0" top="0.19685039370078741" bottom="0" header="0" footer="0"/>
  <headerFooter alignWithMargins="0">
    <oddFooter>&amp;C&amp;P/&amp;N</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525</v>
      </c>
      <c r="G33" s="29" t="s">
        <v>526</v>
      </c>
      <c r="H33" s="29" t="s">
        <v>527</v>
      </c>
      <c r="I33" s="29" t="s">
        <v>528</v>
      </c>
      <c r="J33" s="30" t="s">
        <v>529</v>
      </c>
      <c r="K33" s="22"/>
      <c r="L33" s="22"/>
      <c r="M33" s="22"/>
      <c r="N33" s="22"/>
      <c r="O33" s="22"/>
      <c r="P33" s="22"/>
    </row>
    <row r="34" spans="1:16" ht="39" customHeight="1" x14ac:dyDescent="0.15">
      <c r="A34" s="22"/>
      <c r="B34" s="31"/>
      <c r="C34" s="1187" t="s">
        <v>532</v>
      </c>
      <c r="D34" s="1187"/>
      <c r="E34" s="1188"/>
      <c r="F34" s="32">
        <v>21.18</v>
      </c>
      <c r="G34" s="33">
        <v>20.27</v>
      </c>
      <c r="H34" s="33">
        <v>20.82</v>
      </c>
      <c r="I34" s="33">
        <v>20.62</v>
      </c>
      <c r="J34" s="34">
        <v>17.670000000000002</v>
      </c>
      <c r="K34" s="22"/>
      <c r="L34" s="22"/>
      <c r="M34" s="22"/>
      <c r="N34" s="22"/>
      <c r="O34" s="22"/>
      <c r="P34" s="22"/>
    </row>
    <row r="35" spans="1:16" ht="39" customHeight="1" x14ac:dyDescent="0.15">
      <c r="A35" s="22"/>
      <c r="B35" s="35"/>
      <c r="C35" s="1181" t="s">
        <v>533</v>
      </c>
      <c r="D35" s="1182"/>
      <c r="E35" s="1183"/>
      <c r="F35" s="36">
        <v>17.649999999999999</v>
      </c>
      <c r="G35" s="37">
        <v>16.350000000000001</v>
      </c>
      <c r="H35" s="37">
        <v>16.78</v>
      </c>
      <c r="I35" s="37">
        <v>17.399999999999999</v>
      </c>
      <c r="J35" s="38">
        <v>17</v>
      </c>
      <c r="K35" s="22"/>
      <c r="L35" s="22"/>
      <c r="M35" s="22"/>
      <c r="N35" s="22"/>
      <c r="O35" s="22"/>
      <c r="P35" s="22"/>
    </row>
    <row r="36" spans="1:16" ht="39" customHeight="1" x14ac:dyDescent="0.15">
      <c r="A36" s="22"/>
      <c r="B36" s="35"/>
      <c r="C36" s="1181" t="s">
        <v>534</v>
      </c>
      <c r="D36" s="1182"/>
      <c r="E36" s="1183"/>
      <c r="F36" s="36">
        <v>6.5</v>
      </c>
      <c r="G36" s="37">
        <v>7.85</v>
      </c>
      <c r="H36" s="37">
        <v>7.14</v>
      </c>
      <c r="I36" s="37">
        <v>4.75</v>
      </c>
      <c r="J36" s="38">
        <v>11.65</v>
      </c>
      <c r="K36" s="22"/>
      <c r="L36" s="22"/>
      <c r="M36" s="22"/>
      <c r="N36" s="22"/>
      <c r="O36" s="22"/>
      <c r="P36" s="22"/>
    </row>
    <row r="37" spans="1:16" ht="39" customHeight="1" x14ac:dyDescent="0.15">
      <c r="A37" s="22"/>
      <c r="B37" s="35"/>
      <c r="C37" s="1181" t="s">
        <v>535</v>
      </c>
      <c r="D37" s="1182"/>
      <c r="E37" s="1183"/>
      <c r="F37" s="36">
        <v>5.96</v>
      </c>
      <c r="G37" s="37">
        <v>5.82</v>
      </c>
      <c r="H37" s="37">
        <v>6.23</v>
      </c>
      <c r="I37" s="37">
        <v>7.06</v>
      </c>
      <c r="J37" s="38">
        <v>7.66</v>
      </c>
      <c r="K37" s="22"/>
      <c r="L37" s="22"/>
      <c r="M37" s="22"/>
      <c r="N37" s="22"/>
      <c r="O37" s="22"/>
      <c r="P37" s="22"/>
    </row>
    <row r="38" spans="1:16" ht="39" customHeight="1" x14ac:dyDescent="0.15">
      <c r="A38" s="22"/>
      <c r="B38" s="35"/>
      <c r="C38" s="1181" t="s">
        <v>536</v>
      </c>
      <c r="D38" s="1182"/>
      <c r="E38" s="1183"/>
      <c r="F38" s="36">
        <v>1.47</v>
      </c>
      <c r="G38" s="37">
        <v>1.44</v>
      </c>
      <c r="H38" s="37">
        <v>1.54</v>
      </c>
      <c r="I38" s="37">
        <v>0.72</v>
      </c>
      <c r="J38" s="38">
        <v>1.1599999999999999</v>
      </c>
      <c r="K38" s="22"/>
      <c r="L38" s="22"/>
      <c r="M38" s="22"/>
      <c r="N38" s="22"/>
      <c r="O38" s="22"/>
      <c r="P38" s="22"/>
    </row>
    <row r="39" spans="1:16" ht="39" customHeight="1" x14ac:dyDescent="0.15">
      <c r="A39" s="22"/>
      <c r="B39" s="35"/>
      <c r="C39" s="1181" t="s">
        <v>537</v>
      </c>
      <c r="D39" s="1182"/>
      <c r="E39" s="1183"/>
      <c r="F39" s="36">
        <v>1.46</v>
      </c>
      <c r="G39" s="37">
        <v>1.03</v>
      </c>
      <c r="H39" s="37">
        <v>0.56999999999999995</v>
      </c>
      <c r="I39" s="37">
        <v>0.37</v>
      </c>
      <c r="J39" s="38">
        <v>0.46</v>
      </c>
      <c r="K39" s="22"/>
      <c r="L39" s="22"/>
      <c r="M39" s="22"/>
      <c r="N39" s="22"/>
      <c r="O39" s="22"/>
      <c r="P39" s="22"/>
    </row>
    <row r="40" spans="1:16" ht="39" customHeight="1" x14ac:dyDescent="0.15">
      <c r="A40" s="22"/>
      <c r="B40" s="35"/>
      <c r="C40" s="1181" t="s">
        <v>538</v>
      </c>
      <c r="D40" s="1182"/>
      <c r="E40" s="1183"/>
      <c r="F40" s="36">
        <v>0.01</v>
      </c>
      <c r="G40" s="37">
        <v>0.02</v>
      </c>
      <c r="H40" s="37">
        <v>0.04</v>
      </c>
      <c r="I40" s="37">
        <v>0.05</v>
      </c>
      <c r="J40" s="38">
        <v>0.03</v>
      </c>
      <c r="K40" s="22"/>
      <c r="L40" s="22"/>
      <c r="M40" s="22"/>
      <c r="N40" s="22"/>
      <c r="O40" s="22"/>
      <c r="P40" s="22"/>
    </row>
    <row r="41" spans="1:16" ht="39" customHeight="1" x14ac:dyDescent="0.15">
      <c r="A41" s="22"/>
      <c r="B41" s="35"/>
      <c r="C41" s="1181"/>
      <c r="D41" s="1182"/>
      <c r="E41" s="1183"/>
      <c r="F41" s="36"/>
      <c r="G41" s="37"/>
      <c r="H41" s="37"/>
      <c r="I41" s="37"/>
      <c r="J41" s="38"/>
      <c r="K41" s="22"/>
      <c r="L41" s="22"/>
      <c r="M41" s="22"/>
      <c r="N41" s="22"/>
      <c r="O41" s="22"/>
      <c r="P41" s="22"/>
    </row>
    <row r="42" spans="1:16" ht="39" customHeight="1" x14ac:dyDescent="0.15">
      <c r="A42" s="22"/>
      <c r="B42" s="39"/>
      <c r="C42" s="1181" t="s">
        <v>539</v>
      </c>
      <c r="D42" s="1182"/>
      <c r="E42" s="1183"/>
      <c r="F42" s="36" t="s">
        <v>487</v>
      </c>
      <c r="G42" s="37" t="s">
        <v>487</v>
      </c>
      <c r="H42" s="37" t="s">
        <v>487</v>
      </c>
      <c r="I42" s="37" t="s">
        <v>487</v>
      </c>
      <c r="J42" s="38" t="s">
        <v>487</v>
      </c>
      <c r="K42" s="22"/>
      <c r="L42" s="22"/>
      <c r="M42" s="22"/>
      <c r="N42" s="22"/>
      <c r="O42" s="22"/>
      <c r="P42" s="22"/>
    </row>
    <row r="43" spans="1:16" ht="39" customHeight="1" thickBot="1" x14ac:dyDescent="0.2">
      <c r="A43" s="22"/>
      <c r="B43" s="40"/>
      <c r="C43" s="1184" t="s">
        <v>540</v>
      </c>
      <c r="D43" s="1185"/>
      <c r="E43" s="1186"/>
      <c r="F43" s="41" t="s">
        <v>487</v>
      </c>
      <c r="G43" s="42" t="s">
        <v>487</v>
      </c>
      <c r="H43" s="42" t="s">
        <v>487</v>
      </c>
      <c r="I43" s="42" t="s">
        <v>487</v>
      </c>
      <c r="J43" s="43" t="s">
        <v>487</v>
      </c>
      <c r="K43" s="22"/>
      <c r="L43" s="22"/>
      <c r="M43" s="22"/>
      <c r="N43" s="22"/>
      <c r="O43" s="22"/>
      <c r="P43" s="22"/>
    </row>
    <row r="44" spans="1:16" ht="39" customHeight="1" x14ac:dyDescent="0.15">
      <c r="A44" s="22"/>
      <c r="B44" s="44"/>
      <c r="C44" s="45"/>
      <c r="D44" s="46"/>
      <c r="E44" s="46"/>
      <c r="F44" s="47"/>
      <c r="G44" s="47"/>
      <c r="H44" s="47"/>
      <c r="I44" s="47"/>
      <c r="J44" s="47"/>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yaJfjQxrX8DqnXuaVDJkbLYiabIQoHB+xIPJtmfxalW7vL8cJpeyVkSqG3yptpujpXwz6adQNsMBF18IZoownA==" saltValue="LphNJ91XhLTiliWYM1kOVw=="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headerFooter alignWithMargins="0">
    <oddFooter>&amp;C&amp;P/&amp;N</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7</v>
      </c>
      <c r="P43" s="48"/>
      <c r="Q43" s="48"/>
      <c r="R43" s="48"/>
      <c r="S43" s="48"/>
      <c r="T43" s="48"/>
      <c r="U43" s="48"/>
    </row>
    <row r="44" spans="1:21" ht="30.75" customHeight="1" thickBot="1" x14ac:dyDescent="0.2">
      <c r="A44" s="48"/>
      <c r="B44" s="51" t="s">
        <v>8</v>
      </c>
      <c r="C44" s="52"/>
      <c r="D44" s="52"/>
      <c r="E44" s="53"/>
      <c r="F44" s="53"/>
      <c r="G44" s="53"/>
      <c r="H44" s="53"/>
      <c r="I44" s="53"/>
      <c r="J44" s="54" t="s">
        <v>2</v>
      </c>
      <c r="K44" s="55" t="s">
        <v>525</v>
      </c>
      <c r="L44" s="56" t="s">
        <v>526</v>
      </c>
      <c r="M44" s="56" t="s">
        <v>527</v>
      </c>
      <c r="N44" s="56" t="s">
        <v>528</v>
      </c>
      <c r="O44" s="57" t="s">
        <v>529</v>
      </c>
      <c r="P44" s="48"/>
      <c r="Q44" s="48"/>
      <c r="R44" s="48"/>
      <c r="S44" s="48"/>
      <c r="T44" s="48"/>
      <c r="U44" s="48"/>
    </row>
    <row r="45" spans="1:21" ht="30.75" customHeight="1" x14ac:dyDescent="0.15">
      <c r="A45" s="48"/>
      <c r="B45" s="1212" t="s">
        <v>9</v>
      </c>
      <c r="C45" s="1213"/>
      <c r="D45" s="58"/>
      <c r="E45" s="1218" t="s">
        <v>10</v>
      </c>
      <c r="F45" s="1218"/>
      <c r="G45" s="1218"/>
      <c r="H45" s="1218"/>
      <c r="I45" s="1218"/>
      <c r="J45" s="1219"/>
      <c r="K45" s="59">
        <v>622</v>
      </c>
      <c r="L45" s="60">
        <v>640</v>
      </c>
      <c r="M45" s="60">
        <v>673</v>
      </c>
      <c r="N45" s="60">
        <v>676</v>
      </c>
      <c r="O45" s="61">
        <v>650</v>
      </c>
      <c r="P45" s="48"/>
      <c r="Q45" s="48"/>
      <c r="R45" s="48"/>
      <c r="S45" s="48"/>
      <c r="T45" s="48"/>
      <c r="U45" s="48"/>
    </row>
    <row r="46" spans="1:21" ht="30.75" customHeight="1" x14ac:dyDescent="0.15">
      <c r="A46" s="48"/>
      <c r="B46" s="1214"/>
      <c r="C46" s="1215"/>
      <c r="D46" s="62"/>
      <c r="E46" s="1191" t="s">
        <v>11</v>
      </c>
      <c r="F46" s="1191"/>
      <c r="G46" s="1191"/>
      <c r="H46" s="1191"/>
      <c r="I46" s="1191"/>
      <c r="J46" s="1192"/>
      <c r="K46" s="63" t="s">
        <v>487</v>
      </c>
      <c r="L46" s="64" t="s">
        <v>487</v>
      </c>
      <c r="M46" s="64" t="s">
        <v>487</v>
      </c>
      <c r="N46" s="64" t="s">
        <v>487</v>
      </c>
      <c r="O46" s="65" t="s">
        <v>487</v>
      </c>
      <c r="P46" s="48"/>
      <c r="Q46" s="48"/>
      <c r="R46" s="48"/>
      <c r="S46" s="48"/>
      <c r="T46" s="48"/>
      <c r="U46" s="48"/>
    </row>
    <row r="47" spans="1:21" ht="30.75" customHeight="1" x14ac:dyDescent="0.15">
      <c r="A47" s="48"/>
      <c r="B47" s="1214"/>
      <c r="C47" s="1215"/>
      <c r="D47" s="62"/>
      <c r="E47" s="1191" t="s">
        <v>12</v>
      </c>
      <c r="F47" s="1191"/>
      <c r="G47" s="1191"/>
      <c r="H47" s="1191"/>
      <c r="I47" s="1191"/>
      <c r="J47" s="1192"/>
      <c r="K47" s="63" t="s">
        <v>487</v>
      </c>
      <c r="L47" s="64" t="s">
        <v>487</v>
      </c>
      <c r="M47" s="64" t="s">
        <v>487</v>
      </c>
      <c r="N47" s="64" t="s">
        <v>487</v>
      </c>
      <c r="O47" s="65" t="s">
        <v>487</v>
      </c>
      <c r="P47" s="48"/>
      <c r="Q47" s="48"/>
      <c r="R47" s="48"/>
      <c r="S47" s="48"/>
      <c r="T47" s="48"/>
      <c r="U47" s="48"/>
    </row>
    <row r="48" spans="1:21" ht="30.75" customHeight="1" x14ac:dyDescent="0.15">
      <c r="A48" s="48"/>
      <c r="B48" s="1214"/>
      <c r="C48" s="1215"/>
      <c r="D48" s="62"/>
      <c r="E48" s="1191" t="s">
        <v>13</v>
      </c>
      <c r="F48" s="1191"/>
      <c r="G48" s="1191"/>
      <c r="H48" s="1191"/>
      <c r="I48" s="1191"/>
      <c r="J48" s="1192"/>
      <c r="K48" s="63">
        <v>179</v>
      </c>
      <c r="L48" s="64">
        <v>318</v>
      </c>
      <c r="M48" s="64">
        <v>251</v>
      </c>
      <c r="N48" s="64">
        <v>244</v>
      </c>
      <c r="O48" s="65">
        <v>236</v>
      </c>
      <c r="P48" s="48"/>
      <c r="Q48" s="48"/>
      <c r="R48" s="48"/>
      <c r="S48" s="48"/>
      <c r="T48" s="48"/>
      <c r="U48" s="48"/>
    </row>
    <row r="49" spans="1:21" ht="30.75" customHeight="1" x14ac:dyDescent="0.15">
      <c r="A49" s="48"/>
      <c r="B49" s="1214"/>
      <c r="C49" s="1215"/>
      <c r="D49" s="62"/>
      <c r="E49" s="1191" t="s">
        <v>14</v>
      </c>
      <c r="F49" s="1191"/>
      <c r="G49" s="1191"/>
      <c r="H49" s="1191"/>
      <c r="I49" s="1191"/>
      <c r="J49" s="1192"/>
      <c r="K49" s="63">
        <v>30</v>
      </c>
      <c r="L49" s="64">
        <v>23</v>
      </c>
      <c r="M49" s="64">
        <v>23</v>
      </c>
      <c r="N49" s="64">
        <v>27</v>
      </c>
      <c r="O49" s="65">
        <v>27</v>
      </c>
      <c r="P49" s="48"/>
      <c r="Q49" s="48"/>
      <c r="R49" s="48"/>
      <c r="S49" s="48"/>
      <c r="T49" s="48"/>
      <c r="U49" s="48"/>
    </row>
    <row r="50" spans="1:21" ht="30.75" customHeight="1" x14ac:dyDescent="0.15">
      <c r="A50" s="48"/>
      <c r="B50" s="1214"/>
      <c r="C50" s="1215"/>
      <c r="D50" s="62"/>
      <c r="E50" s="1191" t="s">
        <v>15</v>
      </c>
      <c r="F50" s="1191"/>
      <c r="G50" s="1191"/>
      <c r="H50" s="1191"/>
      <c r="I50" s="1191"/>
      <c r="J50" s="1192"/>
      <c r="K50" s="63" t="s">
        <v>487</v>
      </c>
      <c r="L50" s="64" t="s">
        <v>487</v>
      </c>
      <c r="M50" s="64" t="s">
        <v>487</v>
      </c>
      <c r="N50" s="64" t="s">
        <v>487</v>
      </c>
      <c r="O50" s="65" t="s">
        <v>487</v>
      </c>
      <c r="P50" s="48"/>
      <c r="Q50" s="48"/>
      <c r="R50" s="48"/>
      <c r="S50" s="48"/>
      <c r="T50" s="48"/>
      <c r="U50" s="48"/>
    </row>
    <row r="51" spans="1:21" ht="30.75" customHeight="1" x14ac:dyDescent="0.15">
      <c r="A51" s="48"/>
      <c r="B51" s="1216"/>
      <c r="C51" s="1217"/>
      <c r="D51" s="66"/>
      <c r="E51" s="1191" t="s">
        <v>16</v>
      </c>
      <c r="F51" s="1191"/>
      <c r="G51" s="1191"/>
      <c r="H51" s="1191"/>
      <c r="I51" s="1191"/>
      <c r="J51" s="1192"/>
      <c r="K51" s="63" t="s">
        <v>487</v>
      </c>
      <c r="L51" s="64" t="s">
        <v>487</v>
      </c>
      <c r="M51" s="64" t="s">
        <v>487</v>
      </c>
      <c r="N51" s="64" t="s">
        <v>487</v>
      </c>
      <c r="O51" s="65" t="s">
        <v>487</v>
      </c>
      <c r="P51" s="48"/>
      <c r="Q51" s="48"/>
      <c r="R51" s="48"/>
      <c r="S51" s="48"/>
      <c r="T51" s="48"/>
      <c r="U51" s="48"/>
    </row>
    <row r="52" spans="1:21" ht="30.75" customHeight="1" x14ac:dyDescent="0.15">
      <c r="A52" s="48"/>
      <c r="B52" s="1189" t="s">
        <v>17</v>
      </c>
      <c r="C52" s="1190"/>
      <c r="D52" s="66"/>
      <c r="E52" s="1191" t="s">
        <v>18</v>
      </c>
      <c r="F52" s="1191"/>
      <c r="G52" s="1191"/>
      <c r="H52" s="1191"/>
      <c r="I52" s="1191"/>
      <c r="J52" s="1192"/>
      <c r="K52" s="63">
        <v>609</v>
      </c>
      <c r="L52" s="64">
        <v>623</v>
      </c>
      <c r="M52" s="64">
        <v>630</v>
      </c>
      <c r="N52" s="64">
        <v>615</v>
      </c>
      <c r="O52" s="65">
        <v>613</v>
      </c>
      <c r="P52" s="48"/>
      <c r="Q52" s="48"/>
      <c r="R52" s="48"/>
      <c r="S52" s="48"/>
      <c r="T52" s="48"/>
      <c r="U52" s="48"/>
    </row>
    <row r="53" spans="1:21" ht="30.75" customHeight="1" thickBot="1" x14ac:dyDescent="0.2">
      <c r="A53" s="48"/>
      <c r="B53" s="1193" t="s">
        <v>19</v>
      </c>
      <c r="C53" s="1194"/>
      <c r="D53" s="67"/>
      <c r="E53" s="1195" t="s">
        <v>20</v>
      </c>
      <c r="F53" s="1195"/>
      <c r="G53" s="1195"/>
      <c r="H53" s="1195"/>
      <c r="I53" s="1195"/>
      <c r="J53" s="1196"/>
      <c r="K53" s="68">
        <v>222</v>
      </c>
      <c r="L53" s="69">
        <v>358</v>
      </c>
      <c r="M53" s="69">
        <v>317</v>
      </c>
      <c r="N53" s="69">
        <v>332</v>
      </c>
      <c r="O53" s="70">
        <v>300</v>
      </c>
      <c r="P53" s="48"/>
      <c r="Q53" s="48"/>
      <c r="R53" s="48"/>
      <c r="S53" s="48"/>
      <c r="T53" s="48"/>
      <c r="U53" s="48"/>
    </row>
    <row r="54" spans="1:21" ht="24" customHeight="1" x14ac:dyDescent="0.15">
      <c r="A54" s="48"/>
      <c r="B54" s="71" t="s">
        <v>21</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c r="C55" s="48"/>
      <c r="D55" s="48"/>
      <c r="E55" s="48"/>
      <c r="F55" s="48"/>
      <c r="G55" s="48"/>
      <c r="H55" s="48"/>
      <c r="I55" s="48"/>
      <c r="J55" s="48"/>
      <c r="K55" s="48"/>
      <c r="L55" s="48"/>
      <c r="M55" s="48"/>
      <c r="N55" s="48"/>
      <c r="O55" s="48"/>
      <c r="P55" s="48"/>
      <c r="Q55" s="48"/>
      <c r="R55" s="48"/>
      <c r="S55" s="48"/>
      <c r="T55" s="48"/>
      <c r="U55" s="48"/>
    </row>
    <row r="56" spans="1:21" ht="24" customHeight="1" thickBot="1" x14ac:dyDescent="0.2">
      <c r="A56" s="48"/>
      <c r="B56" s="72" t="s">
        <v>22</v>
      </c>
      <c r="C56" s="73"/>
      <c r="D56" s="73"/>
      <c r="E56" s="73"/>
      <c r="F56" s="73"/>
      <c r="G56" s="73"/>
      <c r="H56" s="73"/>
      <c r="I56" s="73"/>
      <c r="J56" s="73"/>
      <c r="K56" s="74"/>
      <c r="L56" s="74"/>
      <c r="M56" s="74"/>
      <c r="N56" s="74"/>
      <c r="O56" s="75" t="s">
        <v>23</v>
      </c>
      <c r="P56" s="48"/>
      <c r="Q56" s="48"/>
      <c r="R56" s="48"/>
      <c r="S56" s="48"/>
      <c r="T56" s="48"/>
      <c r="U56" s="48"/>
    </row>
    <row r="57" spans="1:21" ht="31.5" customHeight="1" thickBot="1" x14ac:dyDescent="0.2">
      <c r="A57" s="48"/>
      <c r="B57" s="76"/>
      <c r="C57" s="77"/>
      <c r="D57" s="77"/>
      <c r="E57" s="78"/>
      <c r="F57" s="78"/>
      <c r="G57" s="78"/>
      <c r="H57" s="78"/>
      <c r="I57" s="78"/>
      <c r="J57" s="79" t="s">
        <v>2</v>
      </c>
      <c r="K57" s="80" t="s">
        <v>541</v>
      </c>
      <c r="L57" s="81" t="s">
        <v>542</v>
      </c>
      <c r="M57" s="81" t="s">
        <v>543</v>
      </c>
      <c r="N57" s="81" t="s">
        <v>544</v>
      </c>
      <c r="O57" s="82" t="s">
        <v>545</v>
      </c>
      <c r="P57" s="48"/>
      <c r="Q57" s="48"/>
      <c r="R57" s="48"/>
      <c r="S57" s="48"/>
      <c r="T57" s="48"/>
      <c r="U57" s="48"/>
    </row>
    <row r="58" spans="1:21" ht="31.5" customHeight="1" x14ac:dyDescent="0.15">
      <c r="B58" s="1197" t="s">
        <v>24</v>
      </c>
      <c r="C58" s="1198"/>
      <c r="D58" s="1203" t="s">
        <v>25</v>
      </c>
      <c r="E58" s="1204"/>
      <c r="F58" s="1204"/>
      <c r="G58" s="1204"/>
      <c r="H58" s="1204"/>
      <c r="I58" s="1204"/>
      <c r="J58" s="1205"/>
      <c r="K58" s="83" t="s">
        <v>546</v>
      </c>
      <c r="L58" s="84" t="s">
        <v>546</v>
      </c>
      <c r="M58" s="84" t="s">
        <v>546</v>
      </c>
      <c r="N58" s="84" t="s">
        <v>546</v>
      </c>
      <c r="O58" s="85" t="s">
        <v>546</v>
      </c>
    </row>
    <row r="59" spans="1:21" ht="31.5" customHeight="1" x14ac:dyDescent="0.15">
      <c r="B59" s="1199"/>
      <c r="C59" s="1200"/>
      <c r="D59" s="1206" t="s">
        <v>26</v>
      </c>
      <c r="E59" s="1207"/>
      <c r="F59" s="1207"/>
      <c r="G59" s="1207"/>
      <c r="H59" s="1207"/>
      <c r="I59" s="1207"/>
      <c r="J59" s="1208"/>
      <c r="K59" s="86" t="s">
        <v>562</v>
      </c>
      <c r="L59" s="87" t="s">
        <v>562</v>
      </c>
      <c r="M59" s="87" t="s">
        <v>562</v>
      </c>
      <c r="N59" s="87" t="s">
        <v>562</v>
      </c>
      <c r="O59" s="88" t="s">
        <v>562</v>
      </c>
    </row>
    <row r="60" spans="1:21" ht="31.5" customHeight="1" thickBot="1" x14ac:dyDescent="0.2">
      <c r="B60" s="1201"/>
      <c r="C60" s="1202"/>
      <c r="D60" s="1209" t="s">
        <v>27</v>
      </c>
      <c r="E60" s="1210"/>
      <c r="F60" s="1210"/>
      <c r="G60" s="1210"/>
      <c r="H60" s="1210"/>
      <c r="I60" s="1210"/>
      <c r="J60" s="1211"/>
      <c r="K60" s="89" t="s">
        <v>562</v>
      </c>
      <c r="L60" s="90" t="s">
        <v>562</v>
      </c>
      <c r="M60" s="90" t="s">
        <v>562</v>
      </c>
      <c r="N60" s="90" t="s">
        <v>562</v>
      </c>
      <c r="O60" s="91" t="s">
        <v>562</v>
      </c>
    </row>
    <row r="61" spans="1:21" ht="24" customHeight="1" x14ac:dyDescent="0.15">
      <c r="B61" s="92"/>
      <c r="C61" s="92"/>
      <c r="D61" s="93" t="s">
        <v>28</v>
      </c>
      <c r="E61" s="94"/>
      <c r="F61" s="94"/>
      <c r="G61" s="94"/>
      <c r="H61" s="94"/>
      <c r="I61" s="94"/>
      <c r="J61" s="94"/>
      <c r="K61" s="94"/>
      <c r="L61" s="94"/>
      <c r="M61" s="94"/>
      <c r="N61" s="94"/>
      <c r="O61" s="94"/>
    </row>
    <row r="62" spans="1:21" ht="24" customHeight="1" x14ac:dyDescent="0.15">
      <c r="B62" s="95"/>
      <c r="C62" s="95"/>
      <c r="D62" s="93" t="s">
        <v>29</v>
      </c>
      <c r="E62" s="94"/>
      <c r="F62" s="94"/>
      <c r="G62" s="94"/>
      <c r="H62" s="94"/>
      <c r="I62" s="94"/>
      <c r="J62" s="94"/>
      <c r="K62" s="94"/>
      <c r="L62" s="94"/>
      <c r="M62" s="94"/>
      <c r="N62" s="94"/>
      <c r="O62" s="94"/>
    </row>
    <row r="63" spans="1:21" ht="24" customHeight="1" x14ac:dyDescent="0.15">
      <c r="A63" s="48"/>
      <c r="B63" s="71"/>
      <c r="C63" s="48"/>
      <c r="D63" s="48"/>
      <c r="E63" s="48"/>
      <c r="F63" s="48"/>
      <c r="G63" s="48"/>
      <c r="H63" s="48"/>
      <c r="I63" s="48"/>
      <c r="J63" s="48"/>
      <c r="K63" s="48"/>
      <c r="L63" s="48"/>
      <c r="M63" s="48"/>
      <c r="N63" s="48"/>
      <c r="O63" s="48"/>
      <c r="P63" s="48"/>
      <c r="Q63" s="48"/>
      <c r="R63" s="48"/>
      <c r="S63" s="48"/>
      <c r="T63" s="48"/>
      <c r="U63" s="48"/>
    </row>
    <row r="64" spans="1:21" ht="24" customHeight="1" x14ac:dyDescent="0.15">
      <c r="A64" s="48"/>
      <c r="B64" s="71"/>
      <c r="C64" s="48"/>
      <c r="D64" s="48"/>
      <c r="E64" s="48"/>
      <c r="F64" s="48"/>
      <c r="G64" s="48"/>
      <c r="H64" s="48"/>
      <c r="I64" s="48"/>
      <c r="J64" s="48"/>
      <c r="K64" s="48"/>
      <c r="L64" s="48"/>
      <c r="M64" s="48"/>
      <c r="N64" s="48"/>
      <c r="O64" s="48"/>
      <c r="P64" s="48"/>
      <c r="Q64" s="48"/>
      <c r="R64" s="48"/>
      <c r="S64" s="48"/>
      <c r="T64" s="48"/>
      <c r="U64" s="48"/>
    </row>
  </sheetData>
  <sheetProtection algorithmName="SHA-512" hashValue="WbWak/vtNJtPYgPOYzJ4WJ41uDUJaMWpJPR+LY1Edvl68zssY6gr3X8LWQ8YUe50dj9g8FmqT0+lcRq0Tr98jw==" saltValue="GvRgVUnoLaRhgkLYeyr6Sg==" spinCount="100000" sheet="1" objects="1" scenarios="1"/>
  <mergeCells count="16">
    <mergeCell ref="B45:C51"/>
    <mergeCell ref="E45:J45"/>
    <mergeCell ref="E46:J46"/>
    <mergeCell ref="E47:J47"/>
    <mergeCell ref="E48:J48"/>
    <mergeCell ref="E49:J49"/>
    <mergeCell ref="E50:J50"/>
    <mergeCell ref="E51:J51"/>
    <mergeCell ref="B52:C52"/>
    <mergeCell ref="E52:J52"/>
    <mergeCell ref="B53:C53"/>
    <mergeCell ref="E53:J53"/>
    <mergeCell ref="B58:C60"/>
    <mergeCell ref="D58:J58"/>
    <mergeCell ref="D59:J59"/>
    <mergeCell ref="D60:J60"/>
  </mergeCells>
  <phoneticPr fontId="2"/>
  <printOptions horizontalCentered="1"/>
  <pageMargins left="0" right="0" top="0.19685039370078741" bottom="0.23622047244094491" header="0" footer="0"/>
  <headerFooter alignWithMargins="0">
    <oddFooter>&amp;C&amp;P/&amp;N</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SheetLayoutView="100" workbookViewId="0"/>
  </sheetViews>
  <sheetFormatPr defaultColWidth="0" defaultRowHeight="13.5" customHeight="1" zeroHeight="1" x14ac:dyDescent="0.15"/>
  <cols>
    <col min="1" max="1" width="6.625" style="96" customWidth="1"/>
    <col min="2" max="3" width="12.625" style="96" customWidth="1"/>
    <col min="4" max="4" width="11.625" style="96" customWidth="1"/>
    <col min="5" max="8" width="10.375" style="96" customWidth="1"/>
    <col min="9" max="13" width="16.375" style="96" customWidth="1"/>
    <col min="14" max="19" width="12.625" style="96" customWidth="1"/>
    <col min="20" max="16384" width="0" style="96"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7" t="s">
        <v>7</v>
      </c>
    </row>
    <row r="40" spans="2:13" ht="27.75" customHeight="1" thickBot="1" x14ac:dyDescent="0.2">
      <c r="B40" s="98" t="s">
        <v>8</v>
      </c>
      <c r="C40" s="99"/>
      <c r="D40" s="99"/>
      <c r="E40" s="100"/>
      <c r="F40" s="100"/>
      <c r="G40" s="100"/>
      <c r="H40" s="101" t="s">
        <v>2</v>
      </c>
      <c r="I40" s="102" t="s">
        <v>525</v>
      </c>
      <c r="J40" s="103" t="s">
        <v>526</v>
      </c>
      <c r="K40" s="103" t="s">
        <v>527</v>
      </c>
      <c r="L40" s="103" t="s">
        <v>528</v>
      </c>
      <c r="M40" s="104" t="s">
        <v>529</v>
      </c>
    </row>
    <row r="41" spans="2:13" ht="27.75" customHeight="1" x14ac:dyDescent="0.15">
      <c r="B41" s="1232" t="s">
        <v>30</v>
      </c>
      <c r="C41" s="1233"/>
      <c r="D41" s="105"/>
      <c r="E41" s="1234" t="s">
        <v>31</v>
      </c>
      <c r="F41" s="1234"/>
      <c r="G41" s="1234"/>
      <c r="H41" s="1235"/>
      <c r="I41" s="343">
        <v>7599</v>
      </c>
      <c r="J41" s="344">
        <v>7610</v>
      </c>
      <c r="K41" s="344">
        <v>7364</v>
      </c>
      <c r="L41" s="344">
        <v>7929</v>
      </c>
      <c r="M41" s="345">
        <v>8458</v>
      </c>
    </row>
    <row r="42" spans="2:13" ht="27.75" customHeight="1" x14ac:dyDescent="0.15">
      <c r="B42" s="1222"/>
      <c r="C42" s="1223"/>
      <c r="D42" s="106"/>
      <c r="E42" s="1226" t="s">
        <v>32</v>
      </c>
      <c r="F42" s="1226"/>
      <c r="G42" s="1226"/>
      <c r="H42" s="1227"/>
      <c r="I42" s="346" t="s">
        <v>487</v>
      </c>
      <c r="J42" s="347" t="s">
        <v>487</v>
      </c>
      <c r="K42" s="347" t="s">
        <v>487</v>
      </c>
      <c r="L42" s="347" t="s">
        <v>487</v>
      </c>
      <c r="M42" s="348" t="s">
        <v>487</v>
      </c>
    </row>
    <row r="43" spans="2:13" ht="27.75" customHeight="1" x14ac:dyDescent="0.15">
      <c r="B43" s="1222"/>
      <c r="C43" s="1223"/>
      <c r="D43" s="106"/>
      <c r="E43" s="1226" t="s">
        <v>33</v>
      </c>
      <c r="F43" s="1226"/>
      <c r="G43" s="1226"/>
      <c r="H43" s="1227"/>
      <c r="I43" s="346">
        <v>4822</v>
      </c>
      <c r="J43" s="347">
        <v>4637</v>
      </c>
      <c r="K43" s="347">
        <v>4549</v>
      </c>
      <c r="L43" s="347">
        <v>4120</v>
      </c>
      <c r="M43" s="348">
        <v>3652</v>
      </c>
    </row>
    <row r="44" spans="2:13" ht="27.75" customHeight="1" x14ac:dyDescent="0.15">
      <c r="B44" s="1222"/>
      <c r="C44" s="1223"/>
      <c r="D44" s="106"/>
      <c r="E44" s="1226" t="s">
        <v>34</v>
      </c>
      <c r="F44" s="1226"/>
      <c r="G44" s="1226"/>
      <c r="H44" s="1227"/>
      <c r="I44" s="346">
        <v>188</v>
      </c>
      <c r="J44" s="347">
        <v>181</v>
      </c>
      <c r="K44" s="347">
        <v>175</v>
      </c>
      <c r="L44" s="347">
        <v>168</v>
      </c>
      <c r="M44" s="348">
        <v>149</v>
      </c>
    </row>
    <row r="45" spans="2:13" ht="27.75" customHeight="1" x14ac:dyDescent="0.15">
      <c r="B45" s="1222"/>
      <c r="C45" s="1223"/>
      <c r="D45" s="106"/>
      <c r="E45" s="1226" t="s">
        <v>35</v>
      </c>
      <c r="F45" s="1226"/>
      <c r="G45" s="1226"/>
      <c r="H45" s="1227"/>
      <c r="I45" s="346">
        <v>531</v>
      </c>
      <c r="J45" s="347">
        <v>606</v>
      </c>
      <c r="K45" s="347">
        <v>690</v>
      </c>
      <c r="L45" s="347">
        <v>465</v>
      </c>
      <c r="M45" s="348">
        <v>445</v>
      </c>
    </row>
    <row r="46" spans="2:13" ht="27.75" customHeight="1" x14ac:dyDescent="0.15">
      <c r="B46" s="1222"/>
      <c r="C46" s="1223"/>
      <c r="D46" s="107"/>
      <c r="E46" s="1226" t="s">
        <v>36</v>
      </c>
      <c r="F46" s="1226"/>
      <c r="G46" s="1226"/>
      <c r="H46" s="1227"/>
      <c r="I46" s="346" t="s">
        <v>487</v>
      </c>
      <c r="J46" s="347" t="s">
        <v>487</v>
      </c>
      <c r="K46" s="347">
        <v>0</v>
      </c>
      <c r="L46" s="347">
        <v>1</v>
      </c>
      <c r="M46" s="348">
        <v>1</v>
      </c>
    </row>
    <row r="47" spans="2:13" ht="27.75" customHeight="1" x14ac:dyDescent="0.15">
      <c r="B47" s="1222"/>
      <c r="C47" s="1223"/>
      <c r="D47" s="108"/>
      <c r="E47" s="1236" t="s">
        <v>37</v>
      </c>
      <c r="F47" s="1237"/>
      <c r="G47" s="1237"/>
      <c r="H47" s="1238"/>
      <c r="I47" s="346" t="s">
        <v>487</v>
      </c>
      <c r="J47" s="347" t="s">
        <v>487</v>
      </c>
      <c r="K47" s="347" t="s">
        <v>487</v>
      </c>
      <c r="L47" s="347" t="s">
        <v>487</v>
      </c>
      <c r="M47" s="348" t="s">
        <v>487</v>
      </c>
    </row>
    <row r="48" spans="2:13" ht="27.75" customHeight="1" x14ac:dyDescent="0.15">
      <c r="B48" s="1222"/>
      <c r="C48" s="1223"/>
      <c r="D48" s="106"/>
      <c r="E48" s="1226" t="s">
        <v>38</v>
      </c>
      <c r="F48" s="1226"/>
      <c r="G48" s="1226"/>
      <c r="H48" s="1227"/>
      <c r="I48" s="346" t="s">
        <v>487</v>
      </c>
      <c r="J48" s="347" t="s">
        <v>487</v>
      </c>
      <c r="K48" s="347" t="s">
        <v>487</v>
      </c>
      <c r="L48" s="347" t="s">
        <v>487</v>
      </c>
      <c r="M48" s="348" t="s">
        <v>487</v>
      </c>
    </row>
    <row r="49" spans="2:13" ht="27.75" customHeight="1" x14ac:dyDescent="0.15">
      <c r="B49" s="1224"/>
      <c r="C49" s="1225"/>
      <c r="D49" s="106"/>
      <c r="E49" s="1226" t="s">
        <v>39</v>
      </c>
      <c r="F49" s="1226"/>
      <c r="G49" s="1226"/>
      <c r="H49" s="1227"/>
      <c r="I49" s="346" t="s">
        <v>487</v>
      </c>
      <c r="J49" s="347" t="s">
        <v>487</v>
      </c>
      <c r="K49" s="347" t="s">
        <v>487</v>
      </c>
      <c r="L49" s="347" t="s">
        <v>487</v>
      </c>
      <c r="M49" s="348" t="s">
        <v>487</v>
      </c>
    </row>
    <row r="50" spans="2:13" ht="27.75" customHeight="1" x14ac:dyDescent="0.15">
      <c r="B50" s="1220" t="s">
        <v>40</v>
      </c>
      <c r="C50" s="1221"/>
      <c r="D50" s="109"/>
      <c r="E50" s="1226" t="s">
        <v>41</v>
      </c>
      <c r="F50" s="1226"/>
      <c r="G50" s="1226"/>
      <c r="H50" s="1227"/>
      <c r="I50" s="346">
        <v>1763</v>
      </c>
      <c r="J50" s="347">
        <v>2559</v>
      </c>
      <c r="K50" s="347">
        <v>3011</v>
      </c>
      <c r="L50" s="347">
        <v>2812</v>
      </c>
      <c r="M50" s="348">
        <v>2180</v>
      </c>
    </row>
    <row r="51" spans="2:13" ht="27.75" customHeight="1" x14ac:dyDescent="0.15">
      <c r="B51" s="1222"/>
      <c r="C51" s="1223"/>
      <c r="D51" s="106"/>
      <c r="E51" s="1226" t="s">
        <v>42</v>
      </c>
      <c r="F51" s="1226"/>
      <c r="G51" s="1226"/>
      <c r="H51" s="1227"/>
      <c r="I51" s="346" t="s">
        <v>487</v>
      </c>
      <c r="J51" s="347" t="s">
        <v>487</v>
      </c>
      <c r="K51" s="347" t="s">
        <v>487</v>
      </c>
      <c r="L51" s="347" t="s">
        <v>487</v>
      </c>
      <c r="M51" s="348" t="s">
        <v>487</v>
      </c>
    </row>
    <row r="52" spans="2:13" ht="27.75" customHeight="1" x14ac:dyDescent="0.15">
      <c r="B52" s="1224"/>
      <c r="C52" s="1225"/>
      <c r="D52" s="106"/>
      <c r="E52" s="1226" t="s">
        <v>43</v>
      </c>
      <c r="F52" s="1226"/>
      <c r="G52" s="1226"/>
      <c r="H52" s="1227"/>
      <c r="I52" s="346">
        <v>7858</v>
      </c>
      <c r="J52" s="347">
        <v>7748</v>
      </c>
      <c r="K52" s="347">
        <v>7546</v>
      </c>
      <c r="L52" s="347">
        <v>7543</v>
      </c>
      <c r="M52" s="348">
        <v>7474</v>
      </c>
    </row>
    <row r="53" spans="2:13" ht="27.75" customHeight="1" thickBot="1" x14ac:dyDescent="0.2">
      <c r="B53" s="1228" t="s">
        <v>19</v>
      </c>
      <c r="C53" s="1229"/>
      <c r="D53" s="110"/>
      <c r="E53" s="1230" t="s">
        <v>44</v>
      </c>
      <c r="F53" s="1230"/>
      <c r="G53" s="1230"/>
      <c r="H53" s="1231"/>
      <c r="I53" s="349">
        <v>3519</v>
      </c>
      <c r="J53" s="350">
        <v>2725</v>
      </c>
      <c r="K53" s="350">
        <v>2221</v>
      </c>
      <c r="L53" s="350">
        <v>2327</v>
      </c>
      <c r="M53" s="351">
        <v>3049</v>
      </c>
    </row>
    <row r="54" spans="2:13" ht="27.75" customHeight="1" x14ac:dyDescent="0.15">
      <c r="B54" s="111"/>
      <c r="C54" s="112"/>
      <c r="D54" s="112"/>
      <c r="E54" s="113"/>
      <c r="F54" s="113"/>
      <c r="G54" s="113"/>
      <c r="H54" s="113"/>
      <c r="I54" s="114"/>
      <c r="J54" s="114"/>
      <c r="K54" s="114"/>
      <c r="L54" s="114"/>
      <c r="M54" s="114"/>
    </row>
    <row r="55" spans="2:13" x14ac:dyDescent="0.15"/>
  </sheetData>
  <sheetProtection algorithmName="SHA-512" hashValue="heGruyhadJ7d2QbQjCjKTvlwd+93d2ZX8/VKm9i7zwTLryXTJ0byaD5LvFIJW+qki2+XBO8rkMwfJyKaqoAdEw==" saltValue="UzaCvI/Sf5eWa3Vsv1gV4g=="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headerFooter alignWithMargins="0">
    <oddFooter>&amp;C&amp;P/&amp;N</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90" zoomScaleNormal="90" zoomScaleSheetLayoutView="100" workbookViewId="0"/>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5" t="s">
        <v>45</v>
      </c>
    </row>
    <row r="54" spans="2:8" ht="29.25" customHeight="1" thickBot="1" x14ac:dyDescent="0.25">
      <c r="B54" s="116" t="s">
        <v>1</v>
      </c>
      <c r="C54" s="117"/>
      <c r="D54" s="117"/>
      <c r="E54" s="118" t="s">
        <v>2</v>
      </c>
      <c r="F54" s="119" t="s">
        <v>527</v>
      </c>
      <c r="G54" s="119" t="s">
        <v>528</v>
      </c>
      <c r="H54" s="120" t="s">
        <v>529</v>
      </c>
    </row>
    <row r="55" spans="2:8" ht="52.5" customHeight="1" x14ac:dyDescent="0.15">
      <c r="B55" s="121"/>
      <c r="C55" s="1247" t="s">
        <v>46</v>
      </c>
      <c r="D55" s="1247"/>
      <c r="E55" s="1248"/>
      <c r="F55" s="352">
        <v>1032</v>
      </c>
      <c r="G55" s="352">
        <v>872</v>
      </c>
      <c r="H55" s="353">
        <v>234</v>
      </c>
    </row>
    <row r="56" spans="2:8" ht="52.5" customHeight="1" x14ac:dyDescent="0.15">
      <c r="B56" s="122"/>
      <c r="C56" s="1249" t="s">
        <v>47</v>
      </c>
      <c r="D56" s="1249"/>
      <c r="E56" s="1250"/>
      <c r="F56" s="354">
        <v>821</v>
      </c>
      <c r="G56" s="354">
        <v>800</v>
      </c>
      <c r="H56" s="355">
        <v>800</v>
      </c>
    </row>
    <row r="57" spans="2:8" ht="53.25" customHeight="1" x14ac:dyDescent="0.15">
      <c r="B57" s="122"/>
      <c r="C57" s="1251" t="s">
        <v>48</v>
      </c>
      <c r="D57" s="1251"/>
      <c r="E57" s="1252"/>
      <c r="F57" s="356">
        <v>699</v>
      </c>
      <c r="G57" s="356">
        <v>773</v>
      </c>
      <c r="H57" s="357">
        <v>860</v>
      </c>
    </row>
    <row r="58" spans="2:8" ht="45.75" customHeight="1" x14ac:dyDescent="0.15">
      <c r="B58" s="123"/>
      <c r="C58" s="1239" t="s">
        <v>547</v>
      </c>
      <c r="D58" s="1240"/>
      <c r="E58" s="1241"/>
      <c r="F58" s="358">
        <v>54</v>
      </c>
      <c r="G58" s="358">
        <v>227</v>
      </c>
      <c r="H58" s="359">
        <v>462</v>
      </c>
    </row>
    <row r="59" spans="2:8" ht="45.75" customHeight="1" x14ac:dyDescent="0.15">
      <c r="B59" s="123"/>
      <c r="C59" s="1239" t="s">
        <v>548</v>
      </c>
      <c r="D59" s="1240"/>
      <c r="E59" s="1241"/>
      <c r="F59" s="358">
        <v>189</v>
      </c>
      <c r="G59" s="358">
        <v>189</v>
      </c>
      <c r="H59" s="359">
        <v>189</v>
      </c>
    </row>
    <row r="60" spans="2:8" ht="45.75" customHeight="1" x14ac:dyDescent="0.15">
      <c r="B60" s="123"/>
      <c r="C60" s="1239" t="s">
        <v>549</v>
      </c>
      <c r="D60" s="1240"/>
      <c r="E60" s="1241"/>
      <c r="F60" s="358">
        <v>67</v>
      </c>
      <c r="G60" s="358">
        <v>67</v>
      </c>
      <c r="H60" s="359">
        <v>67</v>
      </c>
    </row>
    <row r="61" spans="2:8" ht="45.75" customHeight="1" x14ac:dyDescent="0.15">
      <c r="B61" s="123"/>
      <c r="C61" s="1239" t="s">
        <v>550</v>
      </c>
      <c r="D61" s="1240"/>
      <c r="E61" s="1241"/>
      <c r="F61" s="358">
        <v>54</v>
      </c>
      <c r="G61" s="358">
        <v>55</v>
      </c>
      <c r="H61" s="359">
        <v>54</v>
      </c>
    </row>
    <row r="62" spans="2:8" ht="45.75" customHeight="1" thickBot="1" x14ac:dyDescent="0.2">
      <c r="B62" s="124"/>
      <c r="C62" s="1242" t="s">
        <v>551</v>
      </c>
      <c r="D62" s="1243"/>
      <c r="E62" s="1244"/>
      <c r="F62" s="360">
        <v>39</v>
      </c>
      <c r="G62" s="360">
        <v>39</v>
      </c>
      <c r="H62" s="361">
        <v>38</v>
      </c>
    </row>
    <row r="63" spans="2:8" ht="52.5" customHeight="1" thickBot="1" x14ac:dyDescent="0.2">
      <c r="B63" s="125"/>
      <c r="C63" s="1245" t="s">
        <v>49</v>
      </c>
      <c r="D63" s="1245"/>
      <c r="E63" s="1246"/>
      <c r="F63" s="362">
        <v>2551</v>
      </c>
      <c r="G63" s="362">
        <v>2446</v>
      </c>
      <c r="H63" s="363">
        <v>1893</v>
      </c>
    </row>
    <row r="64" spans="2:8" x14ac:dyDescent="0.15"/>
  </sheetData>
  <sheetProtection algorithmName="SHA-512" hashValue="1HFKKtuOX1w/BBAmii7iapWtLKsvDvkJA/sNsIDnc/Xto28rS4Dv/6SBE290Sg/jXSALqO3CvKtSTqaLMaQ4LA==" saltValue="pwVPcoevGuOyg8Ezf5ZSuw=="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headerFooter alignWithMargins="0">
    <oddFooter>&amp;C&amp;P/&amp;N</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22EB6-667F-4A72-B5F2-868AC6460657}">
  <sheetPr>
    <pageSetUpPr fitToPage="1"/>
  </sheetPr>
  <dimension ref="A1:DE85"/>
  <sheetViews>
    <sheetView showGridLines="0" zoomScaleNormal="100" zoomScaleSheetLayoutView="55" workbookViewId="0"/>
  </sheetViews>
  <sheetFormatPr defaultColWidth="0" defaultRowHeight="13.5" customHeight="1" zeroHeight="1" x14ac:dyDescent="0.15"/>
  <cols>
    <col min="1" max="1" width="6.375" style="366" customWidth="1"/>
    <col min="2" max="107" width="2.5" style="366" customWidth="1"/>
    <col min="108" max="108" width="6.125" style="373" customWidth="1"/>
    <col min="109" max="109" width="5.875" style="372" customWidth="1"/>
    <col min="110" max="16384" width="8.625" style="366" hidden="1"/>
  </cols>
  <sheetData>
    <row r="1" spans="1:109" ht="42.75" customHeight="1" x14ac:dyDescent="0.15">
      <c r="A1" s="364"/>
      <c r="B1" s="365"/>
      <c r="DD1" s="366"/>
      <c r="DE1" s="366"/>
    </row>
    <row r="2" spans="1:109" ht="25.5" customHeight="1" x14ac:dyDescent="0.15">
      <c r="A2" s="367"/>
      <c r="C2" s="367"/>
      <c r="O2" s="367"/>
      <c r="P2" s="367"/>
      <c r="Q2" s="367"/>
      <c r="R2" s="367"/>
      <c r="S2" s="367"/>
      <c r="T2" s="367"/>
      <c r="U2" s="367"/>
      <c r="V2" s="367"/>
      <c r="W2" s="367"/>
      <c r="X2" s="367"/>
      <c r="Y2" s="367"/>
      <c r="Z2" s="367"/>
      <c r="AA2" s="367"/>
      <c r="AB2" s="367"/>
      <c r="AC2" s="367"/>
      <c r="AD2" s="367"/>
      <c r="AE2" s="367"/>
      <c r="AF2" s="367"/>
      <c r="AG2" s="367"/>
      <c r="AH2" s="367"/>
      <c r="AI2" s="367"/>
      <c r="AU2" s="367"/>
      <c r="BG2" s="367"/>
      <c r="BS2" s="367"/>
      <c r="CE2" s="367"/>
      <c r="CQ2" s="367"/>
      <c r="DD2" s="366"/>
      <c r="DE2" s="366"/>
    </row>
    <row r="3" spans="1:109" ht="25.5" customHeight="1" x14ac:dyDescent="0.15">
      <c r="A3" s="367"/>
      <c r="C3" s="367"/>
      <c r="O3" s="367"/>
      <c r="P3" s="367"/>
      <c r="Q3" s="367"/>
      <c r="R3" s="367"/>
      <c r="S3" s="367"/>
      <c r="T3" s="367"/>
      <c r="U3" s="367"/>
      <c r="V3" s="367"/>
      <c r="W3" s="367"/>
      <c r="X3" s="367"/>
      <c r="Y3" s="367"/>
      <c r="Z3" s="367"/>
      <c r="AA3" s="367"/>
      <c r="AB3" s="367"/>
      <c r="AC3" s="367"/>
      <c r="AD3" s="367"/>
      <c r="AE3" s="367"/>
      <c r="AF3" s="367"/>
      <c r="AG3" s="367"/>
      <c r="AH3" s="367"/>
      <c r="AI3" s="367"/>
      <c r="AU3" s="367"/>
      <c r="BG3" s="367"/>
      <c r="BS3" s="367"/>
      <c r="CE3" s="367"/>
      <c r="CQ3" s="367"/>
      <c r="DD3" s="366"/>
      <c r="DE3" s="366"/>
    </row>
    <row r="4" spans="1:109" s="247" customFormat="1" x14ac:dyDescent="0.15">
      <c r="A4" s="367"/>
      <c r="B4" s="367"/>
      <c r="C4" s="367"/>
      <c r="D4" s="367"/>
      <c r="E4" s="367"/>
      <c r="F4" s="367"/>
      <c r="G4" s="367"/>
      <c r="H4" s="367"/>
      <c r="I4" s="367"/>
      <c r="J4" s="367"/>
      <c r="K4" s="367"/>
      <c r="L4" s="367"/>
      <c r="M4" s="367"/>
      <c r="N4" s="367"/>
      <c r="O4" s="367"/>
      <c r="P4" s="367"/>
      <c r="Q4" s="367"/>
      <c r="R4" s="367"/>
      <c r="S4" s="367"/>
      <c r="T4" s="367"/>
      <c r="U4" s="367"/>
      <c r="V4" s="367"/>
      <c r="W4" s="367"/>
      <c r="X4" s="367"/>
      <c r="Y4" s="367"/>
      <c r="Z4" s="367"/>
      <c r="AA4" s="367"/>
      <c r="AB4" s="367"/>
      <c r="AC4" s="367"/>
      <c r="AD4" s="367"/>
      <c r="AE4" s="367"/>
      <c r="AF4" s="367"/>
      <c r="AG4" s="367"/>
      <c r="AH4" s="367"/>
      <c r="AI4" s="367"/>
      <c r="AJ4" s="367"/>
      <c r="AK4" s="367"/>
      <c r="AL4" s="367"/>
      <c r="AM4" s="367"/>
      <c r="AN4" s="367"/>
      <c r="AO4" s="367"/>
      <c r="AP4" s="367"/>
      <c r="AQ4" s="367"/>
      <c r="AR4" s="367"/>
      <c r="AS4" s="367"/>
      <c r="AT4" s="367"/>
      <c r="AU4" s="367"/>
      <c r="AV4" s="367"/>
      <c r="AW4" s="367"/>
      <c r="AX4" s="367"/>
      <c r="AY4" s="367"/>
      <c r="AZ4" s="367"/>
      <c r="BA4" s="367"/>
      <c r="BB4" s="367"/>
      <c r="BC4" s="367"/>
      <c r="BD4" s="367"/>
      <c r="BE4" s="367"/>
      <c r="BF4" s="367"/>
      <c r="BG4" s="367"/>
      <c r="BH4" s="367"/>
      <c r="BI4" s="367"/>
      <c r="BJ4" s="367"/>
      <c r="BK4" s="367"/>
      <c r="BL4" s="367"/>
      <c r="BM4" s="367"/>
      <c r="BN4" s="367"/>
      <c r="BO4" s="367"/>
      <c r="BP4" s="367"/>
      <c r="BQ4" s="367"/>
      <c r="BR4" s="367"/>
      <c r="BS4" s="367"/>
      <c r="BT4" s="367"/>
      <c r="BU4" s="367"/>
      <c r="BV4" s="367"/>
      <c r="BW4" s="367"/>
      <c r="BX4" s="367"/>
      <c r="BY4" s="367"/>
      <c r="BZ4" s="367"/>
      <c r="CA4" s="367"/>
      <c r="CB4" s="367"/>
      <c r="CC4" s="367"/>
      <c r="CD4" s="367"/>
      <c r="CE4" s="367"/>
      <c r="CF4" s="367"/>
      <c r="CG4" s="367"/>
      <c r="CH4" s="367"/>
      <c r="CI4" s="367"/>
      <c r="CJ4" s="367"/>
      <c r="CK4" s="367"/>
      <c r="CL4" s="367"/>
      <c r="CM4" s="367"/>
      <c r="CN4" s="367"/>
      <c r="CO4" s="367"/>
      <c r="CP4" s="367"/>
      <c r="CQ4" s="367"/>
      <c r="CR4" s="367"/>
      <c r="CS4" s="367"/>
      <c r="CT4" s="367"/>
      <c r="CU4" s="367"/>
      <c r="CV4" s="367"/>
      <c r="CW4" s="367"/>
      <c r="CX4" s="367"/>
      <c r="CY4" s="367"/>
      <c r="CZ4" s="367"/>
      <c r="DA4" s="367"/>
      <c r="DB4" s="367"/>
      <c r="DC4" s="367"/>
      <c r="DD4" s="367"/>
      <c r="DE4" s="367"/>
    </row>
    <row r="5" spans="1:109" s="247" customFormat="1" x14ac:dyDescent="0.15">
      <c r="A5" s="367"/>
      <c r="B5" s="367"/>
      <c r="C5" s="367"/>
      <c r="D5" s="367"/>
      <c r="E5" s="367"/>
      <c r="F5" s="367"/>
      <c r="G5" s="367"/>
      <c r="H5" s="367"/>
      <c r="I5" s="367"/>
      <c r="J5" s="367"/>
      <c r="K5" s="367"/>
      <c r="L5" s="367"/>
      <c r="M5" s="367"/>
      <c r="N5" s="367"/>
      <c r="O5" s="367"/>
      <c r="P5" s="367"/>
      <c r="Q5" s="367"/>
      <c r="R5" s="367"/>
      <c r="S5" s="367"/>
      <c r="T5" s="367"/>
      <c r="U5" s="367"/>
      <c r="V5" s="367"/>
      <c r="W5" s="367"/>
      <c r="X5" s="367"/>
      <c r="Y5" s="367"/>
      <c r="Z5" s="367"/>
      <c r="AA5" s="367"/>
      <c r="AB5" s="367"/>
      <c r="AC5" s="367"/>
      <c r="AD5" s="367"/>
      <c r="AE5" s="367"/>
      <c r="AF5" s="367"/>
      <c r="AG5" s="367"/>
      <c r="AH5" s="367"/>
      <c r="AI5" s="367"/>
      <c r="AJ5" s="367"/>
      <c r="AK5" s="367"/>
      <c r="AL5" s="367"/>
      <c r="AM5" s="367"/>
      <c r="AN5" s="367"/>
      <c r="AO5" s="367"/>
      <c r="AP5" s="367"/>
      <c r="AQ5" s="367"/>
      <c r="AR5" s="367"/>
      <c r="AS5" s="367"/>
      <c r="AT5" s="367"/>
      <c r="AU5" s="367"/>
      <c r="AV5" s="367"/>
      <c r="AW5" s="367"/>
      <c r="AX5" s="367"/>
      <c r="AY5" s="367"/>
      <c r="AZ5" s="367"/>
      <c r="BA5" s="367"/>
      <c r="BB5" s="367"/>
      <c r="BC5" s="367"/>
      <c r="BD5" s="367"/>
      <c r="BE5" s="367"/>
      <c r="BF5" s="367"/>
      <c r="BG5" s="367"/>
      <c r="BH5" s="367"/>
      <c r="BI5" s="367"/>
      <c r="BJ5" s="367"/>
      <c r="BK5" s="367"/>
      <c r="BL5" s="367"/>
      <c r="BM5" s="367"/>
      <c r="BN5" s="367"/>
      <c r="BO5" s="367"/>
      <c r="BP5" s="367"/>
      <c r="BQ5" s="367"/>
      <c r="BR5" s="367"/>
      <c r="BS5" s="367"/>
      <c r="BT5" s="367"/>
      <c r="BU5" s="367"/>
      <c r="BV5" s="367"/>
      <c r="BW5" s="367"/>
      <c r="BX5" s="367"/>
      <c r="BY5" s="367"/>
      <c r="BZ5" s="367"/>
      <c r="CA5" s="367"/>
      <c r="CB5" s="367"/>
      <c r="CC5" s="367"/>
      <c r="CD5" s="367"/>
      <c r="CE5" s="367"/>
      <c r="CF5" s="367"/>
      <c r="CG5" s="367"/>
      <c r="CH5" s="367"/>
      <c r="CI5" s="367"/>
      <c r="CJ5" s="367"/>
      <c r="CK5" s="367"/>
      <c r="CL5" s="367"/>
      <c r="CM5" s="367"/>
      <c r="CN5" s="367"/>
      <c r="CO5" s="367"/>
      <c r="CP5" s="367"/>
      <c r="CQ5" s="367"/>
      <c r="CR5" s="367"/>
      <c r="CS5" s="367"/>
      <c r="CT5" s="367"/>
      <c r="CU5" s="367"/>
      <c r="CV5" s="367"/>
      <c r="CW5" s="367"/>
      <c r="CX5" s="367"/>
      <c r="CY5" s="367"/>
      <c r="CZ5" s="367"/>
      <c r="DA5" s="367"/>
      <c r="DB5" s="367"/>
      <c r="DC5" s="367"/>
      <c r="DD5" s="367"/>
      <c r="DE5" s="367"/>
    </row>
    <row r="6" spans="1:109" s="247" customFormat="1" x14ac:dyDescent="0.15">
      <c r="A6" s="367"/>
      <c r="B6" s="367"/>
      <c r="C6" s="367"/>
      <c r="D6" s="367"/>
      <c r="E6" s="367"/>
      <c r="F6" s="367"/>
      <c r="G6" s="367"/>
      <c r="H6" s="367"/>
      <c r="I6" s="367"/>
      <c r="J6" s="367"/>
      <c r="K6" s="367"/>
      <c r="L6" s="367"/>
      <c r="M6" s="367"/>
      <c r="N6" s="367"/>
      <c r="O6" s="367"/>
      <c r="P6" s="367"/>
      <c r="Q6" s="367"/>
      <c r="R6" s="367"/>
      <c r="S6" s="367"/>
      <c r="T6" s="367"/>
      <c r="U6" s="367"/>
      <c r="V6" s="367"/>
      <c r="W6" s="367"/>
      <c r="X6" s="367"/>
      <c r="Y6" s="367"/>
      <c r="Z6" s="367"/>
      <c r="AA6" s="367"/>
      <c r="AB6" s="367"/>
      <c r="AC6" s="367"/>
      <c r="AD6" s="367"/>
      <c r="AE6" s="367"/>
      <c r="AF6" s="367"/>
      <c r="AG6" s="367"/>
      <c r="AH6" s="367"/>
      <c r="AI6" s="367"/>
      <c r="AJ6" s="367"/>
      <c r="AK6" s="367"/>
      <c r="AL6" s="367"/>
      <c r="AM6" s="367"/>
      <c r="AN6" s="367"/>
      <c r="AO6" s="367"/>
      <c r="AP6" s="367"/>
      <c r="AQ6" s="367"/>
      <c r="AR6" s="367"/>
      <c r="AS6" s="367"/>
      <c r="AT6" s="367"/>
      <c r="AU6" s="367"/>
      <c r="AV6" s="367"/>
      <c r="AW6" s="367"/>
      <c r="AX6" s="367"/>
      <c r="AY6" s="367"/>
      <c r="AZ6" s="367"/>
      <c r="BA6" s="367"/>
      <c r="BB6" s="367"/>
      <c r="BC6" s="367"/>
      <c r="BD6" s="367"/>
      <c r="BE6" s="367"/>
      <c r="BF6" s="367"/>
      <c r="BG6" s="367"/>
      <c r="BH6" s="367"/>
      <c r="BI6" s="367"/>
      <c r="BJ6" s="367"/>
      <c r="BK6" s="367"/>
      <c r="BL6" s="367"/>
      <c r="BM6" s="367"/>
      <c r="BN6" s="367"/>
      <c r="BO6" s="367"/>
      <c r="BP6" s="367"/>
      <c r="BQ6" s="367"/>
      <c r="BR6" s="367"/>
      <c r="BS6" s="367"/>
      <c r="BT6" s="367"/>
      <c r="BU6" s="367"/>
      <c r="BV6" s="367"/>
      <c r="BW6" s="367"/>
      <c r="BX6" s="367"/>
      <c r="BY6" s="367"/>
      <c r="BZ6" s="367"/>
      <c r="CA6" s="367"/>
      <c r="CB6" s="367"/>
      <c r="CC6" s="367"/>
      <c r="CD6" s="367"/>
      <c r="CE6" s="367"/>
      <c r="CF6" s="367"/>
      <c r="CG6" s="367"/>
      <c r="CH6" s="367"/>
      <c r="CI6" s="367"/>
      <c r="CJ6" s="367"/>
      <c r="CK6" s="367"/>
      <c r="CL6" s="367"/>
      <c r="CM6" s="367"/>
      <c r="CN6" s="367"/>
      <c r="CO6" s="367"/>
      <c r="CP6" s="367"/>
      <c r="CQ6" s="367"/>
      <c r="CR6" s="367"/>
      <c r="CS6" s="367"/>
      <c r="CT6" s="367"/>
      <c r="CU6" s="367"/>
      <c r="CV6" s="367"/>
      <c r="CW6" s="367"/>
      <c r="CX6" s="367"/>
      <c r="CY6" s="367"/>
      <c r="CZ6" s="367"/>
      <c r="DA6" s="367"/>
      <c r="DB6" s="367"/>
      <c r="DC6" s="367"/>
      <c r="DD6" s="367"/>
      <c r="DE6" s="367"/>
    </row>
    <row r="7" spans="1:109" s="247" customFormat="1" x14ac:dyDescent="0.15">
      <c r="A7" s="367"/>
      <c r="B7" s="367"/>
      <c r="C7" s="367"/>
      <c r="D7" s="367"/>
      <c r="E7" s="367"/>
      <c r="F7" s="367"/>
      <c r="G7" s="367"/>
      <c r="H7" s="367"/>
      <c r="I7" s="367"/>
      <c r="J7" s="367"/>
      <c r="K7" s="367"/>
      <c r="L7" s="367"/>
      <c r="M7" s="367"/>
      <c r="N7" s="367"/>
      <c r="O7" s="367"/>
      <c r="P7" s="367"/>
      <c r="Q7" s="367"/>
      <c r="R7" s="367"/>
      <c r="S7" s="367"/>
      <c r="T7" s="367"/>
      <c r="U7" s="367"/>
      <c r="V7" s="367"/>
      <c r="W7" s="367"/>
      <c r="X7" s="367"/>
      <c r="Y7" s="367"/>
      <c r="Z7" s="367"/>
      <c r="AA7" s="367"/>
      <c r="AB7" s="367"/>
      <c r="AC7" s="367"/>
      <c r="AD7" s="367"/>
      <c r="AE7" s="367"/>
      <c r="AF7" s="367"/>
      <c r="AG7" s="367"/>
      <c r="AH7" s="367"/>
      <c r="AI7" s="367"/>
      <c r="AJ7" s="367"/>
      <c r="AK7" s="367"/>
      <c r="AL7" s="367"/>
      <c r="AM7" s="367"/>
      <c r="AN7" s="367"/>
      <c r="AO7" s="367"/>
      <c r="AP7" s="367"/>
      <c r="AQ7" s="367"/>
      <c r="AR7" s="367"/>
      <c r="AS7" s="367"/>
      <c r="AT7" s="367"/>
      <c r="AU7" s="367"/>
      <c r="AV7" s="367"/>
      <c r="AW7" s="367"/>
      <c r="AX7" s="367"/>
      <c r="AY7" s="367"/>
      <c r="AZ7" s="367"/>
      <c r="BA7" s="367"/>
      <c r="BB7" s="367"/>
      <c r="BC7" s="367"/>
      <c r="BD7" s="367"/>
      <c r="BE7" s="367"/>
      <c r="BF7" s="367"/>
      <c r="BG7" s="367"/>
      <c r="BH7" s="367"/>
      <c r="BI7" s="367"/>
      <c r="BJ7" s="367"/>
      <c r="BK7" s="367"/>
      <c r="BL7" s="367"/>
      <c r="BM7" s="367"/>
      <c r="BN7" s="367"/>
      <c r="BO7" s="367"/>
      <c r="BP7" s="367"/>
      <c r="BQ7" s="367"/>
      <c r="BR7" s="367"/>
      <c r="BS7" s="367"/>
      <c r="BT7" s="367"/>
      <c r="BU7" s="367"/>
      <c r="BV7" s="367"/>
      <c r="BW7" s="367"/>
      <c r="BX7" s="367"/>
      <c r="BY7" s="367"/>
      <c r="BZ7" s="367"/>
      <c r="CA7" s="367"/>
      <c r="CB7" s="367"/>
      <c r="CC7" s="367"/>
      <c r="CD7" s="367"/>
      <c r="CE7" s="367"/>
      <c r="CF7" s="367"/>
      <c r="CG7" s="367"/>
      <c r="CH7" s="367"/>
      <c r="CI7" s="367"/>
      <c r="CJ7" s="367"/>
      <c r="CK7" s="367"/>
      <c r="CL7" s="367"/>
      <c r="CM7" s="367"/>
      <c r="CN7" s="367"/>
      <c r="CO7" s="367"/>
      <c r="CP7" s="367"/>
      <c r="CQ7" s="367"/>
      <c r="CR7" s="367"/>
      <c r="CS7" s="367"/>
      <c r="CT7" s="367"/>
      <c r="CU7" s="367"/>
      <c r="CV7" s="367"/>
      <c r="CW7" s="367"/>
      <c r="CX7" s="367"/>
      <c r="CY7" s="367"/>
      <c r="CZ7" s="367"/>
      <c r="DA7" s="367"/>
      <c r="DB7" s="367"/>
      <c r="DC7" s="367"/>
      <c r="DD7" s="367"/>
      <c r="DE7" s="367"/>
    </row>
    <row r="8" spans="1:109" s="247" customFormat="1" x14ac:dyDescent="0.15">
      <c r="A8" s="367"/>
      <c r="B8" s="367"/>
      <c r="C8" s="367"/>
      <c r="D8" s="367"/>
      <c r="E8" s="367"/>
      <c r="F8" s="367"/>
      <c r="G8" s="367"/>
      <c r="H8" s="367"/>
      <c r="I8" s="367"/>
      <c r="J8" s="367"/>
      <c r="K8" s="367"/>
      <c r="L8" s="367"/>
      <c r="M8" s="367"/>
      <c r="N8" s="367"/>
      <c r="O8" s="367"/>
      <c r="P8" s="367"/>
      <c r="Q8" s="367"/>
      <c r="R8" s="367"/>
      <c r="S8" s="367"/>
      <c r="T8" s="367"/>
      <c r="U8" s="367"/>
      <c r="V8" s="367"/>
      <c r="W8" s="367"/>
      <c r="X8" s="367"/>
      <c r="Y8" s="367"/>
      <c r="Z8" s="367"/>
      <c r="AA8" s="367"/>
      <c r="AB8" s="367"/>
      <c r="AC8" s="367"/>
      <c r="AD8" s="367"/>
      <c r="AE8" s="367"/>
      <c r="AF8" s="367"/>
      <c r="AG8" s="367"/>
      <c r="AH8" s="367"/>
      <c r="AI8" s="367"/>
      <c r="AJ8" s="367"/>
      <c r="AK8" s="367"/>
      <c r="AL8" s="367"/>
      <c r="AM8" s="367"/>
      <c r="AN8" s="367"/>
      <c r="AO8" s="367"/>
      <c r="AP8" s="367"/>
      <c r="AQ8" s="367"/>
      <c r="AR8" s="367"/>
      <c r="AS8" s="367"/>
      <c r="AT8" s="367"/>
      <c r="AU8" s="367"/>
      <c r="AV8" s="367"/>
      <c r="AW8" s="367"/>
      <c r="AX8" s="367"/>
      <c r="AY8" s="367"/>
      <c r="AZ8" s="367"/>
      <c r="BA8" s="367"/>
      <c r="BB8" s="367"/>
      <c r="BC8" s="367"/>
      <c r="BD8" s="367"/>
      <c r="BE8" s="367"/>
      <c r="BF8" s="367"/>
      <c r="BG8" s="367"/>
      <c r="BH8" s="367"/>
      <c r="BI8" s="367"/>
      <c r="BJ8" s="367"/>
      <c r="BK8" s="367"/>
      <c r="BL8" s="367"/>
      <c r="BM8" s="367"/>
      <c r="BN8" s="367"/>
      <c r="BO8" s="367"/>
      <c r="BP8" s="367"/>
      <c r="BQ8" s="367"/>
      <c r="BR8" s="367"/>
      <c r="BS8" s="367"/>
      <c r="BT8" s="367"/>
      <c r="BU8" s="367"/>
      <c r="BV8" s="367"/>
      <c r="BW8" s="367"/>
      <c r="BX8" s="367"/>
      <c r="BY8" s="367"/>
      <c r="BZ8" s="367"/>
      <c r="CA8" s="367"/>
      <c r="CB8" s="367"/>
      <c r="CC8" s="367"/>
      <c r="CD8" s="367"/>
      <c r="CE8" s="367"/>
      <c r="CF8" s="367"/>
      <c r="CG8" s="367"/>
      <c r="CH8" s="367"/>
      <c r="CI8" s="367"/>
      <c r="CJ8" s="367"/>
      <c r="CK8" s="367"/>
      <c r="CL8" s="367"/>
      <c r="CM8" s="367"/>
      <c r="CN8" s="367"/>
      <c r="CO8" s="367"/>
      <c r="CP8" s="367"/>
      <c r="CQ8" s="367"/>
      <c r="CR8" s="367"/>
      <c r="CS8" s="367"/>
      <c r="CT8" s="367"/>
      <c r="CU8" s="367"/>
      <c r="CV8" s="367"/>
      <c r="CW8" s="367"/>
      <c r="CX8" s="367"/>
      <c r="CY8" s="367"/>
      <c r="CZ8" s="367"/>
      <c r="DA8" s="367"/>
      <c r="DB8" s="367"/>
      <c r="DC8" s="367"/>
      <c r="DD8" s="367"/>
      <c r="DE8" s="367"/>
    </row>
    <row r="9" spans="1:109" s="247" customFormat="1" x14ac:dyDescent="0.15">
      <c r="A9" s="367"/>
      <c r="B9" s="367"/>
      <c r="C9" s="367"/>
      <c r="D9" s="367"/>
      <c r="E9" s="367"/>
      <c r="F9" s="367"/>
      <c r="G9" s="367"/>
      <c r="H9" s="367"/>
      <c r="I9" s="367"/>
      <c r="J9" s="367"/>
      <c r="K9" s="367"/>
      <c r="L9" s="367"/>
      <c r="M9" s="367"/>
      <c r="N9" s="367"/>
      <c r="O9" s="367"/>
      <c r="P9" s="367"/>
      <c r="Q9" s="367"/>
      <c r="R9" s="367"/>
      <c r="S9" s="367"/>
      <c r="T9" s="367"/>
      <c r="U9" s="367"/>
      <c r="V9" s="367"/>
      <c r="W9" s="367"/>
      <c r="X9" s="367"/>
      <c r="Y9" s="367"/>
      <c r="Z9" s="367"/>
      <c r="AA9" s="367"/>
      <c r="AB9" s="367"/>
      <c r="AC9" s="367"/>
      <c r="AD9" s="367"/>
      <c r="AE9" s="367"/>
      <c r="AF9" s="367"/>
      <c r="AG9" s="367"/>
      <c r="AH9" s="367"/>
      <c r="AI9" s="367"/>
      <c r="AJ9" s="367"/>
      <c r="AK9" s="367"/>
      <c r="AL9" s="367"/>
      <c r="AM9" s="367"/>
      <c r="AN9" s="367"/>
      <c r="AO9" s="367"/>
      <c r="AP9" s="367"/>
      <c r="AQ9" s="367"/>
      <c r="AR9" s="367"/>
      <c r="AS9" s="367"/>
      <c r="AT9" s="367"/>
      <c r="AU9" s="367"/>
      <c r="AV9" s="367"/>
      <c r="AW9" s="367"/>
      <c r="AX9" s="367"/>
      <c r="AY9" s="367"/>
      <c r="AZ9" s="367"/>
      <c r="BA9" s="367"/>
      <c r="BB9" s="367"/>
      <c r="BC9" s="367"/>
      <c r="BD9" s="367"/>
      <c r="BE9" s="367"/>
      <c r="BF9" s="367"/>
      <c r="BG9" s="367"/>
      <c r="BH9" s="367"/>
      <c r="BI9" s="367"/>
      <c r="BJ9" s="367"/>
      <c r="BK9" s="367"/>
      <c r="BL9" s="367"/>
      <c r="BM9" s="367"/>
      <c r="BN9" s="367"/>
      <c r="BO9" s="367"/>
      <c r="BP9" s="367"/>
      <c r="BQ9" s="367"/>
      <c r="BR9" s="367"/>
      <c r="BS9" s="367"/>
      <c r="BT9" s="367"/>
      <c r="BU9" s="367"/>
      <c r="BV9" s="367"/>
      <c r="BW9" s="367"/>
      <c r="BX9" s="367"/>
      <c r="BY9" s="367"/>
      <c r="BZ9" s="367"/>
      <c r="CA9" s="367"/>
      <c r="CB9" s="367"/>
      <c r="CC9" s="367"/>
      <c r="CD9" s="367"/>
      <c r="CE9" s="367"/>
      <c r="CF9" s="367"/>
      <c r="CG9" s="367"/>
      <c r="CH9" s="367"/>
      <c r="CI9" s="367"/>
      <c r="CJ9" s="367"/>
      <c r="CK9" s="367"/>
      <c r="CL9" s="367"/>
      <c r="CM9" s="367"/>
      <c r="CN9" s="367"/>
      <c r="CO9" s="367"/>
      <c r="CP9" s="367"/>
      <c r="CQ9" s="367"/>
      <c r="CR9" s="367"/>
      <c r="CS9" s="367"/>
      <c r="CT9" s="367"/>
      <c r="CU9" s="367"/>
      <c r="CV9" s="367"/>
      <c r="CW9" s="367"/>
      <c r="CX9" s="367"/>
      <c r="CY9" s="367"/>
      <c r="CZ9" s="367"/>
      <c r="DA9" s="367"/>
      <c r="DB9" s="367"/>
      <c r="DC9" s="367"/>
      <c r="DD9" s="367"/>
      <c r="DE9" s="367"/>
    </row>
    <row r="10" spans="1:109" s="247" customFormat="1" x14ac:dyDescent="0.15">
      <c r="A10" s="367"/>
      <c r="B10" s="367"/>
      <c r="C10" s="367"/>
      <c r="D10" s="367"/>
      <c r="E10" s="367"/>
      <c r="F10" s="367"/>
      <c r="G10" s="367"/>
      <c r="H10" s="367"/>
      <c r="I10" s="367"/>
      <c r="J10" s="367"/>
      <c r="K10" s="367"/>
      <c r="L10" s="367"/>
      <c r="M10" s="367"/>
      <c r="N10" s="367"/>
      <c r="O10" s="367"/>
      <c r="P10" s="367"/>
      <c r="Q10" s="367"/>
      <c r="R10" s="367"/>
      <c r="S10" s="367"/>
      <c r="T10" s="367"/>
      <c r="U10" s="367"/>
      <c r="V10" s="367"/>
      <c r="W10" s="367"/>
      <c r="X10" s="367"/>
      <c r="Y10" s="367"/>
      <c r="Z10" s="367"/>
      <c r="AA10" s="367"/>
      <c r="AB10" s="367"/>
      <c r="AC10" s="367"/>
      <c r="AD10" s="367"/>
      <c r="AE10" s="367"/>
      <c r="AF10" s="367"/>
      <c r="AG10" s="367"/>
      <c r="AH10" s="367"/>
      <c r="AI10" s="367"/>
      <c r="AJ10" s="367"/>
      <c r="AK10" s="367"/>
      <c r="AL10" s="367"/>
      <c r="AM10" s="367"/>
      <c r="AN10" s="367"/>
      <c r="AO10" s="367"/>
      <c r="AP10" s="367"/>
      <c r="AQ10" s="367"/>
      <c r="AR10" s="367"/>
      <c r="AS10" s="367"/>
      <c r="AT10" s="367"/>
      <c r="AU10" s="367"/>
      <c r="AV10" s="367"/>
      <c r="AW10" s="367"/>
      <c r="AX10" s="367"/>
      <c r="AY10" s="367"/>
      <c r="AZ10" s="367"/>
      <c r="BA10" s="367"/>
      <c r="BB10" s="367"/>
      <c r="BC10" s="367"/>
      <c r="BD10" s="367"/>
      <c r="BE10" s="367"/>
      <c r="BF10" s="367"/>
      <c r="BG10" s="367"/>
      <c r="BH10" s="367"/>
      <c r="BI10" s="367"/>
      <c r="BJ10" s="367"/>
      <c r="BK10" s="367"/>
      <c r="BL10" s="367"/>
      <c r="BM10" s="367"/>
      <c r="BN10" s="367"/>
      <c r="BO10" s="367"/>
      <c r="BP10" s="367"/>
      <c r="BQ10" s="367"/>
      <c r="BR10" s="367"/>
      <c r="BS10" s="367"/>
      <c r="BT10" s="367"/>
      <c r="BU10" s="367"/>
      <c r="BV10" s="367"/>
      <c r="BW10" s="367"/>
      <c r="BX10" s="367"/>
      <c r="BY10" s="367"/>
      <c r="BZ10" s="367"/>
      <c r="CA10" s="367"/>
      <c r="CB10" s="367"/>
      <c r="CC10" s="367"/>
      <c r="CD10" s="367"/>
      <c r="CE10" s="367"/>
      <c r="CF10" s="367"/>
      <c r="CG10" s="367"/>
      <c r="CH10" s="367"/>
      <c r="CI10" s="367"/>
      <c r="CJ10" s="367"/>
      <c r="CK10" s="367"/>
      <c r="CL10" s="367"/>
      <c r="CM10" s="367"/>
      <c r="CN10" s="367"/>
      <c r="CO10" s="367"/>
      <c r="CP10" s="367"/>
      <c r="CQ10" s="367"/>
      <c r="CR10" s="367"/>
      <c r="CS10" s="367"/>
      <c r="CT10" s="367"/>
      <c r="CU10" s="367"/>
      <c r="CV10" s="367"/>
      <c r="CW10" s="367"/>
      <c r="CX10" s="367"/>
      <c r="CY10" s="367"/>
      <c r="CZ10" s="367"/>
      <c r="DA10" s="367"/>
      <c r="DB10" s="367"/>
      <c r="DC10" s="367"/>
      <c r="DD10" s="367"/>
      <c r="DE10" s="367"/>
    </row>
    <row r="11" spans="1:109" s="247" customFormat="1" x14ac:dyDescent="0.15">
      <c r="A11" s="367"/>
      <c r="B11" s="367"/>
      <c r="C11" s="367"/>
      <c r="D11" s="367"/>
      <c r="E11" s="367"/>
      <c r="F11" s="367"/>
      <c r="G11" s="367"/>
      <c r="H11" s="367"/>
      <c r="I11" s="367"/>
      <c r="J11" s="367"/>
      <c r="K11" s="367"/>
      <c r="L11" s="367"/>
      <c r="M11" s="367"/>
      <c r="N11" s="367"/>
      <c r="O11" s="367"/>
      <c r="P11" s="367"/>
      <c r="Q11" s="367"/>
      <c r="R11" s="367"/>
      <c r="S11" s="367"/>
      <c r="T11" s="367"/>
      <c r="U11" s="367"/>
      <c r="V11" s="367"/>
      <c r="W11" s="367"/>
      <c r="X11" s="367"/>
      <c r="Y11" s="367"/>
      <c r="Z11" s="367"/>
      <c r="AA11" s="367"/>
      <c r="AB11" s="367"/>
      <c r="AC11" s="367"/>
      <c r="AD11" s="367"/>
      <c r="AE11" s="367"/>
      <c r="AF11" s="367"/>
      <c r="AG11" s="367"/>
      <c r="AH11" s="367"/>
      <c r="AI11" s="367"/>
      <c r="AJ11" s="367"/>
      <c r="AK11" s="367"/>
      <c r="AL11" s="367"/>
      <c r="AM11" s="367"/>
      <c r="AN11" s="367"/>
      <c r="AO11" s="367"/>
      <c r="AP11" s="367"/>
      <c r="AQ11" s="367"/>
      <c r="AR11" s="367"/>
      <c r="AS11" s="367"/>
      <c r="AT11" s="367"/>
      <c r="AU11" s="367"/>
      <c r="AV11" s="367"/>
      <c r="AW11" s="367"/>
      <c r="AX11" s="367"/>
      <c r="AY11" s="367"/>
      <c r="AZ11" s="367"/>
      <c r="BA11" s="367"/>
      <c r="BB11" s="367"/>
      <c r="BC11" s="367"/>
      <c r="BD11" s="367"/>
      <c r="BE11" s="367"/>
      <c r="BF11" s="367"/>
      <c r="BG11" s="367"/>
      <c r="BH11" s="367"/>
      <c r="BI11" s="367"/>
      <c r="BJ11" s="367"/>
      <c r="BK11" s="367"/>
      <c r="BL11" s="367"/>
      <c r="BM11" s="367"/>
      <c r="BN11" s="367"/>
      <c r="BO11" s="367"/>
      <c r="BP11" s="367"/>
      <c r="BQ11" s="367"/>
      <c r="BR11" s="367"/>
      <c r="BS11" s="367"/>
      <c r="BT11" s="367"/>
      <c r="BU11" s="367"/>
      <c r="BV11" s="367"/>
      <c r="BW11" s="367"/>
      <c r="BX11" s="367"/>
      <c r="BY11" s="367"/>
      <c r="BZ11" s="367"/>
      <c r="CA11" s="367"/>
      <c r="CB11" s="367"/>
      <c r="CC11" s="367"/>
      <c r="CD11" s="367"/>
      <c r="CE11" s="367"/>
      <c r="CF11" s="367"/>
      <c r="CG11" s="367"/>
      <c r="CH11" s="367"/>
      <c r="CI11" s="367"/>
      <c r="CJ11" s="367"/>
      <c r="CK11" s="367"/>
      <c r="CL11" s="367"/>
      <c r="CM11" s="367"/>
      <c r="CN11" s="367"/>
      <c r="CO11" s="367"/>
      <c r="CP11" s="367"/>
      <c r="CQ11" s="367"/>
      <c r="CR11" s="367"/>
      <c r="CS11" s="367"/>
      <c r="CT11" s="367"/>
      <c r="CU11" s="367"/>
      <c r="CV11" s="367"/>
      <c r="CW11" s="367"/>
      <c r="CX11" s="367"/>
      <c r="CY11" s="367"/>
      <c r="CZ11" s="367"/>
      <c r="DA11" s="367"/>
      <c r="DB11" s="367"/>
      <c r="DC11" s="367"/>
      <c r="DD11" s="367"/>
      <c r="DE11" s="367"/>
    </row>
    <row r="12" spans="1:109" s="247" customFormat="1" x14ac:dyDescent="0.15">
      <c r="A12" s="367"/>
      <c r="B12" s="367"/>
      <c r="C12" s="367"/>
      <c r="D12" s="367"/>
      <c r="E12" s="367"/>
      <c r="F12" s="367"/>
      <c r="G12" s="367"/>
      <c r="H12" s="367"/>
      <c r="I12" s="367"/>
      <c r="J12" s="367"/>
      <c r="K12" s="367"/>
      <c r="L12" s="367"/>
      <c r="M12" s="367"/>
      <c r="N12" s="367"/>
      <c r="O12" s="367"/>
      <c r="P12" s="367"/>
      <c r="Q12" s="367"/>
      <c r="R12" s="367"/>
      <c r="S12" s="367"/>
      <c r="T12" s="367"/>
      <c r="U12" s="367"/>
      <c r="V12" s="367"/>
      <c r="W12" s="367"/>
      <c r="X12" s="367"/>
      <c r="Y12" s="367"/>
      <c r="Z12" s="367"/>
      <c r="AA12" s="367"/>
      <c r="AB12" s="367"/>
      <c r="AC12" s="367"/>
      <c r="AD12" s="367"/>
      <c r="AE12" s="367"/>
      <c r="AF12" s="367"/>
      <c r="AG12" s="367"/>
      <c r="AH12" s="367"/>
      <c r="AI12" s="367"/>
      <c r="AJ12" s="367"/>
      <c r="AK12" s="367"/>
      <c r="AL12" s="367"/>
      <c r="AM12" s="367"/>
      <c r="AN12" s="367"/>
      <c r="AO12" s="367"/>
      <c r="AP12" s="367"/>
      <c r="AQ12" s="367"/>
      <c r="AR12" s="367"/>
      <c r="AS12" s="367"/>
      <c r="AT12" s="367"/>
      <c r="AU12" s="367"/>
      <c r="AV12" s="367"/>
      <c r="AW12" s="367"/>
      <c r="AX12" s="367"/>
      <c r="AY12" s="367"/>
      <c r="AZ12" s="367"/>
      <c r="BA12" s="367"/>
      <c r="BB12" s="367"/>
      <c r="BC12" s="367"/>
      <c r="BD12" s="367"/>
      <c r="BE12" s="367"/>
      <c r="BF12" s="367"/>
      <c r="BG12" s="367"/>
      <c r="BH12" s="367"/>
      <c r="BI12" s="367"/>
      <c r="BJ12" s="367"/>
      <c r="BK12" s="367"/>
      <c r="BL12" s="367"/>
      <c r="BM12" s="367"/>
      <c r="BN12" s="367"/>
      <c r="BO12" s="367"/>
      <c r="BP12" s="367"/>
      <c r="BQ12" s="367"/>
      <c r="BR12" s="367"/>
      <c r="BS12" s="367"/>
      <c r="BT12" s="367"/>
      <c r="BU12" s="367"/>
      <c r="BV12" s="367"/>
      <c r="BW12" s="367"/>
      <c r="BX12" s="367"/>
      <c r="BY12" s="367"/>
      <c r="BZ12" s="367"/>
      <c r="CA12" s="367"/>
      <c r="CB12" s="367"/>
      <c r="CC12" s="367"/>
      <c r="CD12" s="367"/>
      <c r="CE12" s="367"/>
      <c r="CF12" s="367"/>
      <c r="CG12" s="367"/>
      <c r="CH12" s="367"/>
      <c r="CI12" s="367"/>
      <c r="CJ12" s="367"/>
      <c r="CK12" s="367"/>
      <c r="CL12" s="367"/>
      <c r="CM12" s="367"/>
      <c r="CN12" s="367"/>
      <c r="CO12" s="367"/>
      <c r="CP12" s="367"/>
      <c r="CQ12" s="367"/>
      <c r="CR12" s="367"/>
      <c r="CS12" s="367"/>
      <c r="CT12" s="367"/>
      <c r="CU12" s="367"/>
      <c r="CV12" s="367"/>
      <c r="CW12" s="367"/>
      <c r="CX12" s="367"/>
      <c r="CY12" s="367"/>
      <c r="CZ12" s="367"/>
      <c r="DA12" s="367"/>
      <c r="DB12" s="367"/>
      <c r="DC12" s="367"/>
      <c r="DD12" s="367"/>
      <c r="DE12" s="367"/>
    </row>
    <row r="13" spans="1:109" s="247" customFormat="1" x14ac:dyDescent="0.15">
      <c r="A13" s="367"/>
      <c r="B13" s="367"/>
      <c r="C13" s="367"/>
      <c r="D13" s="367"/>
      <c r="E13" s="367"/>
      <c r="F13" s="367"/>
      <c r="G13" s="367"/>
      <c r="H13" s="367"/>
      <c r="I13" s="367"/>
      <c r="J13" s="367"/>
      <c r="K13" s="367"/>
      <c r="L13" s="367"/>
      <c r="M13" s="367"/>
      <c r="N13" s="367"/>
      <c r="O13" s="367"/>
      <c r="P13" s="367"/>
      <c r="Q13" s="367"/>
      <c r="R13" s="367"/>
      <c r="S13" s="367"/>
      <c r="T13" s="367"/>
      <c r="U13" s="367"/>
      <c r="V13" s="367"/>
      <c r="W13" s="367"/>
      <c r="X13" s="367"/>
      <c r="Y13" s="367"/>
      <c r="Z13" s="367"/>
      <c r="AA13" s="367"/>
      <c r="AB13" s="367"/>
      <c r="AC13" s="367"/>
      <c r="AD13" s="367"/>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67"/>
      <c r="BC13" s="367"/>
      <c r="BD13" s="367"/>
      <c r="BE13" s="367"/>
      <c r="BF13" s="367"/>
      <c r="BG13" s="367"/>
      <c r="BH13" s="367"/>
      <c r="BI13" s="367"/>
      <c r="BJ13" s="367"/>
      <c r="BK13" s="367"/>
      <c r="BL13" s="367"/>
      <c r="BM13" s="367"/>
      <c r="BN13" s="367"/>
      <c r="BO13" s="367"/>
      <c r="BP13" s="367"/>
      <c r="BQ13" s="367"/>
      <c r="BR13" s="367"/>
      <c r="BS13" s="367"/>
      <c r="BT13" s="367"/>
      <c r="BU13" s="367"/>
      <c r="BV13" s="367"/>
      <c r="BW13" s="367"/>
      <c r="BX13" s="367"/>
      <c r="BY13" s="367"/>
      <c r="BZ13" s="367"/>
      <c r="CA13" s="367"/>
      <c r="CB13" s="367"/>
      <c r="CC13" s="367"/>
      <c r="CD13" s="367"/>
      <c r="CE13" s="367"/>
      <c r="CF13" s="367"/>
      <c r="CG13" s="367"/>
      <c r="CH13" s="367"/>
      <c r="CI13" s="367"/>
      <c r="CJ13" s="367"/>
      <c r="CK13" s="367"/>
      <c r="CL13" s="367"/>
      <c r="CM13" s="367"/>
      <c r="CN13" s="367"/>
      <c r="CO13" s="367"/>
      <c r="CP13" s="367"/>
      <c r="CQ13" s="367"/>
      <c r="CR13" s="367"/>
      <c r="CS13" s="367"/>
      <c r="CT13" s="367"/>
      <c r="CU13" s="367"/>
      <c r="CV13" s="367"/>
      <c r="CW13" s="367"/>
      <c r="CX13" s="367"/>
      <c r="CY13" s="367"/>
      <c r="CZ13" s="367"/>
      <c r="DA13" s="367"/>
      <c r="DB13" s="367"/>
      <c r="DC13" s="367"/>
      <c r="DD13" s="367"/>
      <c r="DE13" s="367"/>
    </row>
    <row r="14" spans="1:109" s="247" customFormat="1" x14ac:dyDescent="0.15">
      <c r="A14" s="367"/>
      <c r="B14" s="367"/>
      <c r="C14" s="367"/>
      <c r="D14" s="367"/>
      <c r="E14" s="367"/>
      <c r="F14" s="367"/>
      <c r="G14" s="367"/>
      <c r="H14" s="367"/>
      <c r="I14" s="367"/>
      <c r="J14" s="367"/>
      <c r="K14" s="367"/>
      <c r="L14" s="367"/>
      <c r="M14" s="367"/>
      <c r="N14" s="367"/>
      <c r="O14" s="367"/>
      <c r="P14" s="367"/>
      <c r="Q14" s="367"/>
      <c r="R14" s="367"/>
      <c r="S14" s="367"/>
      <c r="T14" s="367"/>
      <c r="U14" s="367"/>
      <c r="V14" s="367"/>
      <c r="W14" s="367"/>
      <c r="X14" s="367"/>
      <c r="Y14" s="367"/>
      <c r="Z14" s="367"/>
      <c r="AA14" s="367"/>
      <c r="AB14" s="367"/>
      <c r="AC14" s="367"/>
      <c r="AD14" s="367"/>
      <c r="AE14" s="367"/>
      <c r="AF14" s="367"/>
      <c r="AG14" s="367"/>
      <c r="AH14" s="367"/>
      <c r="AI14" s="367"/>
      <c r="AJ14" s="367"/>
      <c r="AK14" s="367"/>
      <c r="AL14" s="367"/>
      <c r="AM14" s="367"/>
      <c r="AN14" s="367"/>
      <c r="AO14" s="367"/>
      <c r="AP14" s="367"/>
      <c r="AQ14" s="367"/>
      <c r="AR14" s="367"/>
      <c r="AS14" s="367"/>
      <c r="AT14" s="367"/>
      <c r="AU14" s="367"/>
      <c r="AV14" s="367"/>
      <c r="AW14" s="367"/>
      <c r="AX14" s="367"/>
      <c r="AY14" s="367"/>
      <c r="AZ14" s="367"/>
      <c r="BA14" s="367"/>
      <c r="BB14" s="367"/>
      <c r="BC14" s="367"/>
      <c r="BD14" s="367"/>
      <c r="BE14" s="367"/>
      <c r="BF14" s="367"/>
      <c r="BG14" s="367"/>
      <c r="BH14" s="367"/>
      <c r="BI14" s="367"/>
      <c r="BJ14" s="367"/>
      <c r="BK14" s="367"/>
      <c r="BL14" s="367"/>
      <c r="BM14" s="367"/>
      <c r="BN14" s="367"/>
      <c r="BO14" s="367"/>
      <c r="BP14" s="367"/>
      <c r="BQ14" s="367"/>
      <c r="BR14" s="367"/>
      <c r="BS14" s="367"/>
      <c r="BT14" s="367"/>
      <c r="BU14" s="367"/>
      <c r="BV14" s="367"/>
      <c r="BW14" s="367"/>
      <c r="BX14" s="367"/>
      <c r="BY14" s="367"/>
      <c r="BZ14" s="367"/>
      <c r="CA14" s="367"/>
      <c r="CB14" s="367"/>
      <c r="CC14" s="367"/>
      <c r="CD14" s="367"/>
      <c r="CE14" s="367"/>
      <c r="CF14" s="367"/>
      <c r="CG14" s="367"/>
      <c r="CH14" s="367"/>
      <c r="CI14" s="367"/>
      <c r="CJ14" s="367"/>
      <c r="CK14" s="367"/>
      <c r="CL14" s="367"/>
      <c r="CM14" s="367"/>
      <c r="CN14" s="367"/>
      <c r="CO14" s="367"/>
      <c r="CP14" s="367"/>
      <c r="CQ14" s="367"/>
      <c r="CR14" s="367"/>
      <c r="CS14" s="367"/>
      <c r="CT14" s="367"/>
      <c r="CU14" s="367"/>
      <c r="CV14" s="367"/>
      <c r="CW14" s="367"/>
      <c r="CX14" s="367"/>
      <c r="CY14" s="367"/>
      <c r="CZ14" s="367"/>
      <c r="DA14" s="367"/>
      <c r="DB14" s="367"/>
      <c r="DC14" s="367"/>
      <c r="DD14" s="367"/>
      <c r="DE14" s="367"/>
    </row>
    <row r="15" spans="1:109" s="247" customFormat="1" x14ac:dyDescent="0.15">
      <c r="A15" s="366"/>
      <c r="B15" s="367"/>
      <c r="C15" s="367"/>
      <c r="D15" s="367"/>
      <c r="E15" s="367"/>
      <c r="F15" s="367"/>
      <c r="G15" s="367"/>
      <c r="H15" s="367"/>
      <c r="I15" s="367"/>
      <c r="J15" s="367"/>
      <c r="K15" s="367"/>
      <c r="L15" s="367"/>
      <c r="M15" s="367"/>
      <c r="N15" s="367"/>
      <c r="O15" s="367"/>
      <c r="P15" s="367"/>
      <c r="Q15" s="367"/>
      <c r="R15" s="367"/>
      <c r="S15" s="367"/>
      <c r="T15" s="367"/>
      <c r="U15" s="367"/>
      <c r="V15" s="367"/>
      <c r="W15" s="367"/>
      <c r="X15" s="367"/>
      <c r="Y15" s="367"/>
      <c r="Z15" s="367"/>
      <c r="AA15" s="367"/>
      <c r="AB15" s="367"/>
      <c r="AC15" s="367"/>
      <c r="AD15" s="367"/>
      <c r="AE15" s="367"/>
      <c r="AF15" s="367"/>
      <c r="AG15" s="367"/>
      <c r="AH15" s="367"/>
      <c r="AI15" s="367"/>
      <c r="AJ15" s="367"/>
      <c r="AK15" s="367"/>
      <c r="AL15" s="367"/>
      <c r="AM15" s="367"/>
      <c r="AN15" s="367"/>
      <c r="AO15" s="367"/>
      <c r="AP15" s="367"/>
      <c r="AQ15" s="367"/>
      <c r="AR15" s="367"/>
      <c r="AS15" s="367"/>
      <c r="AT15" s="367"/>
      <c r="AU15" s="367"/>
      <c r="AV15" s="367"/>
      <c r="AW15" s="367"/>
      <c r="AX15" s="367"/>
      <c r="AY15" s="367"/>
      <c r="AZ15" s="367"/>
      <c r="BA15" s="367"/>
      <c r="BB15" s="367"/>
      <c r="BC15" s="367"/>
      <c r="BD15" s="367"/>
      <c r="BE15" s="367"/>
      <c r="BF15" s="367"/>
      <c r="BG15" s="367"/>
      <c r="BH15" s="367"/>
      <c r="BI15" s="367"/>
      <c r="BJ15" s="367"/>
      <c r="BK15" s="367"/>
      <c r="BL15" s="367"/>
      <c r="BM15" s="367"/>
      <c r="BN15" s="367"/>
      <c r="BO15" s="367"/>
      <c r="BP15" s="367"/>
      <c r="BQ15" s="367"/>
      <c r="BR15" s="367"/>
      <c r="BS15" s="367"/>
      <c r="BT15" s="367"/>
      <c r="BU15" s="367"/>
      <c r="BV15" s="367"/>
      <c r="BW15" s="367"/>
      <c r="BX15" s="367"/>
      <c r="BY15" s="367"/>
      <c r="BZ15" s="367"/>
      <c r="CA15" s="367"/>
      <c r="CB15" s="367"/>
      <c r="CC15" s="367"/>
      <c r="CD15" s="367"/>
      <c r="CE15" s="367"/>
      <c r="CF15" s="367"/>
      <c r="CG15" s="367"/>
      <c r="CH15" s="367"/>
      <c r="CI15" s="367"/>
      <c r="CJ15" s="367"/>
      <c r="CK15" s="367"/>
      <c r="CL15" s="367"/>
      <c r="CM15" s="367"/>
      <c r="CN15" s="367"/>
      <c r="CO15" s="367"/>
      <c r="CP15" s="367"/>
      <c r="CQ15" s="367"/>
      <c r="CR15" s="367"/>
      <c r="CS15" s="367"/>
      <c r="CT15" s="367"/>
      <c r="CU15" s="367"/>
      <c r="CV15" s="367"/>
      <c r="CW15" s="367"/>
      <c r="CX15" s="367"/>
      <c r="CY15" s="367"/>
      <c r="CZ15" s="367"/>
      <c r="DA15" s="367"/>
      <c r="DB15" s="367"/>
      <c r="DC15" s="367"/>
      <c r="DD15" s="367"/>
      <c r="DE15" s="367"/>
    </row>
    <row r="16" spans="1:109" s="247" customFormat="1" x14ac:dyDescent="0.15">
      <c r="A16" s="366"/>
      <c r="B16" s="367"/>
      <c r="C16" s="367"/>
      <c r="D16" s="367"/>
      <c r="E16" s="367"/>
      <c r="F16" s="367"/>
      <c r="G16" s="367"/>
      <c r="H16" s="367"/>
      <c r="I16" s="367"/>
      <c r="J16" s="367"/>
      <c r="K16" s="367"/>
      <c r="L16" s="367"/>
      <c r="M16" s="367"/>
      <c r="N16" s="367"/>
      <c r="O16" s="367"/>
      <c r="P16" s="367"/>
      <c r="Q16" s="367"/>
      <c r="R16" s="367"/>
      <c r="S16" s="367"/>
      <c r="T16" s="367"/>
      <c r="U16" s="367"/>
      <c r="V16" s="367"/>
      <c r="W16" s="367"/>
      <c r="X16" s="367"/>
      <c r="Y16" s="367"/>
      <c r="Z16" s="367"/>
      <c r="AA16" s="367"/>
      <c r="AB16" s="367"/>
      <c r="AC16" s="367"/>
      <c r="AD16" s="367"/>
      <c r="AE16" s="367"/>
      <c r="AF16" s="367"/>
      <c r="AG16" s="367"/>
      <c r="AH16" s="367"/>
      <c r="AI16" s="367"/>
      <c r="AJ16" s="367"/>
      <c r="AK16" s="367"/>
      <c r="AL16" s="367"/>
      <c r="AM16" s="367"/>
      <c r="AN16" s="367"/>
      <c r="AO16" s="367"/>
      <c r="AP16" s="367"/>
      <c r="AQ16" s="367"/>
      <c r="AR16" s="367"/>
      <c r="AS16" s="367"/>
      <c r="AT16" s="367"/>
      <c r="AU16" s="367"/>
      <c r="AV16" s="367"/>
      <c r="AW16" s="367"/>
      <c r="AX16" s="367"/>
      <c r="AY16" s="367"/>
      <c r="AZ16" s="367"/>
      <c r="BA16" s="367"/>
      <c r="BB16" s="367"/>
      <c r="BC16" s="367"/>
      <c r="BD16" s="367"/>
      <c r="BE16" s="367"/>
      <c r="BF16" s="367"/>
      <c r="BG16" s="367"/>
      <c r="BH16" s="367"/>
      <c r="BI16" s="367"/>
      <c r="BJ16" s="367"/>
      <c r="BK16" s="367"/>
      <c r="BL16" s="367"/>
      <c r="BM16" s="367"/>
      <c r="BN16" s="367"/>
      <c r="BO16" s="367"/>
      <c r="BP16" s="367"/>
      <c r="BQ16" s="367"/>
      <c r="BR16" s="367"/>
      <c r="BS16" s="367"/>
      <c r="BT16" s="367"/>
      <c r="BU16" s="367"/>
      <c r="BV16" s="367"/>
      <c r="BW16" s="367"/>
      <c r="BX16" s="367"/>
      <c r="BY16" s="367"/>
      <c r="BZ16" s="367"/>
      <c r="CA16" s="367"/>
      <c r="CB16" s="367"/>
      <c r="CC16" s="367"/>
      <c r="CD16" s="367"/>
      <c r="CE16" s="367"/>
      <c r="CF16" s="367"/>
      <c r="CG16" s="367"/>
      <c r="CH16" s="367"/>
      <c r="CI16" s="367"/>
      <c r="CJ16" s="367"/>
      <c r="CK16" s="367"/>
      <c r="CL16" s="367"/>
      <c r="CM16" s="367"/>
      <c r="CN16" s="367"/>
      <c r="CO16" s="367"/>
      <c r="CP16" s="367"/>
      <c r="CQ16" s="367"/>
      <c r="CR16" s="367"/>
      <c r="CS16" s="367"/>
      <c r="CT16" s="367"/>
      <c r="CU16" s="367"/>
      <c r="CV16" s="367"/>
      <c r="CW16" s="367"/>
      <c r="CX16" s="367"/>
      <c r="CY16" s="367"/>
      <c r="CZ16" s="367"/>
      <c r="DA16" s="367"/>
      <c r="DB16" s="367"/>
      <c r="DC16" s="367"/>
      <c r="DD16" s="367"/>
      <c r="DE16" s="367"/>
    </row>
    <row r="17" spans="1:109" s="247" customFormat="1" x14ac:dyDescent="0.15">
      <c r="A17" s="366"/>
      <c r="B17" s="367"/>
      <c r="C17" s="367"/>
      <c r="D17" s="367"/>
      <c r="E17" s="367"/>
      <c r="F17" s="367"/>
      <c r="G17" s="367"/>
      <c r="H17" s="367"/>
      <c r="I17" s="367"/>
      <c r="J17" s="367"/>
      <c r="K17" s="367"/>
      <c r="L17" s="367"/>
      <c r="M17" s="367"/>
      <c r="N17" s="367"/>
      <c r="O17" s="367"/>
      <c r="P17" s="367"/>
      <c r="Q17" s="367"/>
      <c r="R17" s="367"/>
      <c r="S17" s="367"/>
      <c r="T17" s="367"/>
      <c r="U17" s="367"/>
      <c r="V17" s="367"/>
      <c r="W17" s="367"/>
      <c r="X17" s="367"/>
      <c r="Y17" s="367"/>
      <c r="Z17" s="367"/>
      <c r="AA17" s="367"/>
      <c r="AB17" s="367"/>
      <c r="AC17" s="367"/>
      <c r="AD17" s="367"/>
      <c r="AE17" s="367"/>
      <c r="AF17" s="367"/>
      <c r="AG17" s="367"/>
      <c r="AH17" s="367"/>
      <c r="AI17" s="367"/>
      <c r="AJ17" s="367"/>
      <c r="AK17" s="367"/>
      <c r="AL17" s="367"/>
      <c r="AM17" s="367"/>
      <c r="AN17" s="367"/>
      <c r="AO17" s="367"/>
      <c r="AP17" s="367"/>
      <c r="AQ17" s="367"/>
      <c r="AR17" s="367"/>
      <c r="AS17" s="367"/>
      <c r="AT17" s="367"/>
      <c r="AU17" s="367"/>
      <c r="AV17" s="367"/>
      <c r="AW17" s="367"/>
      <c r="AX17" s="367"/>
      <c r="AY17" s="367"/>
      <c r="AZ17" s="367"/>
      <c r="BA17" s="367"/>
      <c r="BB17" s="367"/>
      <c r="BC17" s="367"/>
      <c r="BD17" s="367"/>
      <c r="BE17" s="367"/>
      <c r="BF17" s="367"/>
      <c r="BG17" s="367"/>
      <c r="BH17" s="367"/>
      <c r="BI17" s="367"/>
      <c r="BJ17" s="367"/>
      <c r="BK17" s="367"/>
      <c r="BL17" s="367"/>
      <c r="BM17" s="367"/>
      <c r="BN17" s="367"/>
      <c r="BO17" s="367"/>
      <c r="BP17" s="367"/>
      <c r="BQ17" s="367"/>
      <c r="BR17" s="367"/>
      <c r="BS17" s="367"/>
      <c r="BT17" s="367"/>
      <c r="BU17" s="367"/>
      <c r="BV17" s="367"/>
      <c r="BW17" s="367"/>
      <c r="BX17" s="367"/>
      <c r="BY17" s="367"/>
      <c r="BZ17" s="367"/>
      <c r="CA17" s="367"/>
      <c r="CB17" s="367"/>
      <c r="CC17" s="367"/>
      <c r="CD17" s="367"/>
      <c r="CE17" s="367"/>
      <c r="CF17" s="367"/>
      <c r="CG17" s="367"/>
      <c r="CH17" s="367"/>
      <c r="CI17" s="367"/>
      <c r="CJ17" s="367"/>
      <c r="CK17" s="367"/>
      <c r="CL17" s="367"/>
      <c r="CM17" s="367"/>
      <c r="CN17" s="367"/>
      <c r="CO17" s="367"/>
      <c r="CP17" s="367"/>
      <c r="CQ17" s="367"/>
      <c r="CR17" s="367"/>
      <c r="CS17" s="367"/>
      <c r="CT17" s="367"/>
      <c r="CU17" s="367"/>
      <c r="CV17" s="367"/>
      <c r="CW17" s="367"/>
      <c r="CX17" s="367"/>
      <c r="CY17" s="367"/>
      <c r="CZ17" s="367"/>
      <c r="DA17" s="367"/>
      <c r="DB17" s="367"/>
      <c r="DC17" s="367"/>
      <c r="DD17" s="367"/>
      <c r="DE17" s="367"/>
    </row>
    <row r="18" spans="1:109" s="247" customFormat="1" x14ac:dyDescent="0.15">
      <c r="A18" s="366"/>
      <c r="B18" s="367"/>
      <c r="C18" s="367"/>
      <c r="D18" s="367"/>
      <c r="E18" s="367"/>
      <c r="F18" s="367"/>
      <c r="G18" s="367"/>
      <c r="H18" s="367"/>
      <c r="I18" s="367"/>
      <c r="J18" s="367"/>
      <c r="K18" s="367"/>
      <c r="L18" s="367"/>
      <c r="M18" s="367"/>
      <c r="N18" s="367"/>
      <c r="O18" s="367"/>
      <c r="P18" s="367"/>
      <c r="Q18" s="367"/>
      <c r="R18" s="367"/>
      <c r="S18" s="367"/>
      <c r="T18" s="367"/>
      <c r="U18" s="367"/>
      <c r="V18" s="367"/>
      <c r="W18" s="367"/>
      <c r="X18" s="367"/>
      <c r="Y18" s="367"/>
      <c r="Z18" s="367"/>
      <c r="AA18" s="367"/>
      <c r="AB18" s="367"/>
      <c r="AC18" s="367"/>
      <c r="AD18" s="367"/>
      <c r="AE18" s="367"/>
      <c r="AF18" s="367"/>
      <c r="AG18" s="367"/>
      <c r="AH18" s="367"/>
      <c r="AI18" s="367"/>
      <c r="AJ18" s="367"/>
      <c r="AK18" s="367"/>
      <c r="AL18" s="367"/>
      <c r="AM18" s="367"/>
      <c r="AN18" s="367"/>
      <c r="AO18" s="367"/>
      <c r="AP18" s="367"/>
      <c r="AQ18" s="367"/>
      <c r="AR18" s="367"/>
      <c r="AS18" s="367"/>
      <c r="AT18" s="367"/>
      <c r="AU18" s="367"/>
      <c r="AV18" s="367"/>
      <c r="AW18" s="367"/>
      <c r="AX18" s="367"/>
      <c r="AY18" s="367"/>
      <c r="AZ18" s="367"/>
      <c r="BA18" s="367"/>
      <c r="BB18" s="367"/>
      <c r="BC18" s="367"/>
      <c r="BD18" s="367"/>
      <c r="BE18" s="367"/>
      <c r="BF18" s="367"/>
      <c r="BG18" s="367"/>
      <c r="BH18" s="367"/>
      <c r="BI18" s="367"/>
      <c r="BJ18" s="367"/>
      <c r="BK18" s="367"/>
      <c r="BL18" s="367"/>
      <c r="BM18" s="367"/>
      <c r="BN18" s="367"/>
      <c r="BO18" s="367"/>
      <c r="BP18" s="367"/>
      <c r="BQ18" s="367"/>
      <c r="BR18" s="367"/>
      <c r="BS18" s="367"/>
      <c r="BT18" s="367"/>
      <c r="BU18" s="367"/>
      <c r="BV18" s="367"/>
      <c r="BW18" s="367"/>
      <c r="BX18" s="367"/>
      <c r="BY18" s="367"/>
      <c r="BZ18" s="367"/>
      <c r="CA18" s="367"/>
      <c r="CB18" s="367"/>
      <c r="CC18" s="367"/>
      <c r="CD18" s="367"/>
      <c r="CE18" s="367"/>
      <c r="CF18" s="367"/>
      <c r="CG18" s="367"/>
      <c r="CH18" s="367"/>
      <c r="CI18" s="367"/>
      <c r="CJ18" s="367"/>
      <c r="CK18" s="367"/>
      <c r="CL18" s="367"/>
      <c r="CM18" s="367"/>
      <c r="CN18" s="367"/>
      <c r="CO18" s="367"/>
      <c r="CP18" s="367"/>
      <c r="CQ18" s="367"/>
      <c r="CR18" s="367"/>
      <c r="CS18" s="367"/>
      <c r="CT18" s="367"/>
      <c r="CU18" s="367"/>
      <c r="CV18" s="367"/>
      <c r="CW18" s="367"/>
      <c r="CX18" s="367"/>
      <c r="CY18" s="367"/>
      <c r="CZ18" s="367"/>
      <c r="DA18" s="367"/>
      <c r="DB18" s="367"/>
      <c r="DC18" s="367"/>
      <c r="DD18" s="367"/>
      <c r="DE18" s="367"/>
    </row>
    <row r="19" spans="1:109" x14ac:dyDescent="0.15">
      <c r="DD19" s="366"/>
      <c r="DE19" s="366"/>
    </row>
    <row r="20" spans="1:109" x14ac:dyDescent="0.15">
      <c r="DD20" s="366"/>
      <c r="DE20" s="366"/>
    </row>
    <row r="21" spans="1:109" ht="17.25" customHeight="1" x14ac:dyDescent="0.15">
      <c r="B21" s="368"/>
      <c r="C21" s="369"/>
      <c r="D21" s="369"/>
      <c r="E21" s="369"/>
      <c r="F21" s="369"/>
      <c r="G21" s="369"/>
      <c r="H21" s="369"/>
      <c r="I21" s="369"/>
      <c r="J21" s="369"/>
      <c r="K21" s="369"/>
      <c r="L21" s="369"/>
      <c r="M21" s="369"/>
      <c r="N21" s="370"/>
      <c r="O21" s="369"/>
      <c r="P21" s="369"/>
      <c r="Q21" s="369"/>
      <c r="R21" s="369"/>
      <c r="S21" s="369"/>
      <c r="T21" s="369"/>
      <c r="U21" s="369"/>
      <c r="V21" s="369"/>
      <c r="W21" s="369"/>
      <c r="X21" s="369"/>
      <c r="Y21" s="369"/>
      <c r="Z21" s="369"/>
      <c r="AA21" s="369"/>
      <c r="AB21" s="369"/>
      <c r="AC21" s="369"/>
      <c r="AD21" s="369"/>
      <c r="AE21" s="369"/>
      <c r="AF21" s="369"/>
      <c r="AG21" s="369"/>
      <c r="AH21" s="369"/>
      <c r="AI21" s="369"/>
      <c r="AJ21" s="369"/>
      <c r="AK21" s="369"/>
      <c r="AL21" s="369"/>
      <c r="AM21" s="369"/>
      <c r="AN21" s="369"/>
      <c r="AO21" s="369"/>
      <c r="AP21" s="369"/>
      <c r="AQ21" s="369"/>
      <c r="AR21" s="369"/>
      <c r="AS21" s="369"/>
      <c r="AT21" s="370"/>
      <c r="AU21" s="369"/>
      <c r="AV21" s="369"/>
      <c r="AW21" s="369"/>
      <c r="AX21" s="369"/>
      <c r="AY21" s="369"/>
      <c r="AZ21" s="369"/>
      <c r="BA21" s="369"/>
      <c r="BB21" s="369"/>
      <c r="BC21" s="369"/>
      <c r="BD21" s="369"/>
      <c r="BE21" s="369"/>
      <c r="BF21" s="370"/>
      <c r="BG21" s="369"/>
      <c r="BH21" s="369"/>
      <c r="BI21" s="369"/>
      <c r="BJ21" s="369"/>
      <c r="BK21" s="369"/>
      <c r="BL21" s="369"/>
      <c r="BM21" s="369"/>
      <c r="BN21" s="369"/>
      <c r="BO21" s="369"/>
      <c r="BP21" s="369"/>
      <c r="BQ21" s="369"/>
      <c r="BR21" s="370"/>
      <c r="BS21" s="369"/>
      <c r="BT21" s="369"/>
      <c r="BU21" s="369"/>
      <c r="BV21" s="369"/>
      <c r="BW21" s="369"/>
      <c r="BX21" s="369"/>
      <c r="BY21" s="369"/>
      <c r="BZ21" s="369"/>
      <c r="CA21" s="369"/>
      <c r="CB21" s="369"/>
      <c r="CC21" s="369"/>
      <c r="CD21" s="370"/>
      <c r="CE21" s="369"/>
      <c r="CF21" s="369"/>
      <c r="CG21" s="369"/>
      <c r="CH21" s="369"/>
      <c r="CI21" s="369"/>
      <c r="CJ21" s="369"/>
      <c r="CK21" s="369"/>
      <c r="CL21" s="369"/>
      <c r="CM21" s="369"/>
      <c r="CN21" s="369"/>
      <c r="CO21" s="369"/>
      <c r="CP21" s="370"/>
      <c r="CQ21" s="369"/>
      <c r="CR21" s="369"/>
      <c r="CS21" s="369"/>
      <c r="CT21" s="369"/>
      <c r="CU21" s="369"/>
      <c r="CV21" s="369"/>
      <c r="CW21" s="369"/>
      <c r="CX21" s="369"/>
      <c r="CY21" s="369"/>
      <c r="CZ21" s="369"/>
      <c r="DA21" s="369"/>
      <c r="DB21" s="370"/>
      <c r="DC21" s="369"/>
      <c r="DD21" s="371"/>
      <c r="DE21" s="366"/>
    </row>
    <row r="22" spans="1:109" ht="17.25" customHeight="1" x14ac:dyDescent="0.15">
      <c r="B22" s="372"/>
    </row>
    <row r="23" spans="1:109" x14ac:dyDescent="0.15">
      <c r="B23" s="372"/>
    </row>
    <row r="24" spans="1:109" x14ac:dyDescent="0.15">
      <c r="B24" s="372"/>
    </row>
    <row r="25" spans="1:109" x14ac:dyDescent="0.15">
      <c r="B25" s="372"/>
    </row>
    <row r="26" spans="1:109" x14ac:dyDescent="0.15">
      <c r="B26" s="372"/>
    </row>
    <row r="27" spans="1:109" x14ac:dyDescent="0.15">
      <c r="B27" s="372"/>
    </row>
    <row r="28" spans="1:109" x14ac:dyDescent="0.15">
      <c r="B28" s="372"/>
    </row>
    <row r="29" spans="1:109" x14ac:dyDescent="0.15">
      <c r="B29" s="372"/>
    </row>
    <row r="30" spans="1:109" x14ac:dyDescent="0.15">
      <c r="B30" s="372"/>
    </row>
    <row r="31" spans="1:109" x14ac:dyDescent="0.15">
      <c r="B31" s="372"/>
    </row>
    <row r="32" spans="1:109" x14ac:dyDescent="0.15">
      <c r="B32" s="372"/>
    </row>
    <row r="33" spans="2:109" x14ac:dyDescent="0.15">
      <c r="B33" s="372"/>
    </row>
    <row r="34" spans="2:109" x14ac:dyDescent="0.15">
      <c r="B34" s="372"/>
    </row>
    <row r="35" spans="2:109" x14ac:dyDescent="0.15">
      <c r="B35" s="372"/>
    </row>
    <row r="36" spans="2:109" x14ac:dyDescent="0.15">
      <c r="B36" s="372"/>
    </row>
    <row r="37" spans="2:109" x14ac:dyDescent="0.15">
      <c r="B37" s="372"/>
    </row>
    <row r="38" spans="2:109" x14ac:dyDescent="0.15">
      <c r="B38" s="372"/>
    </row>
    <row r="39" spans="2:109" x14ac:dyDescent="0.15">
      <c r="B39" s="374"/>
      <c r="C39" s="375"/>
      <c r="D39" s="375"/>
      <c r="E39" s="375"/>
      <c r="F39" s="375"/>
      <c r="G39" s="375"/>
      <c r="H39" s="375"/>
      <c r="I39" s="375"/>
      <c r="J39" s="375"/>
      <c r="K39" s="375"/>
      <c r="L39" s="375"/>
      <c r="M39" s="375"/>
      <c r="N39" s="375"/>
      <c r="O39" s="375"/>
      <c r="P39" s="375"/>
      <c r="Q39" s="375"/>
      <c r="R39" s="375"/>
      <c r="S39" s="375"/>
      <c r="T39" s="375"/>
      <c r="U39" s="375"/>
      <c r="V39" s="375"/>
      <c r="W39" s="375"/>
      <c r="X39" s="375"/>
      <c r="Y39" s="375"/>
      <c r="Z39" s="375"/>
      <c r="AA39" s="375"/>
      <c r="AB39" s="375"/>
      <c r="AC39" s="375"/>
      <c r="AD39" s="375"/>
      <c r="AE39" s="375"/>
      <c r="AF39" s="375"/>
      <c r="AG39" s="375"/>
      <c r="AH39" s="375"/>
      <c r="AI39" s="375"/>
      <c r="AJ39" s="375"/>
      <c r="AK39" s="375"/>
      <c r="AL39" s="375"/>
      <c r="AM39" s="375"/>
      <c r="AN39" s="375"/>
      <c r="AO39" s="375"/>
      <c r="AP39" s="375"/>
      <c r="AQ39" s="375"/>
      <c r="AR39" s="375"/>
      <c r="AS39" s="375"/>
      <c r="AT39" s="375"/>
      <c r="AU39" s="375"/>
      <c r="AV39" s="375"/>
      <c r="AW39" s="375"/>
      <c r="AX39" s="375"/>
      <c r="AY39" s="375"/>
      <c r="AZ39" s="375"/>
      <c r="BA39" s="375"/>
      <c r="BB39" s="375"/>
      <c r="BC39" s="375"/>
      <c r="BD39" s="375"/>
      <c r="BE39" s="375"/>
      <c r="BF39" s="375"/>
      <c r="BG39" s="375"/>
      <c r="BH39" s="375"/>
      <c r="BI39" s="375"/>
      <c r="BJ39" s="375"/>
      <c r="BK39" s="375"/>
      <c r="BL39" s="375"/>
      <c r="BM39" s="375"/>
      <c r="BN39" s="375"/>
      <c r="BO39" s="375"/>
      <c r="BP39" s="375"/>
      <c r="BQ39" s="375"/>
      <c r="BR39" s="375"/>
      <c r="BS39" s="375"/>
      <c r="BT39" s="375"/>
      <c r="BU39" s="375"/>
      <c r="BV39" s="375"/>
      <c r="BW39" s="375"/>
      <c r="BX39" s="375"/>
      <c r="BY39" s="375"/>
      <c r="BZ39" s="375"/>
      <c r="CA39" s="375"/>
      <c r="CB39" s="375"/>
      <c r="CC39" s="375"/>
      <c r="CD39" s="375"/>
      <c r="CE39" s="375"/>
      <c r="CF39" s="375"/>
      <c r="CG39" s="375"/>
      <c r="CH39" s="375"/>
      <c r="CI39" s="375"/>
      <c r="CJ39" s="375"/>
      <c r="CK39" s="375"/>
      <c r="CL39" s="375"/>
      <c r="CM39" s="375"/>
      <c r="CN39" s="375"/>
      <c r="CO39" s="375"/>
      <c r="CP39" s="375"/>
      <c r="CQ39" s="375"/>
      <c r="CR39" s="375"/>
      <c r="CS39" s="375"/>
      <c r="CT39" s="375"/>
      <c r="CU39" s="375"/>
      <c r="CV39" s="375"/>
      <c r="CW39" s="375"/>
      <c r="CX39" s="375"/>
      <c r="CY39" s="375"/>
      <c r="CZ39" s="375"/>
      <c r="DA39" s="375"/>
      <c r="DB39" s="375"/>
      <c r="DC39" s="375"/>
      <c r="DD39" s="376"/>
    </row>
    <row r="40" spans="2:109" x14ac:dyDescent="0.15">
      <c r="B40" s="377"/>
      <c r="DD40" s="377"/>
      <c r="DE40" s="366"/>
    </row>
    <row r="41" spans="2:109" ht="17.25" x14ac:dyDescent="0.15">
      <c r="B41" s="378" t="s">
        <v>563</v>
      </c>
      <c r="C41" s="369"/>
      <c r="D41" s="369"/>
      <c r="E41" s="369"/>
      <c r="F41" s="369"/>
      <c r="G41" s="369"/>
      <c r="H41" s="369"/>
      <c r="I41" s="369"/>
      <c r="J41" s="369"/>
      <c r="K41" s="369"/>
      <c r="L41" s="369"/>
      <c r="M41" s="369"/>
      <c r="N41" s="369"/>
      <c r="O41" s="369"/>
      <c r="P41" s="369"/>
      <c r="Q41" s="369"/>
      <c r="R41" s="369"/>
      <c r="S41" s="369"/>
      <c r="T41" s="369"/>
      <c r="U41" s="369"/>
      <c r="V41" s="369"/>
      <c r="W41" s="369"/>
      <c r="X41" s="369"/>
      <c r="Y41" s="369"/>
      <c r="Z41" s="369"/>
      <c r="AA41" s="369"/>
      <c r="AB41" s="369"/>
      <c r="AC41" s="369"/>
      <c r="AD41" s="369"/>
      <c r="AE41" s="369"/>
      <c r="AF41" s="369"/>
      <c r="AG41" s="369"/>
      <c r="AH41" s="369"/>
      <c r="AI41" s="369"/>
      <c r="AJ41" s="369"/>
      <c r="AK41" s="369"/>
      <c r="AL41" s="369"/>
      <c r="AM41" s="369"/>
      <c r="AN41" s="369"/>
      <c r="AO41" s="369"/>
      <c r="AP41" s="369"/>
      <c r="AQ41" s="369"/>
      <c r="AR41" s="369"/>
      <c r="AS41" s="369"/>
      <c r="AT41" s="369"/>
      <c r="AU41" s="369"/>
      <c r="AV41" s="369"/>
      <c r="AW41" s="369"/>
      <c r="AX41" s="369"/>
      <c r="AY41" s="369"/>
      <c r="AZ41" s="369"/>
      <c r="BA41" s="369"/>
      <c r="BB41" s="369"/>
      <c r="BC41" s="369"/>
      <c r="BD41" s="369"/>
      <c r="BE41" s="369"/>
      <c r="BF41" s="369"/>
      <c r="BG41" s="369"/>
      <c r="BH41" s="369"/>
      <c r="BI41" s="369"/>
      <c r="BJ41" s="369"/>
      <c r="BK41" s="369"/>
      <c r="BL41" s="369"/>
      <c r="BM41" s="369"/>
      <c r="BN41" s="369"/>
      <c r="BO41" s="369"/>
      <c r="BP41" s="369"/>
      <c r="BQ41" s="369"/>
      <c r="BR41" s="369"/>
      <c r="BS41" s="369"/>
      <c r="BT41" s="369"/>
      <c r="BU41" s="369"/>
      <c r="BV41" s="369"/>
      <c r="BW41" s="369"/>
      <c r="BX41" s="369"/>
      <c r="BY41" s="369"/>
      <c r="BZ41" s="369"/>
      <c r="CA41" s="369"/>
      <c r="CB41" s="369"/>
      <c r="CC41" s="369"/>
      <c r="CD41" s="369"/>
      <c r="CE41" s="369"/>
      <c r="CF41" s="369"/>
      <c r="CG41" s="369"/>
      <c r="CH41" s="369"/>
      <c r="CI41" s="369"/>
      <c r="CJ41" s="369"/>
      <c r="CK41" s="369"/>
      <c r="CL41" s="369"/>
      <c r="CM41" s="369"/>
      <c r="CN41" s="369"/>
      <c r="CO41" s="369"/>
      <c r="CP41" s="369"/>
      <c r="CQ41" s="369"/>
      <c r="CR41" s="369"/>
      <c r="CS41" s="369"/>
      <c r="CT41" s="369"/>
      <c r="CU41" s="369"/>
      <c r="CV41" s="369"/>
      <c r="CW41" s="369"/>
      <c r="CX41" s="369"/>
      <c r="CY41" s="369"/>
      <c r="CZ41" s="369"/>
      <c r="DA41" s="369"/>
      <c r="DB41" s="369"/>
      <c r="DC41" s="369"/>
      <c r="DD41" s="371"/>
    </row>
    <row r="42" spans="2:109" x14ac:dyDescent="0.15">
      <c r="B42" s="372"/>
      <c r="G42" s="379"/>
      <c r="I42" s="380"/>
      <c r="J42" s="380"/>
      <c r="K42" s="380"/>
      <c r="AM42" s="379"/>
      <c r="AN42" s="379" t="s">
        <v>564</v>
      </c>
      <c r="AP42" s="380"/>
      <c r="AQ42" s="380"/>
      <c r="AR42" s="380"/>
      <c r="AY42" s="379"/>
      <c r="BA42" s="380"/>
      <c r="BB42" s="380"/>
      <c r="BC42" s="380"/>
      <c r="BK42" s="379"/>
      <c r="BM42" s="380"/>
      <c r="BN42" s="380"/>
      <c r="BO42" s="380"/>
      <c r="BW42" s="379"/>
      <c r="BY42" s="380"/>
      <c r="BZ42" s="380"/>
      <c r="CA42" s="380"/>
      <c r="CI42" s="379"/>
      <c r="CK42" s="380"/>
      <c r="CL42" s="380"/>
      <c r="CM42" s="380"/>
      <c r="CU42" s="379"/>
      <c r="CW42" s="380"/>
      <c r="CX42" s="380"/>
      <c r="CY42" s="380"/>
    </row>
    <row r="43" spans="2:109" ht="13.5" customHeight="1" x14ac:dyDescent="0.15">
      <c r="B43" s="372"/>
      <c r="AN43" s="1275" t="s">
        <v>573</v>
      </c>
      <c r="AO43" s="1276"/>
      <c r="AP43" s="1276"/>
      <c r="AQ43" s="1276"/>
      <c r="AR43" s="1276"/>
      <c r="AS43" s="1276"/>
      <c r="AT43" s="1276"/>
      <c r="AU43" s="1276"/>
      <c r="AV43" s="1276"/>
      <c r="AW43" s="1276"/>
      <c r="AX43" s="1276"/>
      <c r="AY43" s="1276"/>
      <c r="AZ43" s="1276"/>
      <c r="BA43" s="1276"/>
      <c r="BB43" s="1276"/>
      <c r="BC43" s="1276"/>
      <c r="BD43" s="1276"/>
      <c r="BE43" s="1276"/>
      <c r="BF43" s="1276"/>
      <c r="BG43" s="1276"/>
      <c r="BH43" s="1276"/>
      <c r="BI43" s="1276"/>
      <c r="BJ43" s="1276"/>
      <c r="BK43" s="1276"/>
      <c r="BL43" s="1276"/>
      <c r="BM43" s="1276"/>
      <c r="BN43" s="1276"/>
      <c r="BO43" s="1276"/>
      <c r="BP43" s="1276"/>
      <c r="BQ43" s="1276"/>
      <c r="BR43" s="1276"/>
      <c r="BS43" s="1276"/>
      <c r="BT43" s="1276"/>
      <c r="BU43" s="1276"/>
      <c r="BV43" s="1276"/>
      <c r="BW43" s="1276"/>
      <c r="BX43" s="1276"/>
      <c r="BY43" s="1276"/>
      <c r="BZ43" s="1276"/>
      <c r="CA43" s="1276"/>
      <c r="CB43" s="1276"/>
      <c r="CC43" s="1276"/>
      <c r="CD43" s="1276"/>
      <c r="CE43" s="1276"/>
      <c r="CF43" s="1276"/>
      <c r="CG43" s="1276"/>
      <c r="CH43" s="1276"/>
      <c r="CI43" s="1276"/>
      <c r="CJ43" s="1276"/>
      <c r="CK43" s="1276"/>
      <c r="CL43" s="1276"/>
      <c r="CM43" s="1276"/>
      <c r="CN43" s="1276"/>
      <c r="CO43" s="1276"/>
      <c r="CP43" s="1276"/>
      <c r="CQ43" s="1276"/>
      <c r="CR43" s="1276"/>
      <c r="CS43" s="1276"/>
      <c r="CT43" s="1276"/>
      <c r="CU43" s="1276"/>
      <c r="CV43" s="1276"/>
      <c r="CW43" s="1276"/>
      <c r="CX43" s="1276"/>
      <c r="CY43" s="1276"/>
      <c r="CZ43" s="1276"/>
      <c r="DA43" s="1276"/>
      <c r="DB43" s="1276"/>
      <c r="DC43" s="1277"/>
    </row>
    <row r="44" spans="2:109" x14ac:dyDescent="0.15">
      <c r="B44" s="372"/>
      <c r="AN44" s="1278"/>
      <c r="AO44" s="1279"/>
      <c r="AP44" s="1279"/>
      <c r="AQ44" s="1279"/>
      <c r="AR44" s="1279"/>
      <c r="AS44" s="1279"/>
      <c r="AT44" s="1279"/>
      <c r="AU44" s="1279"/>
      <c r="AV44" s="1279"/>
      <c r="AW44" s="1279"/>
      <c r="AX44" s="1279"/>
      <c r="AY44" s="1279"/>
      <c r="AZ44" s="1279"/>
      <c r="BA44" s="1279"/>
      <c r="BB44" s="1279"/>
      <c r="BC44" s="1279"/>
      <c r="BD44" s="1279"/>
      <c r="BE44" s="1279"/>
      <c r="BF44" s="1279"/>
      <c r="BG44" s="1279"/>
      <c r="BH44" s="1279"/>
      <c r="BI44" s="1279"/>
      <c r="BJ44" s="1279"/>
      <c r="BK44" s="1279"/>
      <c r="BL44" s="1279"/>
      <c r="BM44" s="1279"/>
      <c r="BN44" s="1279"/>
      <c r="BO44" s="1279"/>
      <c r="BP44" s="1279"/>
      <c r="BQ44" s="1279"/>
      <c r="BR44" s="1279"/>
      <c r="BS44" s="1279"/>
      <c r="BT44" s="1279"/>
      <c r="BU44" s="1279"/>
      <c r="BV44" s="1279"/>
      <c r="BW44" s="1279"/>
      <c r="BX44" s="1279"/>
      <c r="BY44" s="1279"/>
      <c r="BZ44" s="1279"/>
      <c r="CA44" s="1279"/>
      <c r="CB44" s="1279"/>
      <c r="CC44" s="1279"/>
      <c r="CD44" s="1279"/>
      <c r="CE44" s="1279"/>
      <c r="CF44" s="1279"/>
      <c r="CG44" s="1279"/>
      <c r="CH44" s="1279"/>
      <c r="CI44" s="1279"/>
      <c r="CJ44" s="1279"/>
      <c r="CK44" s="1279"/>
      <c r="CL44" s="1279"/>
      <c r="CM44" s="1279"/>
      <c r="CN44" s="1279"/>
      <c r="CO44" s="1279"/>
      <c r="CP44" s="1279"/>
      <c r="CQ44" s="1279"/>
      <c r="CR44" s="1279"/>
      <c r="CS44" s="1279"/>
      <c r="CT44" s="1279"/>
      <c r="CU44" s="1279"/>
      <c r="CV44" s="1279"/>
      <c r="CW44" s="1279"/>
      <c r="CX44" s="1279"/>
      <c r="CY44" s="1279"/>
      <c r="CZ44" s="1279"/>
      <c r="DA44" s="1279"/>
      <c r="DB44" s="1279"/>
      <c r="DC44" s="1280"/>
    </row>
    <row r="45" spans="2:109" x14ac:dyDescent="0.15">
      <c r="B45" s="372"/>
      <c r="AN45" s="1278"/>
      <c r="AO45" s="1279"/>
      <c r="AP45" s="1279"/>
      <c r="AQ45" s="1279"/>
      <c r="AR45" s="1279"/>
      <c r="AS45" s="1279"/>
      <c r="AT45" s="1279"/>
      <c r="AU45" s="1279"/>
      <c r="AV45" s="1279"/>
      <c r="AW45" s="1279"/>
      <c r="AX45" s="1279"/>
      <c r="AY45" s="1279"/>
      <c r="AZ45" s="1279"/>
      <c r="BA45" s="1279"/>
      <c r="BB45" s="1279"/>
      <c r="BC45" s="1279"/>
      <c r="BD45" s="1279"/>
      <c r="BE45" s="1279"/>
      <c r="BF45" s="1279"/>
      <c r="BG45" s="1279"/>
      <c r="BH45" s="1279"/>
      <c r="BI45" s="1279"/>
      <c r="BJ45" s="1279"/>
      <c r="BK45" s="1279"/>
      <c r="BL45" s="1279"/>
      <c r="BM45" s="1279"/>
      <c r="BN45" s="1279"/>
      <c r="BO45" s="1279"/>
      <c r="BP45" s="1279"/>
      <c r="BQ45" s="1279"/>
      <c r="BR45" s="1279"/>
      <c r="BS45" s="1279"/>
      <c r="BT45" s="1279"/>
      <c r="BU45" s="1279"/>
      <c r="BV45" s="1279"/>
      <c r="BW45" s="1279"/>
      <c r="BX45" s="1279"/>
      <c r="BY45" s="1279"/>
      <c r="BZ45" s="1279"/>
      <c r="CA45" s="1279"/>
      <c r="CB45" s="1279"/>
      <c r="CC45" s="1279"/>
      <c r="CD45" s="1279"/>
      <c r="CE45" s="1279"/>
      <c r="CF45" s="1279"/>
      <c r="CG45" s="1279"/>
      <c r="CH45" s="1279"/>
      <c r="CI45" s="1279"/>
      <c r="CJ45" s="1279"/>
      <c r="CK45" s="1279"/>
      <c r="CL45" s="1279"/>
      <c r="CM45" s="1279"/>
      <c r="CN45" s="1279"/>
      <c r="CO45" s="1279"/>
      <c r="CP45" s="1279"/>
      <c r="CQ45" s="1279"/>
      <c r="CR45" s="1279"/>
      <c r="CS45" s="1279"/>
      <c r="CT45" s="1279"/>
      <c r="CU45" s="1279"/>
      <c r="CV45" s="1279"/>
      <c r="CW45" s="1279"/>
      <c r="CX45" s="1279"/>
      <c r="CY45" s="1279"/>
      <c r="CZ45" s="1279"/>
      <c r="DA45" s="1279"/>
      <c r="DB45" s="1279"/>
      <c r="DC45" s="1280"/>
    </row>
    <row r="46" spans="2:109" x14ac:dyDescent="0.15">
      <c r="B46" s="372"/>
      <c r="AN46" s="1278"/>
      <c r="AO46" s="1279"/>
      <c r="AP46" s="1279"/>
      <c r="AQ46" s="1279"/>
      <c r="AR46" s="1279"/>
      <c r="AS46" s="1279"/>
      <c r="AT46" s="1279"/>
      <c r="AU46" s="1279"/>
      <c r="AV46" s="1279"/>
      <c r="AW46" s="1279"/>
      <c r="AX46" s="1279"/>
      <c r="AY46" s="1279"/>
      <c r="AZ46" s="1279"/>
      <c r="BA46" s="1279"/>
      <c r="BB46" s="1279"/>
      <c r="BC46" s="1279"/>
      <c r="BD46" s="1279"/>
      <c r="BE46" s="1279"/>
      <c r="BF46" s="1279"/>
      <c r="BG46" s="1279"/>
      <c r="BH46" s="1279"/>
      <c r="BI46" s="1279"/>
      <c r="BJ46" s="1279"/>
      <c r="BK46" s="1279"/>
      <c r="BL46" s="1279"/>
      <c r="BM46" s="1279"/>
      <c r="BN46" s="1279"/>
      <c r="BO46" s="1279"/>
      <c r="BP46" s="1279"/>
      <c r="BQ46" s="1279"/>
      <c r="BR46" s="1279"/>
      <c r="BS46" s="1279"/>
      <c r="BT46" s="1279"/>
      <c r="BU46" s="1279"/>
      <c r="BV46" s="1279"/>
      <c r="BW46" s="1279"/>
      <c r="BX46" s="1279"/>
      <c r="BY46" s="1279"/>
      <c r="BZ46" s="1279"/>
      <c r="CA46" s="1279"/>
      <c r="CB46" s="1279"/>
      <c r="CC46" s="1279"/>
      <c r="CD46" s="1279"/>
      <c r="CE46" s="1279"/>
      <c r="CF46" s="1279"/>
      <c r="CG46" s="1279"/>
      <c r="CH46" s="1279"/>
      <c r="CI46" s="1279"/>
      <c r="CJ46" s="1279"/>
      <c r="CK46" s="1279"/>
      <c r="CL46" s="1279"/>
      <c r="CM46" s="1279"/>
      <c r="CN46" s="1279"/>
      <c r="CO46" s="1279"/>
      <c r="CP46" s="1279"/>
      <c r="CQ46" s="1279"/>
      <c r="CR46" s="1279"/>
      <c r="CS46" s="1279"/>
      <c r="CT46" s="1279"/>
      <c r="CU46" s="1279"/>
      <c r="CV46" s="1279"/>
      <c r="CW46" s="1279"/>
      <c r="CX46" s="1279"/>
      <c r="CY46" s="1279"/>
      <c r="CZ46" s="1279"/>
      <c r="DA46" s="1279"/>
      <c r="DB46" s="1279"/>
      <c r="DC46" s="1280"/>
    </row>
    <row r="47" spans="2:109" x14ac:dyDescent="0.15">
      <c r="B47" s="372"/>
      <c r="AN47" s="1281"/>
      <c r="AO47" s="1282"/>
      <c r="AP47" s="1282"/>
      <c r="AQ47" s="1282"/>
      <c r="AR47" s="1282"/>
      <c r="AS47" s="1282"/>
      <c r="AT47" s="1282"/>
      <c r="AU47" s="1282"/>
      <c r="AV47" s="1282"/>
      <c r="AW47" s="1282"/>
      <c r="AX47" s="1282"/>
      <c r="AY47" s="1282"/>
      <c r="AZ47" s="1282"/>
      <c r="BA47" s="1282"/>
      <c r="BB47" s="1282"/>
      <c r="BC47" s="1282"/>
      <c r="BD47" s="1282"/>
      <c r="BE47" s="1282"/>
      <c r="BF47" s="1282"/>
      <c r="BG47" s="1282"/>
      <c r="BH47" s="1282"/>
      <c r="BI47" s="1282"/>
      <c r="BJ47" s="1282"/>
      <c r="BK47" s="1282"/>
      <c r="BL47" s="1282"/>
      <c r="BM47" s="1282"/>
      <c r="BN47" s="1282"/>
      <c r="BO47" s="1282"/>
      <c r="BP47" s="1282"/>
      <c r="BQ47" s="1282"/>
      <c r="BR47" s="1282"/>
      <c r="BS47" s="1282"/>
      <c r="BT47" s="1282"/>
      <c r="BU47" s="1282"/>
      <c r="BV47" s="1282"/>
      <c r="BW47" s="1282"/>
      <c r="BX47" s="1282"/>
      <c r="BY47" s="1282"/>
      <c r="BZ47" s="1282"/>
      <c r="CA47" s="1282"/>
      <c r="CB47" s="1282"/>
      <c r="CC47" s="1282"/>
      <c r="CD47" s="1282"/>
      <c r="CE47" s="1282"/>
      <c r="CF47" s="1282"/>
      <c r="CG47" s="1282"/>
      <c r="CH47" s="1282"/>
      <c r="CI47" s="1282"/>
      <c r="CJ47" s="1282"/>
      <c r="CK47" s="1282"/>
      <c r="CL47" s="1282"/>
      <c r="CM47" s="1282"/>
      <c r="CN47" s="1282"/>
      <c r="CO47" s="1282"/>
      <c r="CP47" s="1282"/>
      <c r="CQ47" s="1282"/>
      <c r="CR47" s="1282"/>
      <c r="CS47" s="1282"/>
      <c r="CT47" s="1282"/>
      <c r="CU47" s="1282"/>
      <c r="CV47" s="1282"/>
      <c r="CW47" s="1282"/>
      <c r="CX47" s="1282"/>
      <c r="CY47" s="1282"/>
      <c r="CZ47" s="1282"/>
      <c r="DA47" s="1282"/>
      <c r="DB47" s="1282"/>
      <c r="DC47" s="1283"/>
    </row>
    <row r="48" spans="2:109" x14ac:dyDescent="0.15">
      <c r="B48" s="372"/>
      <c r="H48" s="381"/>
      <c r="I48" s="381"/>
      <c r="J48" s="381"/>
      <c r="AN48" s="381"/>
      <c r="AO48" s="381"/>
      <c r="AP48" s="381"/>
      <c r="AZ48" s="381"/>
      <c r="BA48" s="381"/>
      <c r="BB48" s="381"/>
      <c r="BL48" s="381"/>
      <c r="BM48" s="381"/>
      <c r="BN48" s="381"/>
      <c r="BX48" s="381"/>
      <c r="BY48" s="381"/>
      <c r="BZ48" s="381"/>
      <c r="CJ48" s="381"/>
      <c r="CK48" s="381"/>
      <c r="CL48" s="381"/>
      <c r="CV48" s="381"/>
      <c r="CW48" s="381"/>
      <c r="CX48" s="381"/>
    </row>
    <row r="49" spans="1:109" x14ac:dyDescent="0.15">
      <c r="B49" s="372"/>
      <c r="AN49" s="366" t="s">
        <v>565</v>
      </c>
    </row>
    <row r="50" spans="1:109" x14ac:dyDescent="0.15">
      <c r="B50" s="372"/>
      <c r="G50" s="1253"/>
      <c r="H50" s="1253"/>
      <c r="I50" s="1253"/>
      <c r="J50" s="1253"/>
      <c r="K50" s="382"/>
      <c r="L50" s="382"/>
      <c r="M50" s="383"/>
      <c r="N50" s="383"/>
      <c r="AN50" s="1271"/>
      <c r="AO50" s="1272"/>
      <c r="AP50" s="1272"/>
      <c r="AQ50" s="1272"/>
      <c r="AR50" s="1272"/>
      <c r="AS50" s="1272"/>
      <c r="AT50" s="1272"/>
      <c r="AU50" s="1272"/>
      <c r="AV50" s="1272"/>
      <c r="AW50" s="1272"/>
      <c r="AX50" s="1272"/>
      <c r="AY50" s="1272"/>
      <c r="AZ50" s="1272"/>
      <c r="BA50" s="1272"/>
      <c r="BB50" s="1272"/>
      <c r="BC50" s="1272"/>
      <c r="BD50" s="1272"/>
      <c r="BE50" s="1272"/>
      <c r="BF50" s="1272"/>
      <c r="BG50" s="1272"/>
      <c r="BH50" s="1272"/>
      <c r="BI50" s="1272"/>
      <c r="BJ50" s="1272"/>
      <c r="BK50" s="1272"/>
      <c r="BL50" s="1272"/>
      <c r="BM50" s="1272"/>
      <c r="BN50" s="1272"/>
      <c r="BO50" s="1273"/>
      <c r="BP50" s="1259" t="s">
        <v>525</v>
      </c>
      <c r="BQ50" s="1259"/>
      <c r="BR50" s="1259"/>
      <c r="BS50" s="1259"/>
      <c r="BT50" s="1259"/>
      <c r="BU50" s="1259"/>
      <c r="BV50" s="1259"/>
      <c r="BW50" s="1259"/>
      <c r="BX50" s="1259" t="s">
        <v>526</v>
      </c>
      <c r="BY50" s="1259"/>
      <c r="BZ50" s="1259"/>
      <c r="CA50" s="1259"/>
      <c r="CB50" s="1259"/>
      <c r="CC50" s="1259"/>
      <c r="CD50" s="1259"/>
      <c r="CE50" s="1259"/>
      <c r="CF50" s="1259" t="s">
        <v>527</v>
      </c>
      <c r="CG50" s="1259"/>
      <c r="CH50" s="1259"/>
      <c r="CI50" s="1259"/>
      <c r="CJ50" s="1259"/>
      <c r="CK50" s="1259"/>
      <c r="CL50" s="1259"/>
      <c r="CM50" s="1259"/>
      <c r="CN50" s="1259" t="s">
        <v>528</v>
      </c>
      <c r="CO50" s="1259"/>
      <c r="CP50" s="1259"/>
      <c r="CQ50" s="1259"/>
      <c r="CR50" s="1259"/>
      <c r="CS50" s="1259"/>
      <c r="CT50" s="1259"/>
      <c r="CU50" s="1259"/>
      <c r="CV50" s="1259" t="s">
        <v>529</v>
      </c>
      <c r="CW50" s="1259"/>
      <c r="CX50" s="1259"/>
      <c r="CY50" s="1259"/>
      <c r="CZ50" s="1259"/>
      <c r="DA50" s="1259"/>
      <c r="DB50" s="1259"/>
      <c r="DC50" s="1259"/>
    </row>
    <row r="51" spans="1:109" ht="13.5" customHeight="1" x14ac:dyDescent="0.15">
      <c r="B51" s="372"/>
      <c r="G51" s="1270"/>
      <c r="H51" s="1270"/>
      <c r="I51" s="1274"/>
      <c r="J51" s="1274"/>
      <c r="K51" s="1260"/>
      <c r="L51" s="1260"/>
      <c r="M51" s="1260"/>
      <c r="N51" s="1260"/>
      <c r="AM51" s="381"/>
      <c r="AN51" s="1258" t="s">
        <v>566</v>
      </c>
      <c r="AO51" s="1258"/>
      <c r="AP51" s="1258"/>
      <c r="AQ51" s="1258"/>
      <c r="AR51" s="1258"/>
      <c r="AS51" s="1258"/>
      <c r="AT51" s="1258"/>
      <c r="AU51" s="1258"/>
      <c r="AV51" s="1258"/>
      <c r="AW51" s="1258"/>
      <c r="AX51" s="1258"/>
      <c r="AY51" s="1258"/>
      <c r="AZ51" s="1258"/>
      <c r="BA51" s="1258"/>
      <c r="BB51" s="1258" t="s">
        <v>567</v>
      </c>
      <c r="BC51" s="1258"/>
      <c r="BD51" s="1258"/>
      <c r="BE51" s="1258"/>
      <c r="BF51" s="1258"/>
      <c r="BG51" s="1258"/>
      <c r="BH51" s="1258"/>
      <c r="BI51" s="1258"/>
      <c r="BJ51" s="1258"/>
      <c r="BK51" s="1258"/>
      <c r="BL51" s="1258"/>
      <c r="BM51" s="1258"/>
      <c r="BN51" s="1258"/>
      <c r="BO51" s="1258"/>
      <c r="BP51" s="1255">
        <v>92.2</v>
      </c>
      <c r="BQ51" s="1255"/>
      <c r="BR51" s="1255"/>
      <c r="BS51" s="1255"/>
      <c r="BT51" s="1255"/>
      <c r="BU51" s="1255"/>
      <c r="BV51" s="1255"/>
      <c r="BW51" s="1255"/>
      <c r="BX51" s="1255">
        <v>66.5</v>
      </c>
      <c r="BY51" s="1255"/>
      <c r="BZ51" s="1255"/>
      <c r="CA51" s="1255"/>
      <c r="CB51" s="1255"/>
      <c r="CC51" s="1255"/>
      <c r="CD51" s="1255"/>
      <c r="CE51" s="1255"/>
      <c r="CF51" s="1255">
        <v>56.2</v>
      </c>
      <c r="CG51" s="1255"/>
      <c r="CH51" s="1255"/>
      <c r="CI51" s="1255"/>
      <c r="CJ51" s="1255"/>
      <c r="CK51" s="1255"/>
      <c r="CL51" s="1255"/>
      <c r="CM51" s="1255"/>
      <c r="CN51" s="1255">
        <v>58.1</v>
      </c>
      <c r="CO51" s="1255"/>
      <c r="CP51" s="1255"/>
      <c r="CQ51" s="1255"/>
      <c r="CR51" s="1255"/>
      <c r="CS51" s="1255"/>
      <c r="CT51" s="1255"/>
      <c r="CU51" s="1255"/>
      <c r="CV51" s="1255">
        <v>73.2</v>
      </c>
      <c r="CW51" s="1255"/>
      <c r="CX51" s="1255"/>
      <c r="CY51" s="1255"/>
      <c r="CZ51" s="1255"/>
      <c r="DA51" s="1255"/>
      <c r="DB51" s="1255"/>
      <c r="DC51" s="1255"/>
    </row>
    <row r="52" spans="1:109" x14ac:dyDescent="0.15">
      <c r="B52" s="372"/>
      <c r="G52" s="1270"/>
      <c r="H52" s="1270"/>
      <c r="I52" s="1274"/>
      <c r="J52" s="1274"/>
      <c r="K52" s="1260"/>
      <c r="L52" s="1260"/>
      <c r="M52" s="1260"/>
      <c r="N52" s="1260"/>
      <c r="AM52" s="381"/>
      <c r="AN52" s="1258"/>
      <c r="AO52" s="1258"/>
      <c r="AP52" s="1258"/>
      <c r="AQ52" s="1258"/>
      <c r="AR52" s="1258"/>
      <c r="AS52" s="1258"/>
      <c r="AT52" s="1258"/>
      <c r="AU52" s="1258"/>
      <c r="AV52" s="1258"/>
      <c r="AW52" s="1258"/>
      <c r="AX52" s="1258"/>
      <c r="AY52" s="1258"/>
      <c r="AZ52" s="1258"/>
      <c r="BA52" s="1258"/>
      <c r="BB52" s="1258"/>
      <c r="BC52" s="1258"/>
      <c r="BD52" s="1258"/>
      <c r="BE52" s="1258"/>
      <c r="BF52" s="1258"/>
      <c r="BG52" s="1258"/>
      <c r="BH52" s="1258"/>
      <c r="BI52" s="1258"/>
      <c r="BJ52" s="1258"/>
      <c r="BK52" s="1258"/>
      <c r="BL52" s="1258"/>
      <c r="BM52" s="1258"/>
      <c r="BN52" s="1258"/>
      <c r="BO52" s="1258"/>
      <c r="BP52" s="1255"/>
      <c r="BQ52" s="1255"/>
      <c r="BR52" s="1255"/>
      <c r="BS52" s="1255"/>
      <c r="BT52" s="1255"/>
      <c r="BU52" s="1255"/>
      <c r="BV52" s="1255"/>
      <c r="BW52" s="1255"/>
      <c r="BX52" s="1255"/>
      <c r="BY52" s="1255"/>
      <c r="BZ52" s="1255"/>
      <c r="CA52" s="1255"/>
      <c r="CB52" s="1255"/>
      <c r="CC52" s="1255"/>
      <c r="CD52" s="1255"/>
      <c r="CE52" s="1255"/>
      <c r="CF52" s="1255"/>
      <c r="CG52" s="1255"/>
      <c r="CH52" s="1255"/>
      <c r="CI52" s="1255"/>
      <c r="CJ52" s="1255"/>
      <c r="CK52" s="1255"/>
      <c r="CL52" s="1255"/>
      <c r="CM52" s="1255"/>
      <c r="CN52" s="1255"/>
      <c r="CO52" s="1255"/>
      <c r="CP52" s="1255"/>
      <c r="CQ52" s="1255"/>
      <c r="CR52" s="1255"/>
      <c r="CS52" s="1255"/>
      <c r="CT52" s="1255"/>
      <c r="CU52" s="1255"/>
      <c r="CV52" s="1255"/>
      <c r="CW52" s="1255"/>
      <c r="CX52" s="1255"/>
      <c r="CY52" s="1255"/>
      <c r="CZ52" s="1255"/>
      <c r="DA52" s="1255"/>
      <c r="DB52" s="1255"/>
      <c r="DC52" s="1255"/>
    </row>
    <row r="53" spans="1:109" x14ac:dyDescent="0.15">
      <c r="A53" s="380"/>
      <c r="B53" s="372"/>
      <c r="G53" s="1270"/>
      <c r="H53" s="1270"/>
      <c r="I53" s="1253"/>
      <c r="J53" s="1253"/>
      <c r="K53" s="1260"/>
      <c r="L53" s="1260"/>
      <c r="M53" s="1260"/>
      <c r="N53" s="1260"/>
      <c r="AM53" s="381"/>
      <c r="AN53" s="1258"/>
      <c r="AO53" s="1258"/>
      <c r="AP53" s="1258"/>
      <c r="AQ53" s="1258"/>
      <c r="AR53" s="1258"/>
      <c r="AS53" s="1258"/>
      <c r="AT53" s="1258"/>
      <c r="AU53" s="1258"/>
      <c r="AV53" s="1258"/>
      <c r="AW53" s="1258"/>
      <c r="AX53" s="1258"/>
      <c r="AY53" s="1258"/>
      <c r="AZ53" s="1258"/>
      <c r="BA53" s="1258"/>
      <c r="BB53" s="1258" t="s">
        <v>568</v>
      </c>
      <c r="BC53" s="1258"/>
      <c r="BD53" s="1258"/>
      <c r="BE53" s="1258"/>
      <c r="BF53" s="1258"/>
      <c r="BG53" s="1258"/>
      <c r="BH53" s="1258"/>
      <c r="BI53" s="1258"/>
      <c r="BJ53" s="1258"/>
      <c r="BK53" s="1258"/>
      <c r="BL53" s="1258"/>
      <c r="BM53" s="1258"/>
      <c r="BN53" s="1258"/>
      <c r="BO53" s="1258"/>
      <c r="BP53" s="1255">
        <v>60.3</v>
      </c>
      <c r="BQ53" s="1255"/>
      <c r="BR53" s="1255"/>
      <c r="BS53" s="1255"/>
      <c r="BT53" s="1255"/>
      <c r="BU53" s="1255"/>
      <c r="BV53" s="1255"/>
      <c r="BW53" s="1255"/>
      <c r="BX53" s="1255">
        <v>61.8</v>
      </c>
      <c r="BY53" s="1255"/>
      <c r="BZ53" s="1255"/>
      <c r="CA53" s="1255"/>
      <c r="CB53" s="1255"/>
      <c r="CC53" s="1255"/>
      <c r="CD53" s="1255"/>
      <c r="CE53" s="1255"/>
      <c r="CF53" s="1255">
        <v>63.4</v>
      </c>
      <c r="CG53" s="1255"/>
      <c r="CH53" s="1255"/>
      <c r="CI53" s="1255"/>
      <c r="CJ53" s="1255"/>
      <c r="CK53" s="1255"/>
      <c r="CL53" s="1255"/>
      <c r="CM53" s="1255"/>
      <c r="CN53" s="1255">
        <v>64.7</v>
      </c>
      <c r="CO53" s="1255"/>
      <c r="CP53" s="1255"/>
      <c r="CQ53" s="1255"/>
      <c r="CR53" s="1255"/>
      <c r="CS53" s="1255"/>
      <c r="CT53" s="1255"/>
      <c r="CU53" s="1255"/>
      <c r="CV53" s="1255">
        <v>59.6</v>
      </c>
      <c r="CW53" s="1255"/>
      <c r="CX53" s="1255"/>
      <c r="CY53" s="1255"/>
      <c r="CZ53" s="1255"/>
      <c r="DA53" s="1255"/>
      <c r="DB53" s="1255"/>
      <c r="DC53" s="1255"/>
    </row>
    <row r="54" spans="1:109" x14ac:dyDescent="0.15">
      <c r="A54" s="380"/>
      <c r="B54" s="372"/>
      <c r="G54" s="1270"/>
      <c r="H54" s="1270"/>
      <c r="I54" s="1253"/>
      <c r="J54" s="1253"/>
      <c r="K54" s="1260"/>
      <c r="L54" s="1260"/>
      <c r="M54" s="1260"/>
      <c r="N54" s="1260"/>
      <c r="AM54" s="381"/>
      <c r="AN54" s="1258"/>
      <c r="AO54" s="1258"/>
      <c r="AP54" s="1258"/>
      <c r="AQ54" s="1258"/>
      <c r="AR54" s="1258"/>
      <c r="AS54" s="1258"/>
      <c r="AT54" s="1258"/>
      <c r="AU54" s="1258"/>
      <c r="AV54" s="1258"/>
      <c r="AW54" s="1258"/>
      <c r="AX54" s="1258"/>
      <c r="AY54" s="1258"/>
      <c r="AZ54" s="1258"/>
      <c r="BA54" s="1258"/>
      <c r="BB54" s="1258"/>
      <c r="BC54" s="1258"/>
      <c r="BD54" s="1258"/>
      <c r="BE54" s="1258"/>
      <c r="BF54" s="1258"/>
      <c r="BG54" s="1258"/>
      <c r="BH54" s="1258"/>
      <c r="BI54" s="1258"/>
      <c r="BJ54" s="1258"/>
      <c r="BK54" s="1258"/>
      <c r="BL54" s="1258"/>
      <c r="BM54" s="1258"/>
      <c r="BN54" s="1258"/>
      <c r="BO54" s="1258"/>
      <c r="BP54" s="1255"/>
      <c r="BQ54" s="1255"/>
      <c r="BR54" s="1255"/>
      <c r="BS54" s="1255"/>
      <c r="BT54" s="1255"/>
      <c r="BU54" s="1255"/>
      <c r="BV54" s="1255"/>
      <c r="BW54" s="1255"/>
      <c r="BX54" s="1255"/>
      <c r="BY54" s="1255"/>
      <c r="BZ54" s="1255"/>
      <c r="CA54" s="1255"/>
      <c r="CB54" s="1255"/>
      <c r="CC54" s="1255"/>
      <c r="CD54" s="1255"/>
      <c r="CE54" s="1255"/>
      <c r="CF54" s="1255"/>
      <c r="CG54" s="1255"/>
      <c r="CH54" s="1255"/>
      <c r="CI54" s="1255"/>
      <c r="CJ54" s="1255"/>
      <c r="CK54" s="1255"/>
      <c r="CL54" s="1255"/>
      <c r="CM54" s="1255"/>
      <c r="CN54" s="1255"/>
      <c r="CO54" s="1255"/>
      <c r="CP54" s="1255"/>
      <c r="CQ54" s="1255"/>
      <c r="CR54" s="1255"/>
      <c r="CS54" s="1255"/>
      <c r="CT54" s="1255"/>
      <c r="CU54" s="1255"/>
      <c r="CV54" s="1255"/>
      <c r="CW54" s="1255"/>
      <c r="CX54" s="1255"/>
      <c r="CY54" s="1255"/>
      <c r="CZ54" s="1255"/>
      <c r="DA54" s="1255"/>
      <c r="DB54" s="1255"/>
      <c r="DC54" s="1255"/>
    </row>
    <row r="55" spans="1:109" x14ac:dyDescent="0.15">
      <c r="A55" s="380"/>
      <c r="B55" s="372"/>
      <c r="G55" s="1253"/>
      <c r="H55" s="1253"/>
      <c r="I55" s="1253"/>
      <c r="J55" s="1253"/>
      <c r="K55" s="1260"/>
      <c r="L55" s="1260"/>
      <c r="M55" s="1260"/>
      <c r="N55" s="1260"/>
      <c r="AN55" s="1259" t="s">
        <v>569</v>
      </c>
      <c r="AO55" s="1259"/>
      <c r="AP55" s="1259"/>
      <c r="AQ55" s="1259"/>
      <c r="AR55" s="1259"/>
      <c r="AS55" s="1259"/>
      <c r="AT55" s="1259"/>
      <c r="AU55" s="1259"/>
      <c r="AV55" s="1259"/>
      <c r="AW55" s="1259"/>
      <c r="AX55" s="1259"/>
      <c r="AY55" s="1259"/>
      <c r="AZ55" s="1259"/>
      <c r="BA55" s="1259"/>
      <c r="BB55" s="1258" t="s">
        <v>567</v>
      </c>
      <c r="BC55" s="1258"/>
      <c r="BD55" s="1258"/>
      <c r="BE55" s="1258"/>
      <c r="BF55" s="1258"/>
      <c r="BG55" s="1258"/>
      <c r="BH55" s="1258"/>
      <c r="BI55" s="1258"/>
      <c r="BJ55" s="1258"/>
      <c r="BK55" s="1258"/>
      <c r="BL55" s="1258"/>
      <c r="BM55" s="1258"/>
      <c r="BN55" s="1258"/>
      <c r="BO55" s="1258"/>
      <c r="BP55" s="1255">
        <v>13.7</v>
      </c>
      <c r="BQ55" s="1255"/>
      <c r="BR55" s="1255"/>
      <c r="BS55" s="1255"/>
      <c r="BT55" s="1255"/>
      <c r="BU55" s="1255"/>
      <c r="BV55" s="1255"/>
      <c r="BW55" s="1255"/>
      <c r="BX55" s="1255">
        <v>6.9</v>
      </c>
      <c r="BY55" s="1255"/>
      <c r="BZ55" s="1255"/>
      <c r="CA55" s="1255"/>
      <c r="CB55" s="1255"/>
      <c r="CC55" s="1255"/>
      <c r="CD55" s="1255"/>
      <c r="CE55" s="1255"/>
      <c r="CF55" s="1255">
        <v>0</v>
      </c>
      <c r="CG55" s="1255"/>
      <c r="CH55" s="1255"/>
      <c r="CI55" s="1255"/>
      <c r="CJ55" s="1255"/>
      <c r="CK55" s="1255"/>
      <c r="CL55" s="1255"/>
      <c r="CM55" s="1255"/>
      <c r="CN55" s="1255">
        <v>0</v>
      </c>
      <c r="CO55" s="1255"/>
      <c r="CP55" s="1255"/>
      <c r="CQ55" s="1255"/>
      <c r="CR55" s="1255"/>
      <c r="CS55" s="1255"/>
      <c r="CT55" s="1255"/>
      <c r="CU55" s="1255"/>
      <c r="CV55" s="1255">
        <v>0</v>
      </c>
      <c r="CW55" s="1255"/>
      <c r="CX55" s="1255"/>
      <c r="CY55" s="1255"/>
      <c r="CZ55" s="1255"/>
      <c r="DA55" s="1255"/>
      <c r="DB55" s="1255"/>
      <c r="DC55" s="1255"/>
    </row>
    <row r="56" spans="1:109" x14ac:dyDescent="0.15">
      <c r="A56" s="380"/>
      <c r="B56" s="372"/>
      <c r="G56" s="1253"/>
      <c r="H56" s="1253"/>
      <c r="I56" s="1253"/>
      <c r="J56" s="1253"/>
      <c r="K56" s="1260"/>
      <c r="L56" s="1260"/>
      <c r="M56" s="1260"/>
      <c r="N56" s="1260"/>
      <c r="AN56" s="1259"/>
      <c r="AO56" s="1259"/>
      <c r="AP56" s="1259"/>
      <c r="AQ56" s="1259"/>
      <c r="AR56" s="1259"/>
      <c r="AS56" s="1259"/>
      <c r="AT56" s="1259"/>
      <c r="AU56" s="1259"/>
      <c r="AV56" s="1259"/>
      <c r="AW56" s="1259"/>
      <c r="AX56" s="1259"/>
      <c r="AY56" s="1259"/>
      <c r="AZ56" s="1259"/>
      <c r="BA56" s="1259"/>
      <c r="BB56" s="1258"/>
      <c r="BC56" s="1258"/>
      <c r="BD56" s="1258"/>
      <c r="BE56" s="1258"/>
      <c r="BF56" s="1258"/>
      <c r="BG56" s="1258"/>
      <c r="BH56" s="1258"/>
      <c r="BI56" s="1258"/>
      <c r="BJ56" s="1258"/>
      <c r="BK56" s="1258"/>
      <c r="BL56" s="1258"/>
      <c r="BM56" s="1258"/>
      <c r="BN56" s="1258"/>
      <c r="BO56" s="1258"/>
      <c r="BP56" s="1255"/>
      <c r="BQ56" s="1255"/>
      <c r="BR56" s="1255"/>
      <c r="BS56" s="1255"/>
      <c r="BT56" s="1255"/>
      <c r="BU56" s="1255"/>
      <c r="BV56" s="1255"/>
      <c r="BW56" s="1255"/>
      <c r="BX56" s="1255"/>
      <c r="BY56" s="1255"/>
      <c r="BZ56" s="1255"/>
      <c r="CA56" s="1255"/>
      <c r="CB56" s="1255"/>
      <c r="CC56" s="1255"/>
      <c r="CD56" s="1255"/>
      <c r="CE56" s="1255"/>
      <c r="CF56" s="1255"/>
      <c r="CG56" s="1255"/>
      <c r="CH56" s="1255"/>
      <c r="CI56" s="1255"/>
      <c r="CJ56" s="1255"/>
      <c r="CK56" s="1255"/>
      <c r="CL56" s="1255"/>
      <c r="CM56" s="1255"/>
      <c r="CN56" s="1255"/>
      <c r="CO56" s="1255"/>
      <c r="CP56" s="1255"/>
      <c r="CQ56" s="1255"/>
      <c r="CR56" s="1255"/>
      <c r="CS56" s="1255"/>
      <c r="CT56" s="1255"/>
      <c r="CU56" s="1255"/>
      <c r="CV56" s="1255"/>
      <c r="CW56" s="1255"/>
      <c r="CX56" s="1255"/>
      <c r="CY56" s="1255"/>
      <c r="CZ56" s="1255"/>
      <c r="DA56" s="1255"/>
      <c r="DB56" s="1255"/>
      <c r="DC56" s="1255"/>
    </row>
    <row r="57" spans="1:109" s="380" customFormat="1" x14ac:dyDescent="0.15">
      <c r="B57" s="384"/>
      <c r="G57" s="1253"/>
      <c r="H57" s="1253"/>
      <c r="I57" s="1256"/>
      <c r="J57" s="1256"/>
      <c r="K57" s="1260"/>
      <c r="L57" s="1260"/>
      <c r="M57" s="1260"/>
      <c r="N57" s="1260"/>
      <c r="AM57" s="366"/>
      <c r="AN57" s="1259"/>
      <c r="AO57" s="1259"/>
      <c r="AP57" s="1259"/>
      <c r="AQ57" s="1259"/>
      <c r="AR57" s="1259"/>
      <c r="AS57" s="1259"/>
      <c r="AT57" s="1259"/>
      <c r="AU57" s="1259"/>
      <c r="AV57" s="1259"/>
      <c r="AW57" s="1259"/>
      <c r="AX57" s="1259"/>
      <c r="AY57" s="1259"/>
      <c r="AZ57" s="1259"/>
      <c r="BA57" s="1259"/>
      <c r="BB57" s="1258" t="s">
        <v>568</v>
      </c>
      <c r="BC57" s="1258"/>
      <c r="BD57" s="1258"/>
      <c r="BE57" s="1258"/>
      <c r="BF57" s="1258"/>
      <c r="BG57" s="1258"/>
      <c r="BH57" s="1258"/>
      <c r="BI57" s="1258"/>
      <c r="BJ57" s="1258"/>
      <c r="BK57" s="1258"/>
      <c r="BL57" s="1258"/>
      <c r="BM57" s="1258"/>
      <c r="BN57" s="1258"/>
      <c r="BO57" s="1258"/>
      <c r="BP57" s="1255">
        <v>62</v>
      </c>
      <c r="BQ57" s="1255"/>
      <c r="BR57" s="1255"/>
      <c r="BS57" s="1255"/>
      <c r="BT57" s="1255"/>
      <c r="BU57" s="1255"/>
      <c r="BV57" s="1255"/>
      <c r="BW57" s="1255"/>
      <c r="BX57" s="1255">
        <v>62.9</v>
      </c>
      <c r="BY57" s="1255"/>
      <c r="BZ57" s="1255"/>
      <c r="CA57" s="1255"/>
      <c r="CB57" s="1255"/>
      <c r="CC57" s="1255"/>
      <c r="CD57" s="1255"/>
      <c r="CE57" s="1255"/>
      <c r="CF57" s="1255">
        <v>63.3</v>
      </c>
      <c r="CG57" s="1255"/>
      <c r="CH57" s="1255"/>
      <c r="CI57" s="1255"/>
      <c r="CJ57" s="1255"/>
      <c r="CK57" s="1255"/>
      <c r="CL57" s="1255"/>
      <c r="CM57" s="1255"/>
      <c r="CN57" s="1255">
        <v>64.400000000000006</v>
      </c>
      <c r="CO57" s="1255"/>
      <c r="CP57" s="1255"/>
      <c r="CQ57" s="1255"/>
      <c r="CR57" s="1255"/>
      <c r="CS57" s="1255"/>
      <c r="CT57" s="1255"/>
      <c r="CU57" s="1255"/>
      <c r="CV57" s="1255">
        <v>65.2</v>
      </c>
      <c r="CW57" s="1255"/>
      <c r="CX57" s="1255"/>
      <c r="CY57" s="1255"/>
      <c r="CZ57" s="1255"/>
      <c r="DA57" s="1255"/>
      <c r="DB57" s="1255"/>
      <c r="DC57" s="1255"/>
      <c r="DD57" s="385"/>
      <c r="DE57" s="384"/>
    </row>
    <row r="58" spans="1:109" s="380" customFormat="1" x14ac:dyDescent="0.15">
      <c r="A58" s="366"/>
      <c r="B58" s="384"/>
      <c r="G58" s="1253"/>
      <c r="H58" s="1253"/>
      <c r="I58" s="1256"/>
      <c r="J58" s="1256"/>
      <c r="K58" s="1260"/>
      <c r="L58" s="1260"/>
      <c r="M58" s="1260"/>
      <c r="N58" s="1260"/>
      <c r="AM58" s="366"/>
      <c r="AN58" s="1259"/>
      <c r="AO58" s="1259"/>
      <c r="AP58" s="1259"/>
      <c r="AQ58" s="1259"/>
      <c r="AR58" s="1259"/>
      <c r="AS58" s="1259"/>
      <c r="AT58" s="1259"/>
      <c r="AU58" s="1259"/>
      <c r="AV58" s="1259"/>
      <c r="AW58" s="1259"/>
      <c r="AX58" s="1259"/>
      <c r="AY58" s="1259"/>
      <c r="AZ58" s="1259"/>
      <c r="BA58" s="1259"/>
      <c r="BB58" s="1258"/>
      <c r="BC58" s="1258"/>
      <c r="BD58" s="1258"/>
      <c r="BE58" s="1258"/>
      <c r="BF58" s="1258"/>
      <c r="BG58" s="1258"/>
      <c r="BH58" s="1258"/>
      <c r="BI58" s="1258"/>
      <c r="BJ58" s="1258"/>
      <c r="BK58" s="1258"/>
      <c r="BL58" s="1258"/>
      <c r="BM58" s="1258"/>
      <c r="BN58" s="1258"/>
      <c r="BO58" s="1258"/>
      <c r="BP58" s="1255"/>
      <c r="BQ58" s="1255"/>
      <c r="BR58" s="1255"/>
      <c r="BS58" s="1255"/>
      <c r="BT58" s="1255"/>
      <c r="BU58" s="1255"/>
      <c r="BV58" s="1255"/>
      <c r="BW58" s="1255"/>
      <c r="BX58" s="1255"/>
      <c r="BY58" s="1255"/>
      <c r="BZ58" s="1255"/>
      <c r="CA58" s="1255"/>
      <c r="CB58" s="1255"/>
      <c r="CC58" s="1255"/>
      <c r="CD58" s="1255"/>
      <c r="CE58" s="1255"/>
      <c r="CF58" s="1255"/>
      <c r="CG58" s="1255"/>
      <c r="CH58" s="1255"/>
      <c r="CI58" s="1255"/>
      <c r="CJ58" s="1255"/>
      <c r="CK58" s="1255"/>
      <c r="CL58" s="1255"/>
      <c r="CM58" s="1255"/>
      <c r="CN58" s="1255"/>
      <c r="CO58" s="1255"/>
      <c r="CP58" s="1255"/>
      <c r="CQ58" s="1255"/>
      <c r="CR58" s="1255"/>
      <c r="CS58" s="1255"/>
      <c r="CT58" s="1255"/>
      <c r="CU58" s="1255"/>
      <c r="CV58" s="1255"/>
      <c r="CW58" s="1255"/>
      <c r="CX58" s="1255"/>
      <c r="CY58" s="1255"/>
      <c r="CZ58" s="1255"/>
      <c r="DA58" s="1255"/>
      <c r="DB58" s="1255"/>
      <c r="DC58" s="1255"/>
      <c r="DD58" s="385"/>
      <c r="DE58" s="384"/>
    </row>
    <row r="59" spans="1:109" s="380" customFormat="1" x14ac:dyDescent="0.15">
      <c r="A59" s="366"/>
      <c r="B59" s="384"/>
      <c r="K59" s="386"/>
      <c r="L59" s="386"/>
      <c r="M59" s="386"/>
      <c r="N59" s="386"/>
      <c r="AQ59" s="386"/>
      <c r="AR59" s="386"/>
      <c r="AS59" s="386"/>
      <c r="AT59" s="386"/>
      <c r="BC59" s="386"/>
      <c r="BD59" s="386"/>
      <c r="BE59" s="386"/>
      <c r="BF59" s="386"/>
      <c r="BO59" s="386"/>
      <c r="BP59" s="386"/>
      <c r="BQ59" s="386"/>
      <c r="BR59" s="386"/>
      <c r="CA59" s="386"/>
      <c r="CB59" s="386"/>
      <c r="CC59" s="386"/>
      <c r="CD59" s="386"/>
      <c r="CM59" s="386"/>
      <c r="CN59" s="386"/>
      <c r="CO59" s="386"/>
      <c r="CP59" s="386"/>
      <c r="CY59" s="386"/>
      <c r="CZ59" s="386"/>
      <c r="DA59" s="386"/>
      <c r="DB59" s="386"/>
      <c r="DC59" s="386"/>
      <c r="DD59" s="385"/>
      <c r="DE59" s="384"/>
    </row>
    <row r="60" spans="1:109" s="380" customFormat="1" x14ac:dyDescent="0.15">
      <c r="A60" s="366"/>
      <c r="B60" s="384"/>
      <c r="K60" s="386"/>
      <c r="L60" s="386"/>
      <c r="M60" s="386"/>
      <c r="N60" s="386"/>
      <c r="AQ60" s="386"/>
      <c r="AR60" s="386"/>
      <c r="AS60" s="386"/>
      <c r="AT60" s="386"/>
      <c r="BC60" s="386"/>
      <c r="BD60" s="386"/>
      <c r="BE60" s="386"/>
      <c r="BF60" s="386"/>
      <c r="BO60" s="386"/>
      <c r="BP60" s="386"/>
      <c r="BQ60" s="386"/>
      <c r="BR60" s="386"/>
      <c r="CA60" s="386"/>
      <c r="CB60" s="386"/>
      <c r="CC60" s="386"/>
      <c r="CD60" s="386"/>
      <c r="CM60" s="386"/>
      <c r="CN60" s="386"/>
      <c r="CO60" s="386"/>
      <c r="CP60" s="386"/>
      <c r="CY60" s="386"/>
      <c r="CZ60" s="386"/>
      <c r="DA60" s="386"/>
      <c r="DB60" s="386"/>
      <c r="DC60" s="386"/>
      <c r="DD60" s="385"/>
      <c r="DE60" s="384"/>
    </row>
    <row r="61" spans="1:109" s="380" customFormat="1" x14ac:dyDescent="0.15">
      <c r="A61" s="366"/>
      <c r="B61" s="387"/>
      <c r="C61" s="388"/>
      <c r="D61" s="388"/>
      <c r="E61" s="388"/>
      <c r="F61" s="388"/>
      <c r="G61" s="388"/>
      <c r="H61" s="388"/>
      <c r="I61" s="388"/>
      <c r="J61" s="388"/>
      <c r="K61" s="388"/>
      <c r="L61" s="388"/>
      <c r="M61" s="389"/>
      <c r="N61" s="389"/>
      <c r="O61" s="388"/>
      <c r="P61" s="388"/>
      <c r="Q61" s="388"/>
      <c r="R61" s="388"/>
      <c r="S61" s="388"/>
      <c r="T61" s="388"/>
      <c r="U61" s="388"/>
      <c r="V61" s="388"/>
      <c r="W61" s="388"/>
      <c r="X61" s="388"/>
      <c r="Y61" s="388"/>
      <c r="Z61" s="388"/>
      <c r="AA61" s="388"/>
      <c r="AB61" s="388"/>
      <c r="AC61" s="388"/>
      <c r="AD61" s="388"/>
      <c r="AE61" s="388"/>
      <c r="AF61" s="388"/>
      <c r="AG61" s="388"/>
      <c r="AH61" s="388"/>
      <c r="AI61" s="388"/>
      <c r="AJ61" s="388"/>
      <c r="AK61" s="388"/>
      <c r="AL61" s="388"/>
      <c r="AM61" s="388"/>
      <c r="AN61" s="388"/>
      <c r="AO61" s="388"/>
      <c r="AP61" s="388"/>
      <c r="AQ61" s="388"/>
      <c r="AR61" s="388"/>
      <c r="AS61" s="389"/>
      <c r="AT61" s="389"/>
      <c r="AU61" s="388"/>
      <c r="AV61" s="388"/>
      <c r="AW61" s="388"/>
      <c r="AX61" s="388"/>
      <c r="AY61" s="388"/>
      <c r="AZ61" s="388"/>
      <c r="BA61" s="388"/>
      <c r="BB61" s="388"/>
      <c r="BC61" s="388"/>
      <c r="BD61" s="388"/>
      <c r="BE61" s="389"/>
      <c r="BF61" s="389"/>
      <c r="BG61" s="388"/>
      <c r="BH61" s="388"/>
      <c r="BI61" s="388"/>
      <c r="BJ61" s="388"/>
      <c r="BK61" s="388"/>
      <c r="BL61" s="388"/>
      <c r="BM61" s="388"/>
      <c r="BN61" s="388"/>
      <c r="BO61" s="388"/>
      <c r="BP61" s="388"/>
      <c r="BQ61" s="389"/>
      <c r="BR61" s="389"/>
      <c r="BS61" s="388"/>
      <c r="BT61" s="388"/>
      <c r="BU61" s="388"/>
      <c r="BV61" s="388"/>
      <c r="BW61" s="388"/>
      <c r="BX61" s="388"/>
      <c r="BY61" s="388"/>
      <c r="BZ61" s="388"/>
      <c r="CA61" s="388"/>
      <c r="CB61" s="388"/>
      <c r="CC61" s="389"/>
      <c r="CD61" s="389"/>
      <c r="CE61" s="388"/>
      <c r="CF61" s="388"/>
      <c r="CG61" s="388"/>
      <c r="CH61" s="388"/>
      <c r="CI61" s="388"/>
      <c r="CJ61" s="388"/>
      <c r="CK61" s="388"/>
      <c r="CL61" s="388"/>
      <c r="CM61" s="388"/>
      <c r="CN61" s="388"/>
      <c r="CO61" s="389"/>
      <c r="CP61" s="389"/>
      <c r="CQ61" s="388"/>
      <c r="CR61" s="388"/>
      <c r="CS61" s="388"/>
      <c r="CT61" s="388"/>
      <c r="CU61" s="388"/>
      <c r="CV61" s="388"/>
      <c r="CW61" s="388"/>
      <c r="CX61" s="388"/>
      <c r="CY61" s="388"/>
      <c r="CZ61" s="388"/>
      <c r="DA61" s="389"/>
      <c r="DB61" s="389"/>
      <c r="DC61" s="389"/>
      <c r="DD61" s="390"/>
      <c r="DE61" s="384"/>
    </row>
    <row r="62" spans="1:109" x14ac:dyDescent="0.15">
      <c r="B62" s="377"/>
      <c r="C62" s="377"/>
      <c r="D62" s="377"/>
      <c r="E62" s="377"/>
      <c r="F62" s="377"/>
      <c r="G62" s="377"/>
      <c r="H62" s="377"/>
      <c r="I62" s="377"/>
      <c r="J62" s="377"/>
      <c r="K62" s="377"/>
      <c r="L62" s="377"/>
      <c r="M62" s="377"/>
      <c r="N62" s="377"/>
      <c r="O62" s="377"/>
      <c r="P62" s="377"/>
      <c r="Q62" s="377"/>
      <c r="R62" s="377"/>
      <c r="S62" s="377"/>
      <c r="T62" s="377"/>
      <c r="U62" s="377"/>
      <c r="V62" s="377"/>
      <c r="W62" s="377"/>
      <c r="X62" s="377"/>
      <c r="Y62" s="377"/>
      <c r="Z62" s="377"/>
      <c r="AA62" s="377"/>
      <c r="AB62" s="377"/>
      <c r="AC62" s="377"/>
      <c r="AD62" s="377"/>
      <c r="AE62" s="377"/>
      <c r="AF62" s="377"/>
      <c r="AG62" s="377"/>
      <c r="AH62" s="377"/>
      <c r="AI62" s="377"/>
      <c r="AJ62" s="377"/>
      <c r="AK62" s="377"/>
      <c r="AL62" s="377"/>
      <c r="AM62" s="377"/>
      <c r="AN62" s="377"/>
      <c r="AO62" s="377"/>
      <c r="AP62" s="377"/>
      <c r="AQ62" s="377"/>
      <c r="AR62" s="377"/>
      <c r="AS62" s="377"/>
      <c r="AT62" s="377"/>
      <c r="AU62" s="377"/>
      <c r="AV62" s="377"/>
      <c r="AW62" s="377"/>
      <c r="AX62" s="377"/>
      <c r="AY62" s="377"/>
      <c r="AZ62" s="377"/>
      <c r="BA62" s="377"/>
      <c r="BB62" s="377"/>
      <c r="BC62" s="377"/>
      <c r="BD62" s="377"/>
      <c r="BE62" s="377"/>
      <c r="BF62" s="377"/>
      <c r="BG62" s="377"/>
      <c r="BH62" s="377"/>
      <c r="BI62" s="377"/>
      <c r="BJ62" s="377"/>
      <c r="BK62" s="377"/>
      <c r="BL62" s="377"/>
      <c r="BM62" s="377"/>
      <c r="BN62" s="377"/>
      <c r="BO62" s="377"/>
      <c r="BP62" s="377"/>
      <c r="BQ62" s="377"/>
      <c r="BR62" s="377"/>
      <c r="BS62" s="377"/>
      <c r="BT62" s="377"/>
      <c r="BU62" s="377"/>
      <c r="BV62" s="377"/>
      <c r="BW62" s="377"/>
      <c r="BX62" s="377"/>
      <c r="BY62" s="377"/>
      <c r="BZ62" s="377"/>
      <c r="CA62" s="377"/>
      <c r="CB62" s="377"/>
      <c r="CC62" s="377"/>
      <c r="CD62" s="377"/>
      <c r="CE62" s="377"/>
      <c r="CF62" s="377"/>
      <c r="CG62" s="377"/>
      <c r="CH62" s="377"/>
      <c r="CI62" s="377"/>
      <c r="CJ62" s="377"/>
      <c r="CK62" s="377"/>
      <c r="CL62" s="377"/>
      <c r="CM62" s="377"/>
      <c r="CN62" s="377"/>
      <c r="CO62" s="377"/>
      <c r="CP62" s="377"/>
      <c r="CQ62" s="377"/>
      <c r="CR62" s="377"/>
      <c r="CS62" s="377"/>
      <c r="CT62" s="377"/>
      <c r="CU62" s="377"/>
      <c r="CV62" s="377"/>
      <c r="CW62" s="377"/>
      <c r="CX62" s="377"/>
      <c r="CY62" s="377"/>
      <c r="CZ62" s="377"/>
      <c r="DA62" s="377"/>
      <c r="DB62" s="377"/>
      <c r="DC62" s="377"/>
      <c r="DD62" s="377"/>
      <c r="DE62" s="366"/>
    </row>
    <row r="63" spans="1:109" ht="17.25" x14ac:dyDescent="0.15">
      <c r="B63" s="391" t="s">
        <v>570</v>
      </c>
    </row>
    <row r="64" spans="1:109" x14ac:dyDescent="0.15">
      <c r="B64" s="372"/>
      <c r="G64" s="379"/>
      <c r="I64" s="392"/>
      <c r="J64" s="392"/>
      <c r="K64" s="392"/>
      <c r="L64" s="392"/>
      <c r="M64" s="392"/>
      <c r="N64" s="393"/>
      <c r="AM64" s="379"/>
      <c r="AN64" s="379" t="s">
        <v>564</v>
      </c>
      <c r="AP64" s="380"/>
      <c r="AQ64" s="380"/>
      <c r="AR64" s="380"/>
      <c r="AY64" s="379"/>
      <c r="BA64" s="380"/>
      <c r="BB64" s="380"/>
      <c r="BC64" s="380"/>
      <c r="BK64" s="379"/>
      <c r="BM64" s="380"/>
      <c r="BN64" s="380"/>
      <c r="BO64" s="380"/>
      <c r="BW64" s="379"/>
      <c r="BY64" s="380"/>
      <c r="BZ64" s="380"/>
      <c r="CA64" s="380"/>
      <c r="CI64" s="379"/>
      <c r="CK64" s="380"/>
      <c r="CL64" s="380"/>
      <c r="CM64" s="380"/>
      <c r="CU64" s="379"/>
      <c r="CW64" s="380"/>
      <c r="CX64" s="380"/>
      <c r="CY64" s="380"/>
    </row>
    <row r="65" spans="2:107" ht="13.5" customHeight="1" x14ac:dyDescent="0.15">
      <c r="B65" s="372"/>
      <c r="AN65" s="1261" t="s">
        <v>572</v>
      </c>
      <c r="AO65" s="1262"/>
      <c r="AP65" s="1262"/>
      <c r="AQ65" s="1262"/>
      <c r="AR65" s="1262"/>
      <c r="AS65" s="1262"/>
      <c r="AT65" s="1262"/>
      <c r="AU65" s="1262"/>
      <c r="AV65" s="1262"/>
      <c r="AW65" s="1262"/>
      <c r="AX65" s="1262"/>
      <c r="AY65" s="1262"/>
      <c r="AZ65" s="1262"/>
      <c r="BA65" s="1262"/>
      <c r="BB65" s="1262"/>
      <c r="BC65" s="1262"/>
      <c r="BD65" s="1262"/>
      <c r="BE65" s="1262"/>
      <c r="BF65" s="1262"/>
      <c r="BG65" s="1262"/>
      <c r="BH65" s="1262"/>
      <c r="BI65" s="1262"/>
      <c r="BJ65" s="1262"/>
      <c r="BK65" s="1262"/>
      <c r="BL65" s="1262"/>
      <c r="BM65" s="1262"/>
      <c r="BN65" s="1262"/>
      <c r="BO65" s="1262"/>
      <c r="BP65" s="1262"/>
      <c r="BQ65" s="1262"/>
      <c r="BR65" s="1262"/>
      <c r="BS65" s="1262"/>
      <c r="BT65" s="1262"/>
      <c r="BU65" s="1262"/>
      <c r="BV65" s="1262"/>
      <c r="BW65" s="1262"/>
      <c r="BX65" s="1262"/>
      <c r="BY65" s="1262"/>
      <c r="BZ65" s="1262"/>
      <c r="CA65" s="1262"/>
      <c r="CB65" s="1262"/>
      <c r="CC65" s="1262"/>
      <c r="CD65" s="1262"/>
      <c r="CE65" s="1262"/>
      <c r="CF65" s="1262"/>
      <c r="CG65" s="1262"/>
      <c r="CH65" s="1262"/>
      <c r="CI65" s="1262"/>
      <c r="CJ65" s="1262"/>
      <c r="CK65" s="1262"/>
      <c r="CL65" s="1262"/>
      <c r="CM65" s="1262"/>
      <c r="CN65" s="1262"/>
      <c r="CO65" s="1262"/>
      <c r="CP65" s="1262"/>
      <c r="CQ65" s="1262"/>
      <c r="CR65" s="1262"/>
      <c r="CS65" s="1262"/>
      <c r="CT65" s="1262"/>
      <c r="CU65" s="1262"/>
      <c r="CV65" s="1262"/>
      <c r="CW65" s="1262"/>
      <c r="CX65" s="1262"/>
      <c r="CY65" s="1262"/>
      <c r="CZ65" s="1262"/>
      <c r="DA65" s="1262"/>
      <c r="DB65" s="1262"/>
      <c r="DC65" s="1263"/>
    </row>
    <row r="66" spans="2:107" x14ac:dyDescent="0.15">
      <c r="B66" s="372"/>
      <c r="AN66" s="1264"/>
      <c r="AO66" s="1265"/>
      <c r="AP66" s="1265"/>
      <c r="AQ66" s="1265"/>
      <c r="AR66" s="1265"/>
      <c r="AS66" s="1265"/>
      <c r="AT66" s="1265"/>
      <c r="AU66" s="1265"/>
      <c r="AV66" s="1265"/>
      <c r="AW66" s="1265"/>
      <c r="AX66" s="1265"/>
      <c r="AY66" s="1265"/>
      <c r="AZ66" s="1265"/>
      <c r="BA66" s="1265"/>
      <c r="BB66" s="1265"/>
      <c r="BC66" s="1265"/>
      <c r="BD66" s="1265"/>
      <c r="BE66" s="1265"/>
      <c r="BF66" s="1265"/>
      <c r="BG66" s="1265"/>
      <c r="BH66" s="1265"/>
      <c r="BI66" s="1265"/>
      <c r="BJ66" s="1265"/>
      <c r="BK66" s="1265"/>
      <c r="BL66" s="1265"/>
      <c r="BM66" s="1265"/>
      <c r="BN66" s="1265"/>
      <c r="BO66" s="1265"/>
      <c r="BP66" s="1265"/>
      <c r="BQ66" s="1265"/>
      <c r="BR66" s="1265"/>
      <c r="BS66" s="1265"/>
      <c r="BT66" s="1265"/>
      <c r="BU66" s="1265"/>
      <c r="BV66" s="1265"/>
      <c r="BW66" s="1265"/>
      <c r="BX66" s="1265"/>
      <c r="BY66" s="1265"/>
      <c r="BZ66" s="1265"/>
      <c r="CA66" s="1265"/>
      <c r="CB66" s="1265"/>
      <c r="CC66" s="1265"/>
      <c r="CD66" s="1265"/>
      <c r="CE66" s="1265"/>
      <c r="CF66" s="1265"/>
      <c r="CG66" s="1265"/>
      <c r="CH66" s="1265"/>
      <c r="CI66" s="1265"/>
      <c r="CJ66" s="1265"/>
      <c r="CK66" s="1265"/>
      <c r="CL66" s="1265"/>
      <c r="CM66" s="1265"/>
      <c r="CN66" s="1265"/>
      <c r="CO66" s="1265"/>
      <c r="CP66" s="1265"/>
      <c r="CQ66" s="1265"/>
      <c r="CR66" s="1265"/>
      <c r="CS66" s="1265"/>
      <c r="CT66" s="1265"/>
      <c r="CU66" s="1265"/>
      <c r="CV66" s="1265"/>
      <c r="CW66" s="1265"/>
      <c r="CX66" s="1265"/>
      <c r="CY66" s="1265"/>
      <c r="CZ66" s="1265"/>
      <c r="DA66" s="1265"/>
      <c r="DB66" s="1265"/>
      <c r="DC66" s="1266"/>
    </row>
    <row r="67" spans="2:107" x14ac:dyDescent="0.15">
      <c r="B67" s="372"/>
      <c r="AN67" s="1264"/>
      <c r="AO67" s="1265"/>
      <c r="AP67" s="1265"/>
      <c r="AQ67" s="1265"/>
      <c r="AR67" s="1265"/>
      <c r="AS67" s="1265"/>
      <c r="AT67" s="1265"/>
      <c r="AU67" s="1265"/>
      <c r="AV67" s="1265"/>
      <c r="AW67" s="1265"/>
      <c r="AX67" s="1265"/>
      <c r="AY67" s="1265"/>
      <c r="AZ67" s="1265"/>
      <c r="BA67" s="1265"/>
      <c r="BB67" s="1265"/>
      <c r="BC67" s="1265"/>
      <c r="BD67" s="1265"/>
      <c r="BE67" s="1265"/>
      <c r="BF67" s="1265"/>
      <c r="BG67" s="1265"/>
      <c r="BH67" s="1265"/>
      <c r="BI67" s="1265"/>
      <c r="BJ67" s="1265"/>
      <c r="BK67" s="1265"/>
      <c r="BL67" s="1265"/>
      <c r="BM67" s="1265"/>
      <c r="BN67" s="1265"/>
      <c r="BO67" s="1265"/>
      <c r="BP67" s="1265"/>
      <c r="BQ67" s="1265"/>
      <c r="BR67" s="1265"/>
      <c r="BS67" s="1265"/>
      <c r="BT67" s="1265"/>
      <c r="BU67" s="1265"/>
      <c r="BV67" s="1265"/>
      <c r="BW67" s="1265"/>
      <c r="BX67" s="1265"/>
      <c r="BY67" s="1265"/>
      <c r="BZ67" s="1265"/>
      <c r="CA67" s="1265"/>
      <c r="CB67" s="1265"/>
      <c r="CC67" s="1265"/>
      <c r="CD67" s="1265"/>
      <c r="CE67" s="1265"/>
      <c r="CF67" s="1265"/>
      <c r="CG67" s="1265"/>
      <c r="CH67" s="1265"/>
      <c r="CI67" s="1265"/>
      <c r="CJ67" s="1265"/>
      <c r="CK67" s="1265"/>
      <c r="CL67" s="1265"/>
      <c r="CM67" s="1265"/>
      <c r="CN67" s="1265"/>
      <c r="CO67" s="1265"/>
      <c r="CP67" s="1265"/>
      <c r="CQ67" s="1265"/>
      <c r="CR67" s="1265"/>
      <c r="CS67" s="1265"/>
      <c r="CT67" s="1265"/>
      <c r="CU67" s="1265"/>
      <c r="CV67" s="1265"/>
      <c r="CW67" s="1265"/>
      <c r="CX67" s="1265"/>
      <c r="CY67" s="1265"/>
      <c r="CZ67" s="1265"/>
      <c r="DA67" s="1265"/>
      <c r="DB67" s="1265"/>
      <c r="DC67" s="1266"/>
    </row>
    <row r="68" spans="2:107" x14ac:dyDescent="0.15">
      <c r="B68" s="372"/>
      <c r="AN68" s="1264"/>
      <c r="AO68" s="1265"/>
      <c r="AP68" s="1265"/>
      <c r="AQ68" s="1265"/>
      <c r="AR68" s="1265"/>
      <c r="AS68" s="1265"/>
      <c r="AT68" s="1265"/>
      <c r="AU68" s="1265"/>
      <c r="AV68" s="1265"/>
      <c r="AW68" s="1265"/>
      <c r="AX68" s="1265"/>
      <c r="AY68" s="1265"/>
      <c r="AZ68" s="1265"/>
      <c r="BA68" s="1265"/>
      <c r="BB68" s="1265"/>
      <c r="BC68" s="1265"/>
      <c r="BD68" s="1265"/>
      <c r="BE68" s="1265"/>
      <c r="BF68" s="1265"/>
      <c r="BG68" s="1265"/>
      <c r="BH68" s="1265"/>
      <c r="BI68" s="1265"/>
      <c r="BJ68" s="1265"/>
      <c r="BK68" s="1265"/>
      <c r="BL68" s="1265"/>
      <c r="BM68" s="1265"/>
      <c r="BN68" s="1265"/>
      <c r="BO68" s="1265"/>
      <c r="BP68" s="1265"/>
      <c r="BQ68" s="1265"/>
      <c r="BR68" s="1265"/>
      <c r="BS68" s="1265"/>
      <c r="BT68" s="1265"/>
      <c r="BU68" s="1265"/>
      <c r="BV68" s="1265"/>
      <c r="BW68" s="1265"/>
      <c r="BX68" s="1265"/>
      <c r="BY68" s="1265"/>
      <c r="BZ68" s="1265"/>
      <c r="CA68" s="1265"/>
      <c r="CB68" s="1265"/>
      <c r="CC68" s="1265"/>
      <c r="CD68" s="1265"/>
      <c r="CE68" s="1265"/>
      <c r="CF68" s="1265"/>
      <c r="CG68" s="1265"/>
      <c r="CH68" s="1265"/>
      <c r="CI68" s="1265"/>
      <c r="CJ68" s="1265"/>
      <c r="CK68" s="1265"/>
      <c r="CL68" s="1265"/>
      <c r="CM68" s="1265"/>
      <c r="CN68" s="1265"/>
      <c r="CO68" s="1265"/>
      <c r="CP68" s="1265"/>
      <c r="CQ68" s="1265"/>
      <c r="CR68" s="1265"/>
      <c r="CS68" s="1265"/>
      <c r="CT68" s="1265"/>
      <c r="CU68" s="1265"/>
      <c r="CV68" s="1265"/>
      <c r="CW68" s="1265"/>
      <c r="CX68" s="1265"/>
      <c r="CY68" s="1265"/>
      <c r="CZ68" s="1265"/>
      <c r="DA68" s="1265"/>
      <c r="DB68" s="1265"/>
      <c r="DC68" s="1266"/>
    </row>
    <row r="69" spans="2:107" x14ac:dyDescent="0.15">
      <c r="B69" s="372"/>
      <c r="AN69" s="1267"/>
      <c r="AO69" s="1268"/>
      <c r="AP69" s="1268"/>
      <c r="AQ69" s="1268"/>
      <c r="AR69" s="1268"/>
      <c r="AS69" s="1268"/>
      <c r="AT69" s="1268"/>
      <c r="AU69" s="1268"/>
      <c r="AV69" s="1268"/>
      <c r="AW69" s="1268"/>
      <c r="AX69" s="1268"/>
      <c r="AY69" s="1268"/>
      <c r="AZ69" s="1268"/>
      <c r="BA69" s="1268"/>
      <c r="BB69" s="1268"/>
      <c r="BC69" s="1268"/>
      <c r="BD69" s="1268"/>
      <c r="BE69" s="1268"/>
      <c r="BF69" s="1268"/>
      <c r="BG69" s="1268"/>
      <c r="BH69" s="1268"/>
      <c r="BI69" s="1268"/>
      <c r="BJ69" s="1268"/>
      <c r="BK69" s="1268"/>
      <c r="BL69" s="1268"/>
      <c r="BM69" s="1268"/>
      <c r="BN69" s="1268"/>
      <c r="BO69" s="1268"/>
      <c r="BP69" s="1268"/>
      <c r="BQ69" s="1268"/>
      <c r="BR69" s="1268"/>
      <c r="BS69" s="1268"/>
      <c r="BT69" s="1268"/>
      <c r="BU69" s="1268"/>
      <c r="BV69" s="1268"/>
      <c r="BW69" s="1268"/>
      <c r="BX69" s="1268"/>
      <c r="BY69" s="1268"/>
      <c r="BZ69" s="1268"/>
      <c r="CA69" s="1268"/>
      <c r="CB69" s="1268"/>
      <c r="CC69" s="1268"/>
      <c r="CD69" s="1268"/>
      <c r="CE69" s="1268"/>
      <c r="CF69" s="1268"/>
      <c r="CG69" s="1268"/>
      <c r="CH69" s="1268"/>
      <c r="CI69" s="1268"/>
      <c r="CJ69" s="1268"/>
      <c r="CK69" s="1268"/>
      <c r="CL69" s="1268"/>
      <c r="CM69" s="1268"/>
      <c r="CN69" s="1268"/>
      <c r="CO69" s="1268"/>
      <c r="CP69" s="1268"/>
      <c r="CQ69" s="1268"/>
      <c r="CR69" s="1268"/>
      <c r="CS69" s="1268"/>
      <c r="CT69" s="1268"/>
      <c r="CU69" s="1268"/>
      <c r="CV69" s="1268"/>
      <c r="CW69" s="1268"/>
      <c r="CX69" s="1268"/>
      <c r="CY69" s="1268"/>
      <c r="CZ69" s="1268"/>
      <c r="DA69" s="1268"/>
      <c r="DB69" s="1268"/>
      <c r="DC69" s="1269"/>
    </row>
    <row r="70" spans="2:107" x14ac:dyDescent="0.15">
      <c r="B70" s="372"/>
      <c r="H70" s="394"/>
      <c r="I70" s="394"/>
      <c r="J70" s="395"/>
      <c r="K70" s="395"/>
      <c r="L70" s="396"/>
      <c r="M70" s="395"/>
      <c r="N70" s="396"/>
      <c r="AN70" s="381"/>
      <c r="AO70" s="381"/>
      <c r="AP70" s="381"/>
      <c r="AZ70" s="381"/>
      <c r="BA70" s="381"/>
      <c r="BB70" s="381"/>
      <c r="BL70" s="381"/>
      <c r="BM70" s="381"/>
      <c r="BN70" s="381"/>
      <c r="BX70" s="381"/>
      <c r="BY70" s="381"/>
      <c r="BZ70" s="381"/>
      <c r="CJ70" s="381"/>
      <c r="CK70" s="381"/>
      <c r="CL70" s="381"/>
      <c r="CV70" s="381"/>
      <c r="CW70" s="381"/>
      <c r="CX70" s="381"/>
    </row>
    <row r="71" spans="2:107" x14ac:dyDescent="0.15">
      <c r="B71" s="372"/>
      <c r="G71" s="397"/>
      <c r="I71" s="398"/>
      <c r="J71" s="395"/>
      <c r="K71" s="395"/>
      <c r="L71" s="396"/>
      <c r="M71" s="395"/>
      <c r="N71" s="396"/>
      <c r="AM71" s="397"/>
      <c r="AN71" s="366" t="s">
        <v>565</v>
      </c>
    </row>
    <row r="72" spans="2:107" x14ac:dyDescent="0.15">
      <c r="B72" s="372"/>
      <c r="G72" s="1253"/>
      <c r="H72" s="1253"/>
      <c r="I72" s="1253"/>
      <c r="J72" s="1253"/>
      <c r="K72" s="382"/>
      <c r="L72" s="382"/>
      <c r="M72" s="383"/>
      <c r="N72" s="383"/>
      <c r="AN72" s="1271"/>
      <c r="AO72" s="1272"/>
      <c r="AP72" s="1272"/>
      <c r="AQ72" s="1272"/>
      <c r="AR72" s="1272"/>
      <c r="AS72" s="1272"/>
      <c r="AT72" s="1272"/>
      <c r="AU72" s="1272"/>
      <c r="AV72" s="1272"/>
      <c r="AW72" s="1272"/>
      <c r="AX72" s="1272"/>
      <c r="AY72" s="1272"/>
      <c r="AZ72" s="1272"/>
      <c r="BA72" s="1272"/>
      <c r="BB72" s="1272"/>
      <c r="BC72" s="1272"/>
      <c r="BD72" s="1272"/>
      <c r="BE72" s="1272"/>
      <c r="BF72" s="1272"/>
      <c r="BG72" s="1272"/>
      <c r="BH72" s="1272"/>
      <c r="BI72" s="1272"/>
      <c r="BJ72" s="1272"/>
      <c r="BK72" s="1272"/>
      <c r="BL72" s="1272"/>
      <c r="BM72" s="1272"/>
      <c r="BN72" s="1272"/>
      <c r="BO72" s="1273"/>
      <c r="BP72" s="1259" t="s">
        <v>525</v>
      </c>
      <c r="BQ72" s="1259"/>
      <c r="BR72" s="1259"/>
      <c r="BS72" s="1259"/>
      <c r="BT72" s="1259"/>
      <c r="BU72" s="1259"/>
      <c r="BV72" s="1259"/>
      <c r="BW72" s="1259"/>
      <c r="BX72" s="1259" t="s">
        <v>526</v>
      </c>
      <c r="BY72" s="1259"/>
      <c r="BZ72" s="1259"/>
      <c r="CA72" s="1259"/>
      <c r="CB72" s="1259"/>
      <c r="CC72" s="1259"/>
      <c r="CD72" s="1259"/>
      <c r="CE72" s="1259"/>
      <c r="CF72" s="1259" t="s">
        <v>527</v>
      </c>
      <c r="CG72" s="1259"/>
      <c r="CH72" s="1259"/>
      <c r="CI72" s="1259"/>
      <c r="CJ72" s="1259"/>
      <c r="CK72" s="1259"/>
      <c r="CL72" s="1259"/>
      <c r="CM72" s="1259"/>
      <c r="CN72" s="1259" t="s">
        <v>528</v>
      </c>
      <c r="CO72" s="1259"/>
      <c r="CP72" s="1259"/>
      <c r="CQ72" s="1259"/>
      <c r="CR72" s="1259"/>
      <c r="CS72" s="1259"/>
      <c r="CT72" s="1259"/>
      <c r="CU72" s="1259"/>
      <c r="CV72" s="1259" t="s">
        <v>529</v>
      </c>
      <c r="CW72" s="1259"/>
      <c r="CX72" s="1259"/>
      <c r="CY72" s="1259"/>
      <c r="CZ72" s="1259"/>
      <c r="DA72" s="1259"/>
      <c r="DB72" s="1259"/>
      <c r="DC72" s="1259"/>
    </row>
    <row r="73" spans="2:107" x14ac:dyDescent="0.15">
      <c r="B73" s="372"/>
      <c r="G73" s="1270"/>
      <c r="H73" s="1270"/>
      <c r="I73" s="1270"/>
      <c r="J73" s="1270"/>
      <c r="K73" s="1254"/>
      <c r="L73" s="1254"/>
      <c r="M73" s="1254"/>
      <c r="N73" s="1254"/>
      <c r="AM73" s="381"/>
      <c r="AN73" s="1258" t="s">
        <v>566</v>
      </c>
      <c r="AO73" s="1258"/>
      <c r="AP73" s="1258"/>
      <c r="AQ73" s="1258"/>
      <c r="AR73" s="1258"/>
      <c r="AS73" s="1258"/>
      <c r="AT73" s="1258"/>
      <c r="AU73" s="1258"/>
      <c r="AV73" s="1258"/>
      <c r="AW73" s="1258"/>
      <c r="AX73" s="1258"/>
      <c r="AY73" s="1258"/>
      <c r="AZ73" s="1258"/>
      <c r="BA73" s="1258"/>
      <c r="BB73" s="1258" t="s">
        <v>567</v>
      </c>
      <c r="BC73" s="1258"/>
      <c r="BD73" s="1258"/>
      <c r="BE73" s="1258"/>
      <c r="BF73" s="1258"/>
      <c r="BG73" s="1258"/>
      <c r="BH73" s="1258"/>
      <c r="BI73" s="1258"/>
      <c r="BJ73" s="1258"/>
      <c r="BK73" s="1258"/>
      <c r="BL73" s="1258"/>
      <c r="BM73" s="1258"/>
      <c r="BN73" s="1258"/>
      <c r="BO73" s="1258"/>
      <c r="BP73" s="1255">
        <v>92.2</v>
      </c>
      <c r="BQ73" s="1255"/>
      <c r="BR73" s="1255"/>
      <c r="BS73" s="1255"/>
      <c r="BT73" s="1255"/>
      <c r="BU73" s="1255"/>
      <c r="BV73" s="1255"/>
      <c r="BW73" s="1255"/>
      <c r="BX73" s="1255">
        <v>66.5</v>
      </c>
      <c r="BY73" s="1255"/>
      <c r="BZ73" s="1255"/>
      <c r="CA73" s="1255"/>
      <c r="CB73" s="1255"/>
      <c r="CC73" s="1255"/>
      <c r="CD73" s="1255"/>
      <c r="CE73" s="1255"/>
      <c r="CF73" s="1255">
        <v>56.2</v>
      </c>
      <c r="CG73" s="1255"/>
      <c r="CH73" s="1255"/>
      <c r="CI73" s="1255"/>
      <c r="CJ73" s="1255"/>
      <c r="CK73" s="1255"/>
      <c r="CL73" s="1255"/>
      <c r="CM73" s="1255"/>
      <c r="CN73" s="1255">
        <v>58.1</v>
      </c>
      <c r="CO73" s="1255"/>
      <c r="CP73" s="1255"/>
      <c r="CQ73" s="1255"/>
      <c r="CR73" s="1255"/>
      <c r="CS73" s="1255"/>
      <c r="CT73" s="1255"/>
      <c r="CU73" s="1255"/>
      <c r="CV73" s="1255">
        <v>73.2</v>
      </c>
      <c r="CW73" s="1255"/>
      <c r="CX73" s="1255"/>
      <c r="CY73" s="1255"/>
      <c r="CZ73" s="1255"/>
      <c r="DA73" s="1255"/>
      <c r="DB73" s="1255"/>
      <c r="DC73" s="1255"/>
    </row>
    <row r="74" spans="2:107" x14ac:dyDescent="0.15">
      <c r="B74" s="372"/>
      <c r="G74" s="1270"/>
      <c r="H74" s="1270"/>
      <c r="I74" s="1270"/>
      <c r="J74" s="1270"/>
      <c r="K74" s="1254"/>
      <c r="L74" s="1254"/>
      <c r="M74" s="1254"/>
      <c r="N74" s="1254"/>
      <c r="AM74" s="381"/>
      <c r="AN74" s="1258"/>
      <c r="AO74" s="1258"/>
      <c r="AP74" s="1258"/>
      <c r="AQ74" s="1258"/>
      <c r="AR74" s="1258"/>
      <c r="AS74" s="1258"/>
      <c r="AT74" s="1258"/>
      <c r="AU74" s="1258"/>
      <c r="AV74" s="1258"/>
      <c r="AW74" s="1258"/>
      <c r="AX74" s="1258"/>
      <c r="AY74" s="1258"/>
      <c r="AZ74" s="1258"/>
      <c r="BA74" s="1258"/>
      <c r="BB74" s="1258"/>
      <c r="BC74" s="1258"/>
      <c r="BD74" s="1258"/>
      <c r="BE74" s="1258"/>
      <c r="BF74" s="1258"/>
      <c r="BG74" s="1258"/>
      <c r="BH74" s="1258"/>
      <c r="BI74" s="1258"/>
      <c r="BJ74" s="1258"/>
      <c r="BK74" s="1258"/>
      <c r="BL74" s="1258"/>
      <c r="BM74" s="1258"/>
      <c r="BN74" s="1258"/>
      <c r="BO74" s="1258"/>
      <c r="BP74" s="1255"/>
      <c r="BQ74" s="1255"/>
      <c r="BR74" s="1255"/>
      <c r="BS74" s="1255"/>
      <c r="BT74" s="1255"/>
      <c r="BU74" s="1255"/>
      <c r="BV74" s="1255"/>
      <c r="BW74" s="1255"/>
      <c r="BX74" s="1255"/>
      <c r="BY74" s="1255"/>
      <c r="BZ74" s="1255"/>
      <c r="CA74" s="1255"/>
      <c r="CB74" s="1255"/>
      <c r="CC74" s="1255"/>
      <c r="CD74" s="1255"/>
      <c r="CE74" s="1255"/>
      <c r="CF74" s="1255"/>
      <c r="CG74" s="1255"/>
      <c r="CH74" s="1255"/>
      <c r="CI74" s="1255"/>
      <c r="CJ74" s="1255"/>
      <c r="CK74" s="1255"/>
      <c r="CL74" s="1255"/>
      <c r="CM74" s="1255"/>
      <c r="CN74" s="1255"/>
      <c r="CO74" s="1255"/>
      <c r="CP74" s="1255"/>
      <c r="CQ74" s="1255"/>
      <c r="CR74" s="1255"/>
      <c r="CS74" s="1255"/>
      <c r="CT74" s="1255"/>
      <c r="CU74" s="1255"/>
      <c r="CV74" s="1255"/>
      <c r="CW74" s="1255"/>
      <c r="CX74" s="1255"/>
      <c r="CY74" s="1255"/>
      <c r="CZ74" s="1255"/>
      <c r="DA74" s="1255"/>
      <c r="DB74" s="1255"/>
      <c r="DC74" s="1255"/>
    </row>
    <row r="75" spans="2:107" x14ac:dyDescent="0.15">
      <c r="B75" s="372"/>
      <c r="G75" s="1270"/>
      <c r="H75" s="1270"/>
      <c r="I75" s="1253"/>
      <c r="J75" s="1253"/>
      <c r="K75" s="1260"/>
      <c r="L75" s="1260"/>
      <c r="M75" s="1260"/>
      <c r="N75" s="1260"/>
      <c r="AM75" s="381"/>
      <c r="AN75" s="1258"/>
      <c r="AO75" s="1258"/>
      <c r="AP75" s="1258"/>
      <c r="AQ75" s="1258"/>
      <c r="AR75" s="1258"/>
      <c r="AS75" s="1258"/>
      <c r="AT75" s="1258"/>
      <c r="AU75" s="1258"/>
      <c r="AV75" s="1258"/>
      <c r="AW75" s="1258"/>
      <c r="AX75" s="1258"/>
      <c r="AY75" s="1258"/>
      <c r="AZ75" s="1258"/>
      <c r="BA75" s="1258"/>
      <c r="BB75" s="1258" t="s">
        <v>571</v>
      </c>
      <c r="BC75" s="1258"/>
      <c r="BD75" s="1258"/>
      <c r="BE75" s="1258"/>
      <c r="BF75" s="1258"/>
      <c r="BG75" s="1258"/>
      <c r="BH75" s="1258"/>
      <c r="BI75" s="1258"/>
      <c r="BJ75" s="1258"/>
      <c r="BK75" s="1258"/>
      <c r="BL75" s="1258"/>
      <c r="BM75" s="1258"/>
      <c r="BN75" s="1258"/>
      <c r="BO75" s="1258"/>
      <c r="BP75" s="1255">
        <v>6.1</v>
      </c>
      <c r="BQ75" s="1255"/>
      <c r="BR75" s="1255"/>
      <c r="BS75" s="1255"/>
      <c r="BT75" s="1255"/>
      <c r="BU75" s="1255"/>
      <c r="BV75" s="1255"/>
      <c r="BW75" s="1255"/>
      <c r="BX75" s="1255">
        <v>6.9</v>
      </c>
      <c r="BY75" s="1255"/>
      <c r="BZ75" s="1255"/>
      <c r="CA75" s="1255"/>
      <c r="CB75" s="1255"/>
      <c r="CC75" s="1255"/>
      <c r="CD75" s="1255"/>
      <c r="CE75" s="1255"/>
      <c r="CF75" s="1255">
        <v>7.5</v>
      </c>
      <c r="CG75" s="1255"/>
      <c r="CH75" s="1255"/>
      <c r="CI75" s="1255"/>
      <c r="CJ75" s="1255"/>
      <c r="CK75" s="1255"/>
      <c r="CL75" s="1255"/>
      <c r="CM75" s="1255"/>
      <c r="CN75" s="1255">
        <v>8.3000000000000007</v>
      </c>
      <c r="CO75" s="1255"/>
      <c r="CP75" s="1255"/>
      <c r="CQ75" s="1255"/>
      <c r="CR75" s="1255"/>
      <c r="CS75" s="1255"/>
      <c r="CT75" s="1255"/>
      <c r="CU75" s="1255"/>
      <c r="CV75" s="1255">
        <v>7.8</v>
      </c>
      <c r="CW75" s="1255"/>
      <c r="CX75" s="1255"/>
      <c r="CY75" s="1255"/>
      <c r="CZ75" s="1255"/>
      <c r="DA75" s="1255"/>
      <c r="DB75" s="1255"/>
      <c r="DC75" s="1255"/>
    </row>
    <row r="76" spans="2:107" x14ac:dyDescent="0.15">
      <c r="B76" s="372"/>
      <c r="G76" s="1270"/>
      <c r="H76" s="1270"/>
      <c r="I76" s="1253"/>
      <c r="J76" s="1253"/>
      <c r="K76" s="1260"/>
      <c r="L76" s="1260"/>
      <c r="M76" s="1260"/>
      <c r="N76" s="1260"/>
      <c r="AM76" s="381"/>
      <c r="AN76" s="1258"/>
      <c r="AO76" s="1258"/>
      <c r="AP76" s="1258"/>
      <c r="AQ76" s="1258"/>
      <c r="AR76" s="1258"/>
      <c r="AS76" s="1258"/>
      <c r="AT76" s="1258"/>
      <c r="AU76" s="1258"/>
      <c r="AV76" s="1258"/>
      <c r="AW76" s="1258"/>
      <c r="AX76" s="1258"/>
      <c r="AY76" s="1258"/>
      <c r="AZ76" s="1258"/>
      <c r="BA76" s="1258"/>
      <c r="BB76" s="1258"/>
      <c r="BC76" s="1258"/>
      <c r="BD76" s="1258"/>
      <c r="BE76" s="1258"/>
      <c r="BF76" s="1258"/>
      <c r="BG76" s="1258"/>
      <c r="BH76" s="1258"/>
      <c r="BI76" s="1258"/>
      <c r="BJ76" s="1258"/>
      <c r="BK76" s="1258"/>
      <c r="BL76" s="1258"/>
      <c r="BM76" s="1258"/>
      <c r="BN76" s="1258"/>
      <c r="BO76" s="1258"/>
      <c r="BP76" s="1255"/>
      <c r="BQ76" s="1255"/>
      <c r="BR76" s="1255"/>
      <c r="BS76" s="1255"/>
      <c r="BT76" s="1255"/>
      <c r="BU76" s="1255"/>
      <c r="BV76" s="1255"/>
      <c r="BW76" s="1255"/>
      <c r="BX76" s="1255"/>
      <c r="BY76" s="1255"/>
      <c r="BZ76" s="1255"/>
      <c r="CA76" s="1255"/>
      <c r="CB76" s="1255"/>
      <c r="CC76" s="1255"/>
      <c r="CD76" s="1255"/>
      <c r="CE76" s="1255"/>
      <c r="CF76" s="1255"/>
      <c r="CG76" s="1255"/>
      <c r="CH76" s="1255"/>
      <c r="CI76" s="1255"/>
      <c r="CJ76" s="1255"/>
      <c r="CK76" s="1255"/>
      <c r="CL76" s="1255"/>
      <c r="CM76" s="1255"/>
      <c r="CN76" s="1255"/>
      <c r="CO76" s="1255"/>
      <c r="CP76" s="1255"/>
      <c r="CQ76" s="1255"/>
      <c r="CR76" s="1255"/>
      <c r="CS76" s="1255"/>
      <c r="CT76" s="1255"/>
      <c r="CU76" s="1255"/>
      <c r="CV76" s="1255"/>
      <c r="CW76" s="1255"/>
      <c r="CX76" s="1255"/>
      <c r="CY76" s="1255"/>
      <c r="CZ76" s="1255"/>
      <c r="DA76" s="1255"/>
      <c r="DB76" s="1255"/>
      <c r="DC76" s="1255"/>
    </row>
    <row r="77" spans="2:107" x14ac:dyDescent="0.15">
      <c r="B77" s="372"/>
      <c r="G77" s="1253"/>
      <c r="H77" s="1253"/>
      <c r="I77" s="1253"/>
      <c r="J77" s="1253"/>
      <c r="K77" s="1254"/>
      <c r="L77" s="1254"/>
      <c r="M77" s="1254"/>
      <c r="N77" s="1254"/>
      <c r="AN77" s="1259" t="s">
        <v>569</v>
      </c>
      <c r="AO77" s="1259"/>
      <c r="AP77" s="1259"/>
      <c r="AQ77" s="1259"/>
      <c r="AR77" s="1259"/>
      <c r="AS77" s="1259"/>
      <c r="AT77" s="1259"/>
      <c r="AU77" s="1259"/>
      <c r="AV77" s="1259"/>
      <c r="AW77" s="1259"/>
      <c r="AX77" s="1259"/>
      <c r="AY77" s="1259"/>
      <c r="AZ77" s="1259"/>
      <c r="BA77" s="1259"/>
      <c r="BB77" s="1258" t="s">
        <v>567</v>
      </c>
      <c r="BC77" s="1258"/>
      <c r="BD77" s="1258"/>
      <c r="BE77" s="1258"/>
      <c r="BF77" s="1258"/>
      <c r="BG77" s="1258"/>
      <c r="BH77" s="1258"/>
      <c r="BI77" s="1258"/>
      <c r="BJ77" s="1258"/>
      <c r="BK77" s="1258"/>
      <c r="BL77" s="1258"/>
      <c r="BM77" s="1258"/>
      <c r="BN77" s="1258"/>
      <c r="BO77" s="1258"/>
      <c r="BP77" s="1255">
        <v>13.7</v>
      </c>
      <c r="BQ77" s="1255"/>
      <c r="BR77" s="1255"/>
      <c r="BS77" s="1255"/>
      <c r="BT77" s="1255"/>
      <c r="BU77" s="1255"/>
      <c r="BV77" s="1255"/>
      <c r="BW77" s="1255"/>
      <c r="BX77" s="1255">
        <v>6.9</v>
      </c>
      <c r="BY77" s="1255"/>
      <c r="BZ77" s="1255"/>
      <c r="CA77" s="1255"/>
      <c r="CB77" s="1255"/>
      <c r="CC77" s="1255"/>
      <c r="CD77" s="1255"/>
      <c r="CE77" s="1255"/>
      <c r="CF77" s="1255">
        <v>0</v>
      </c>
      <c r="CG77" s="1255"/>
      <c r="CH77" s="1255"/>
      <c r="CI77" s="1255"/>
      <c r="CJ77" s="1255"/>
      <c r="CK77" s="1255"/>
      <c r="CL77" s="1255"/>
      <c r="CM77" s="1255"/>
      <c r="CN77" s="1255">
        <v>0</v>
      </c>
      <c r="CO77" s="1255"/>
      <c r="CP77" s="1255"/>
      <c r="CQ77" s="1255"/>
      <c r="CR77" s="1255"/>
      <c r="CS77" s="1255"/>
      <c r="CT77" s="1255"/>
      <c r="CU77" s="1255"/>
      <c r="CV77" s="1255">
        <v>0</v>
      </c>
      <c r="CW77" s="1255"/>
      <c r="CX77" s="1255"/>
      <c r="CY77" s="1255"/>
      <c r="CZ77" s="1255"/>
      <c r="DA77" s="1255"/>
      <c r="DB77" s="1255"/>
      <c r="DC77" s="1255"/>
    </row>
    <row r="78" spans="2:107" x14ac:dyDescent="0.15">
      <c r="B78" s="372"/>
      <c r="G78" s="1253"/>
      <c r="H78" s="1253"/>
      <c r="I78" s="1253"/>
      <c r="J78" s="1253"/>
      <c r="K78" s="1254"/>
      <c r="L78" s="1254"/>
      <c r="M78" s="1254"/>
      <c r="N78" s="1254"/>
      <c r="AN78" s="1259"/>
      <c r="AO78" s="1259"/>
      <c r="AP78" s="1259"/>
      <c r="AQ78" s="1259"/>
      <c r="AR78" s="1259"/>
      <c r="AS78" s="1259"/>
      <c r="AT78" s="1259"/>
      <c r="AU78" s="1259"/>
      <c r="AV78" s="1259"/>
      <c r="AW78" s="1259"/>
      <c r="AX78" s="1259"/>
      <c r="AY78" s="1259"/>
      <c r="AZ78" s="1259"/>
      <c r="BA78" s="1259"/>
      <c r="BB78" s="1258"/>
      <c r="BC78" s="1258"/>
      <c r="BD78" s="1258"/>
      <c r="BE78" s="1258"/>
      <c r="BF78" s="1258"/>
      <c r="BG78" s="1258"/>
      <c r="BH78" s="1258"/>
      <c r="BI78" s="1258"/>
      <c r="BJ78" s="1258"/>
      <c r="BK78" s="1258"/>
      <c r="BL78" s="1258"/>
      <c r="BM78" s="1258"/>
      <c r="BN78" s="1258"/>
      <c r="BO78" s="1258"/>
      <c r="BP78" s="1255"/>
      <c r="BQ78" s="1255"/>
      <c r="BR78" s="1255"/>
      <c r="BS78" s="1255"/>
      <c r="BT78" s="1255"/>
      <c r="BU78" s="1255"/>
      <c r="BV78" s="1255"/>
      <c r="BW78" s="1255"/>
      <c r="BX78" s="1255"/>
      <c r="BY78" s="1255"/>
      <c r="BZ78" s="1255"/>
      <c r="CA78" s="1255"/>
      <c r="CB78" s="1255"/>
      <c r="CC78" s="1255"/>
      <c r="CD78" s="1255"/>
      <c r="CE78" s="1255"/>
      <c r="CF78" s="1255"/>
      <c r="CG78" s="1255"/>
      <c r="CH78" s="1255"/>
      <c r="CI78" s="1255"/>
      <c r="CJ78" s="1255"/>
      <c r="CK78" s="1255"/>
      <c r="CL78" s="1255"/>
      <c r="CM78" s="1255"/>
      <c r="CN78" s="1255"/>
      <c r="CO78" s="1255"/>
      <c r="CP78" s="1255"/>
      <c r="CQ78" s="1255"/>
      <c r="CR78" s="1255"/>
      <c r="CS78" s="1255"/>
      <c r="CT78" s="1255"/>
      <c r="CU78" s="1255"/>
      <c r="CV78" s="1255"/>
      <c r="CW78" s="1255"/>
      <c r="CX78" s="1255"/>
      <c r="CY78" s="1255"/>
      <c r="CZ78" s="1255"/>
      <c r="DA78" s="1255"/>
      <c r="DB78" s="1255"/>
      <c r="DC78" s="1255"/>
    </row>
    <row r="79" spans="2:107" x14ac:dyDescent="0.15">
      <c r="B79" s="372"/>
      <c r="G79" s="1253"/>
      <c r="H79" s="1253"/>
      <c r="I79" s="1256"/>
      <c r="J79" s="1256"/>
      <c r="K79" s="1257"/>
      <c r="L79" s="1257"/>
      <c r="M79" s="1257"/>
      <c r="N79" s="1257"/>
      <c r="AN79" s="1259"/>
      <c r="AO79" s="1259"/>
      <c r="AP79" s="1259"/>
      <c r="AQ79" s="1259"/>
      <c r="AR79" s="1259"/>
      <c r="AS79" s="1259"/>
      <c r="AT79" s="1259"/>
      <c r="AU79" s="1259"/>
      <c r="AV79" s="1259"/>
      <c r="AW79" s="1259"/>
      <c r="AX79" s="1259"/>
      <c r="AY79" s="1259"/>
      <c r="AZ79" s="1259"/>
      <c r="BA79" s="1259"/>
      <c r="BB79" s="1258" t="s">
        <v>571</v>
      </c>
      <c r="BC79" s="1258"/>
      <c r="BD79" s="1258"/>
      <c r="BE79" s="1258"/>
      <c r="BF79" s="1258"/>
      <c r="BG79" s="1258"/>
      <c r="BH79" s="1258"/>
      <c r="BI79" s="1258"/>
      <c r="BJ79" s="1258"/>
      <c r="BK79" s="1258"/>
      <c r="BL79" s="1258"/>
      <c r="BM79" s="1258"/>
      <c r="BN79" s="1258"/>
      <c r="BO79" s="1258"/>
      <c r="BP79" s="1255">
        <v>7.9</v>
      </c>
      <c r="BQ79" s="1255"/>
      <c r="BR79" s="1255"/>
      <c r="BS79" s="1255"/>
      <c r="BT79" s="1255"/>
      <c r="BU79" s="1255"/>
      <c r="BV79" s="1255"/>
      <c r="BW79" s="1255"/>
      <c r="BX79" s="1255">
        <v>8</v>
      </c>
      <c r="BY79" s="1255"/>
      <c r="BZ79" s="1255"/>
      <c r="CA79" s="1255"/>
      <c r="CB79" s="1255"/>
      <c r="CC79" s="1255"/>
      <c r="CD79" s="1255"/>
      <c r="CE79" s="1255"/>
      <c r="CF79" s="1255">
        <v>8</v>
      </c>
      <c r="CG79" s="1255"/>
      <c r="CH79" s="1255"/>
      <c r="CI79" s="1255"/>
      <c r="CJ79" s="1255"/>
      <c r="CK79" s="1255"/>
      <c r="CL79" s="1255"/>
      <c r="CM79" s="1255"/>
      <c r="CN79" s="1255">
        <v>8.1</v>
      </c>
      <c r="CO79" s="1255"/>
      <c r="CP79" s="1255"/>
      <c r="CQ79" s="1255"/>
      <c r="CR79" s="1255"/>
      <c r="CS79" s="1255"/>
      <c r="CT79" s="1255"/>
      <c r="CU79" s="1255"/>
      <c r="CV79" s="1255">
        <v>8.1</v>
      </c>
      <c r="CW79" s="1255"/>
      <c r="CX79" s="1255"/>
      <c r="CY79" s="1255"/>
      <c r="CZ79" s="1255"/>
      <c r="DA79" s="1255"/>
      <c r="DB79" s="1255"/>
      <c r="DC79" s="1255"/>
    </row>
    <row r="80" spans="2:107" x14ac:dyDescent="0.15">
      <c r="B80" s="372"/>
      <c r="G80" s="1253"/>
      <c r="H80" s="1253"/>
      <c r="I80" s="1256"/>
      <c r="J80" s="1256"/>
      <c r="K80" s="1257"/>
      <c r="L80" s="1257"/>
      <c r="M80" s="1257"/>
      <c r="N80" s="1257"/>
      <c r="AN80" s="1259"/>
      <c r="AO80" s="1259"/>
      <c r="AP80" s="1259"/>
      <c r="AQ80" s="1259"/>
      <c r="AR80" s="1259"/>
      <c r="AS80" s="1259"/>
      <c r="AT80" s="1259"/>
      <c r="AU80" s="1259"/>
      <c r="AV80" s="1259"/>
      <c r="AW80" s="1259"/>
      <c r="AX80" s="1259"/>
      <c r="AY80" s="1259"/>
      <c r="AZ80" s="1259"/>
      <c r="BA80" s="1259"/>
      <c r="BB80" s="1258"/>
      <c r="BC80" s="1258"/>
      <c r="BD80" s="1258"/>
      <c r="BE80" s="1258"/>
      <c r="BF80" s="1258"/>
      <c r="BG80" s="1258"/>
      <c r="BH80" s="1258"/>
      <c r="BI80" s="1258"/>
      <c r="BJ80" s="1258"/>
      <c r="BK80" s="1258"/>
      <c r="BL80" s="1258"/>
      <c r="BM80" s="1258"/>
      <c r="BN80" s="1258"/>
      <c r="BO80" s="1258"/>
      <c r="BP80" s="1255"/>
      <c r="BQ80" s="1255"/>
      <c r="BR80" s="1255"/>
      <c r="BS80" s="1255"/>
      <c r="BT80" s="1255"/>
      <c r="BU80" s="1255"/>
      <c r="BV80" s="1255"/>
      <c r="BW80" s="1255"/>
      <c r="BX80" s="1255"/>
      <c r="BY80" s="1255"/>
      <c r="BZ80" s="1255"/>
      <c r="CA80" s="1255"/>
      <c r="CB80" s="1255"/>
      <c r="CC80" s="1255"/>
      <c r="CD80" s="1255"/>
      <c r="CE80" s="1255"/>
      <c r="CF80" s="1255"/>
      <c r="CG80" s="1255"/>
      <c r="CH80" s="1255"/>
      <c r="CI80" s="1255"/>
      <c r="CJ80" s="1255"/>
      <c r="CK80" s="1255"/>
      <c r="CL80" s="1255"/>
      <c r="CM80" s="1255"/>
      <c r="CN80" s="1255"/>
      <c r="CO80" s="1255"/>
      <c r="CP80" s="1255"/>
      <c r="CQ80" s="1255"/>
      <c r="CR80" s="1255"/>
      <c r="CS80" s="1255"/>
      <c r="CT80" s="1255"/>
      <c r="CU80" s="1255"/>
      <c r="CV80" s="1255"/>
      <c r="CW80" s="1255"/>
      <c r="CX80" s="1255"/>
      <c r="CY80" s="1255"/>
      <c r="CZ80" s="1255"/>
      <c r="DA80" s="1255"/>
      <c r="DB80" s="1255"/>
      <c r="DC80" s="1255"/>
    </row>
    <row r="81" spans="2:109" x14ac:dyDescent="0.15">
      <c r="B81" s="372"/>
    </row>
    <row r="82" spans="2:109" ht="17.25" x14ac:dyDescent="0.15">
      <c r="B82" s="372"/>
      <c r="K82" s="399"/>
      <c r="L82" s="399"/>
      <c r="M82" s="399"/>
      <c r="N82" s="399"/>
      <c r="AQ82" s="399"/>
      <c r="AR82" s="399"/>
      <c r="AS82" s="399"/>
      <c r="AT82" s="399"/>
      <c r="BC82" s="399"/>
      <c r="BD82" s="399"/>
      <c r="BE82" s="399"/>
      <c r="BF82" s="399"/>
      <c r="BO82" s="399"/>
      <c r="BP82" s="399"/>
      <c r="BQ82" s="399"/>
      <c r="BR82" s="399"/>
      <c r="CA82" s="399"/>
      <c r="CB82" s="399"/>
      <c r="CC82" s="399"/>
      <c r="CD82" s="399"/>
      <c r="CM82" s="399"/>
      <c r="CN82" s="399"/>
      <c r="CO82" s="399"/>
      <c r="CP82" s="399"/>
      <c r="CY82" s="399"/>
      <c r="CZ82" s="399"/>
      <c r="DA82" s="399"/>
      <c r="DB82" s="399"/>
      <c r="DC82" s="399"/>
    </row>
    <row r="83" spans="2:109" x14ac:dyDescent="0.15">
      <c r="B83" s="374"/>
      <c r="C83" s="375"/>
      <c r="D83" s="375"/>
      <c r="E83" s="375"/>
      <c r="F83" s="375"/>
      <c r="G83" s="375"/>
      <c r="H83" s="375"/>
      <c r="I83" s="375"/>
      <c r="J83" s="375"/>
      <c r="K83" s="375"/>
      <c r="L83" s="375"/>
      <c r="M83" s="375"/>
      <c r="N83" s="375"/>
      <c r="O83" s="375"/>
      <c r="P83" s="375"/>
      <c r="Q83" s="375"/>
      <c r="R83" s="375"/>
      <c r="S83" s="375"/>
      <c r="T83" s="375"/>
      <c r="U83" s="375"/>
      <c r="V83" s="375"/>
      <c r="W83" s="375"/>
      <c r="X83" s="375"/>
      <c r="Y83" s="375"/>
      <c r="Z83" s="375"/>
      <c r="AA83" s="375"/>
      <c r="AB83" s="375"/>
      <c r="AC83" s="375"/>
      <c r="AD83" s="375"/>
      <c r="AE83" s="375"/>
      <c r="AF83" s="375"/>
      <c r="AG83" s="375"/>
      <c r="AH83" s="375"/>
      <c r="AI83" s="375"/>
      <c r="AJ83" s="375"/>
      <c r="AK83" s="375"/>
      <c r="AL83" s="375"/>
      <c r="AM83" s="375"/>
      <c r="AN83" s="375"/>
      <c r="AO83" s="375"/>
      <c r="AP83" s="375"/>
      <c r="AQ83" s="375"/>
      <c r="AR83" s="375"/>
      <c r="AS83" s="375"/>
      <c r="AT83" s="375"/>
      <c r="AU83" s="375"/>
      <c r="AV83" s="375"/>
      <c r="AW83" s="375"/>
      <c r="AX83" s="375"/>
      <c r="AY83" s="375"/>
      <c r="AZ83" s="375"/>
      <c r="BA83" s="375"/>
      <c r="BB83" s="375"/>
      <c r="BC83" s="375"/>
      <c r="BD83" s="375"/>
      <c r="BE83" s="375"/>
      <c r="BF83" s="375"/>
      <c r="BG83" s="375"/>
      <c r="BH83" s="375"/>
      <c r="BI83" s="375"/>
      <c r="BJ83" s="375"/>
      <c r="BK83" s="375"/>
      <c r="BL83" s="375"/>
      <c r="BM83" s="375"/>
      <c r="BN83" s="375"/>
      <c r="BO83" s="375"/>
      <c r="BP83" s="375"/>
      <c r="BQ83" s="375"/>
      <c r="BR83" s="375"/>
      <c r="BS83" s="375"/>
      <c r="BT83" s="375"/>
      <c r="BU83" s="375"/>
      <c r="BV83" s="375"/>
      <c r="BW83" s="375"/>
      <c r="BX83" s="375"/>
      <c r="BY83" s="375"/>
      <c r="BZ83" s="375"/>
      <c r="CA83" s="375"/>
      <c r="CB83" s="375"/>
      <c r="CC83" s="375"/>
      <c r="CD83" s="375"/>
      <c r="CE83" s="375"/>
      <c r="CF83" s="375"/>
      <c r="CG83" s="375"/>
      <c r="CH83" s="375"/>
      <c r="CI83" s="375"/>
      <c r="CJ83" s="375"/>
      <c r="CK83" s="375"/>
      <c r="CL83" s="375"/>
      <c r="CM83" s="375"/>
      <c r="CN83" s="375"/>
      <c r="CO83" s="375"/>
      <c r="CP83" s="375"/>
      <c r="CQ83" s="375"/>
      <c r="CR83" s="375"/>
      <c r="CS83" s="375"/>
      <c r="CT83" s="375"/>
      <c r="CU83" s="375"/>
      <c r="CV83" s="375"/>
      <c r="CW83" s="375"/>
      <c r="CX83" s="375"/>
      <c r="CY83" s="375"/>
      <c r="CZ83" s="375"/>
      <c r="DA83" s="375"/>
      <c r="DB83" s="375"/>
      <c r="DC83" s="375"/>
      <c r="DD83" s="376"/>
    </row>
    <row r="84" spans="2:109" x14ac:dyDescent="0.15">
      <c r="DD84" s="366"/>
      <c r="DE84" s="366"/>
    </row>
    <row r="85" spans="2:109" x14ac:dyDescent="0.15">
      <c r="DD85" s="366"/>
      <c r="DE85" s="366"/>
    </row>
  </sheetData>
  <sheetProtection algorithmName="SHA-512" hashValue="7AJ3DfqKjdOeDPlF9Rzx+WFrE7IaUWnU2EPRj+3hsbyNwwhu7xPHw7zTADqsvmCEix+LqNM8RMtxFh8zH53nsQ==" saltValue="ViM8YFuc5YIc1zDjD24K2g==" spinCount="100000" sheet="1" objects="1" scenarios="1" formatCells="0"/>
  <dataConsolidate/>
  <mergeCells count="112">
    <mergeCell ref="BX51:CE52"/>
    <mergeCell ref="CF51:CM52"/>
    <mergeCell ref="AN43:DC47"/>
    <mergeCell ref="CV53:DC54"/>
    <mergeCell ref="G50:J50"/>
    <mergeCell ref="AN50:BO50"/>
    <mergeCell ref="BP50:BW50"/>
    <mergeCell ref="BX50:CE50"/>
    <mergeCell ref="CF50:CM50"/>
    <mergeCell ref="CN50:CU50"/>
    <mergeCell ref="CV50:DC50"/>
    <mergeCell ref="CV51:DC52"/>
    <mergeCell ref="CN51:CU52"/>
    <mergeCell ref="G51:H54"/>
    <mergeCell ref="G55:H58"/>
    <mergeCell ref="I55:J56"/>
    <mergeCell ref="K55:K56"/>
    <mergeCell ref="L55:L56"/>
    <mergeCell ref="M55:M56"/>
    <mergeCell ref="N55:N56"/>
    <mergeCell ref="AN55:BA58"/>
    <mergeCell ref="BB55:BO56"/>
    <mergeCell ref="BP55:BW56"/>
    <mergeCell ref="BP57:BW58"/>
    <mergeCell ref="L57:L58"/>
    <mergeCell ref="M57:M58"/>
    <mergeCell ref="N57:N58"/>
    <mergeCell ref="BB57:BO58"/>
    <mergeCell ref="BX57:CE58"/>
    <mergeCell ref="CF57:CM58"/>
    <mergeCell ref="CN57:CU58"/>
    <mergeCell ref="CV57:DC58"/>
    <mergeCell ref="CN53:CU54"/>
    <mergeCell ref="I51:J52"/>
    <mergeCell ref="K51:K52"/>
    <mergeCell ref="L51:L52"/>
    <mergeCell ref="M51:M52"/>
    <mergeCell ref="N51:N52"/>
    <mergeCell ref="I57:J58"/>
    <mergeCell ref="K57:K58"/>
    <mergeCell ref="I53:J54"/>
    <mergeCell ref="K53:K54"/>
    <mergeCell ref="L53:L54"/>
    <mergeCell ref="M53:M54"/>
    <mergeCell ref="N53:N54"/>
    <mergeCell ref="BB53:BO54"/>
    <mergeCell ref="BP53:BW54"/>
    <mergeCell ref="BX53:CE54"/>
    <mergeCell ref="CF53:CM54"/>
    <mergeCell ref="AN51:BA54"/>
    <mergeCell ref="BB51:BO52"/>
    <mergeCell ref="BP51:BW52"/>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s>
  <phoneticPr fontId="2"/>
  <printOptions horizontalCentered="1" verticalCentered="1"/>
  <pageMargins left="0" right="0" top="0.19685039370078741" bottom="0.31496062992125984" header="0.39370078740157483" footer="0"/>
  <pageSetup paperSize="9" scale="51"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A3F1CA-17BC-4088-8A7F-25CE783A19AD}">
  <sheetPr>
    <pageSetUpPr fitToPage="1"/>
  </sheetPr>
  <dimension ref="A1:DR125"/>
  <sheetViews>
    <sheetView showGridLines="0" zoomScaleNormal="100" zoomScaleSheetLayoutView="70" workbookViewId="0"/>
  </sheetViews>
  <sheetFormatPr defaultColWidth="0" defaultRowHeight="13.5" customHeight="1" zeroHeight="1" x14ac:dyDescent="0.15"/>
  <cols>
    <col min="1" max="34" width="2.5" style="248" customWidth="1"/>
    <col min="35" max="122" width="2.5" style="247" customWidth="1"/>
    <col min="123" max="16384" width="2.5" style="247" hidden="1"/>
  </cols>
  <sheetData>
    <row r="1" spans="1:34" ht="13.5" customHeight="1" x14ac:dyDescent="0.15">
      <c r="A1" s="247"/>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row>
    <row r="2" spans="1:34" x14ac:dyDescent="0.15">
      <c r="S2" s="247"/>
      <c r="AH2" s="247"/>
    </row>
    <row r="3" spans="1:34" x14ac:dyDescent="0.15">
      <c r="C3" s="247"/>
      <c r="D3" s="247"/>
      <c r="E3" s="247"/>
      <c r="F3" s="247"/>
      <c r="G3" s="247"/>
      <c r="H3" s="247"/>
      <c r="I3" s="247"/>
      <c r="J3" s="247"/>
      <c r="K3" s="247"/>
      <c r="L3" s="247"/>
      <c r="M3" s="247"/>
      <c r="N3" s="247"/>
      <c r="O3" s="247"/>
      <c r="P3" s="247"/>
      <c r="Q3" s="247"/>
      <c r="R3" s="247"/>
      <c r="S3" s="247"/>
      <c r="U3" s="247"/>
      <c r="V3" s="247"/>
      <c r="W3" s="247"/>
      <c r="X3" s="247"/>
      <c r="Y3" s="247"/>
      <c r="Z3" s="247"/>
      <c r="AA3" s="247"/>
      <c r="AB3" s="247"/>
      <c r="AC3" s="247"/>
      <c r="AD3" s="247"/>
      <c r="AE3" s="247"/>
      <c r="AF3" s="247"/>
      <c r="AG3" s="247"/>
      <c r="AH3" s="247"/>
    </row>
    <row r="4" spans="1:34" x14ac:dyDescent="0.15"/>
    <row r="5" spans="1:34" x14ac:dyDescent="0.15"/>
    <row r="6" spans="1:34" x14ac:dyDescent="0.15"/>
    <row r="7" spans="1:34" x14ac:dyDescent="0.15"/>
    <row r="8" spans="1:34" x14ac:dyDescent="0.15"/>
    <row r="9" spans="1:34" x14ac:dyDescent="0.15">
      <c r="AH9" s="247"/>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47"/>
    </row>
    <row r="18" spans="12:34" x14ac:dyDescent="0.15"/>
    <row r="19" spans="12:34" x14ac:dyDescent="0.15"/>
    <row r="20" spans="12:34" x14ac:dyDescent="0.15">
      <c r="AH20" s="247"/>
    </row>
    <row r="21" spans="12:34" x14ac:dyDescent="0.15">
      <c r="AH21" s="247"/>
    </row>
    <row r="22" spans="12:34" x14ac:dyDescent="0.15"/>
    <row r="23" spans="12:34" x14ac:dyDescent="0.15"/>
    <row r="24" spans="12:34" x14ac:dyDescent="0.15">
      <c r="Q24" s="247"/>
    </row>
    <row r="25" spans="12:34" x14ac:dyDescent="0.15"/>
    <row r="26" spans="12:34" x14ac:dyDescent="0.15"/>
    <row r="27" spans="12:34" x14ac:dyDescent="0.15"/>
    <row r="28" spans="12:34" x14ac:dyDescent="0.15">
      <c r="O28" s="247"/>
      <c r="T28" s="247"/>
      <c r="AH28" s="247"/>
    </row>
    <row r="29" spans="12:34" x14ac:dyDescent="0.15"/>
    <row r="30" spans="12:34" x14ac:dyDescent="0.15"/>
    <row r="31" spans="12:34" x14ac:dyDescent="0.15">
      <c r="Q31" s="247"/>
    </row>
    <row r="32" spans="12:34" x14ac:dyDescent="0.15">
      <c r="L32" s="247"/>
    </row>
    <row r="33" spans="2:34" x14ac:dyDescent="0.15">
      <c r="C33" s="247"/>
      <c r="E33" s="247"/>
      <c r="G33" s="247"/>
      <c r="I33" s="247"/>
      <c r="X33" s="247"/>
    </row>
    <row r="34" spans="2:34" x14ac:dyDescent="0.15">
      <c r="B34" s="247"/>
      <c r="P34" s="247"/>
      <c r="R34" s="247"/>
      <c r="T34" s="247"/>
    </row>
    <row r="35" spans="2:34" x14ac:dyDescent="0.15">
      <c r="D35" s="247"/>
      <c r="W35" s="247"/>
      <c r="AC35" s="247"/>
      <c r="AD35" s="247"/>
      <c r="AE35" s="247"/>
      <c r="AF35" s="247"/>
      <c r="AG35" s="247"/>
      <c r="AH35" s="247"/>
    </row>
    <row r="36" spans="2:34" x14ac:dyDescent="0.15">
      <c r="H36" s="247"/>
      <c r="J36" s="247"/>
      <c r="K36" s="247"/>
      <c r="M36" s="247"/>
      <c r="Y36" s="247"/>
      <c r="Z36" s="247"/>
      <c r="AA36" s="247"/>
      <c r="AB36" s="247"/>
      <c r="AC36" s="247"/>
      <c r="AD36" s="247"/>
      <c r="AE36" s="247"/>
      <c r="AF36" s="247"/>
      <c r="AG36" s="247"/>
      <c r="AH36" s="247"/>
    </row>
    <row r="37" spans="2:34" x14ac:dyDescent="0.15">
      <c r="AH37" s="247"/>
    </row>
    <row r="38" spans="2:34" x14ac:dyDescent="0.15">
      <c r="AG38" s="247"/>
      <c r="AH38" s="247"/>
    </row>
    <row r="39" spans="2:34" x14ac:dyDescent="0.15"/>
    <row r="40" spans="2:34" x14ac:dyDescent="0.15">
      <c r="X40" s="247"/>
    </row>
    <row r="41" spans="2:34" x14ac:dyDescent="0.15">
      <c r="R41" s="247"/>
    </row>
    <row r="42" spans="2:34" x14ac:dyDescent="0.15">
      <c r="W42" s="247"/>
    </row>
    <row r="43" spans="2:34" x14ac:dyDescent="0.15">
      <c r="Y43" s="247"/>
      <c r="Z43" s="247"/>
      <c r="AA43" s="247"/>
      <c r="AB43" s="247"/>
      <c r="AC43" s="247"/>
      <c r="AD43" s="247"/>
      <c r="AE43" s="247"/>
      <c r="AF43" s="247"/>
      <c r="AG43" s="247"/>
      <c r="AH43" s="247"/>
    </row>
    <row r="44" spans="2:34" x14ac:dyDescent="0.15">
      <c r="AH44" s="247"/>
    </row>
    <row r="45" spans="2:34" x14ac:dyDescent="0.15">
      <c r="X45" s="247"/>
    </row>
    <row r="46" spans="2:34" x14ac:dyDescent="0.15"/>
    <row r="47" spans="2:34" x14ac:dyDescent="0.15"/>
    <row r="48" spans="2:34" x14ac:dyDescent="0.15">
      <c r="W48" s="247"/>
      <c r="Y48" s="247"/>
      <c r="Z48" s="247"/>
      <c r="AA48" s="247"/>
      <c r="AB48" s="247"/>
      <c r="AC48" s="247"/>
      <c r="AD48" s="247"/>
      <c r="AE48" s="247"/>
      <c r="AF48" s="247"/>
      <c r="AG48" s="247"/>
      <c r="AH48" s="247"/>
    </row>
    <row r="49" spans="28:34" x14ac:dyDescent="0.15"/>
    <row r="50" spans="28:34" x14ac:dyDescent="0.15">
      <c r="AE50" s="247"/>
      <c r="AF50" s="247"/>
      <c r="AG50" s="247"/>
      <c r="AH50" s="247"/>
    </row>
    <row r="51" spans="28:34" x14ac:dyDescent="0.15">
      <c r="AC51" s="247"/>
      <c r="AD51" s="247"/>
      <c r="AE51" s="247"/>
      <c r="AF51" s="247"/>
      <c r="AG51" s="247"/>
      <c r="AH51" s="247"/>
    </row>
    <row r="52" spans="28:34" x14ac:dyDescent="0.15"/>
    <row r="53" spans="28:34" x14ac:dyDescent="0.15">
      <c r="AF53" s="247"/>
      <c r="AG53" s="247"/>
      <c r="AH53" s="247"/>
    </row>
    <row r="54" spans="28:34" x14ac:dyDescent="0.15">
      <c r="AH54" s="247"/>
    </row>
    <row r="55" spans="28:34" x14ac:dyDescent="0.15"/>
    <row r="56" spans="28:34" x14ac:dyDescent="0.15">
      <c r="AB56" s="247"/>
      <c r="AC56" s="247"/>
      <c r="AD56" s="247"/>
      <c r="AE56" s="247"/>
      <c r="AF56" s="247"/>
      <c r="AG56" s="247"/>
      <c r="AH56" s="247"/>
    </row>
    <row r="57" spans="28:34" x14ac:dyDescent="0.15">
      <c r="AH57" s="247"/>
    </row>
    <row r="58" spans="28:34" x14ac:dyDescent="0.15">
      <c r="AH58" s="247"/>
    </row>
    <row r="59" spans="28:34" x14ac:dyDescent="0.15"/>
    <row r="60" spans="28:34" x14ac:dyDescent="0.15"/>
    <row r="61" spans="28:34" x14ac:dyDescent="0.15"/>
    <row r="62" spans="28:34" x14ac:dyDescent="0.15"/>
    <row r="63" spans="28:34" x14ac:dyDescent="0.15">
      <c r="AH63" s="247"/>
    </row>
    <row r="64" spans="28:34" x14ac:dyDescent="0.15">
      <c r="AG64" s="247"/>
      <c r="AH64" s="247"/>
    </row>
    <row r="65" spans="28:34" x14ac:dyDescent="0.15"/>
    <row r="66" spans="28:34" x14ac:dyDescent="0.15"/>
    <row r="67" spans="28:34" x14ac:dyDescent="0.15"/>
    <row r="68" spans="28:34" x14ac:dyDescent="0.15">
      <c r="AB68" s="247"/>
      <c r="AC68" s="247"/>
      <c r="AD68" s="247"/>
      <c r="AE68" s="247"/>
      <c r="AF68" s="247"/>
      <c r="AG68" s="247"/>
      <c r="AH68" s="247"/>
    </row>
    <row r="69" spans="28:34" x14ac:dyDescent="0.15">
      <c r="AF69" s="247"/>
      <c r="AG69" s="247"/>
      <c r="AH69" s="247"/>
    </row>
    <row r="70" spans="28:34" x14ac:dyDescent="0.15"/>
    <row r="71" spans="28:34" x14ac:dyDescent="0.15"/>
    <row r="72" spans="28:34" x14ac:dyDescent="0.15"/>
    <row r="73" spans="28:34" x14ac:dyDescent="0.15"/>
    <row r="74" spans="28:34" x14ac:dyDescent="0.15"/>
    <row r="75" spans="28:34" x14ac:dyDescent="0.15">
      <c r="AH75" s="247"/>
    </row>
    <row r="76" spans="28:34" x14ac:dyDescent="0.15">
      <c r="AF76" s="247"/>
      <c r="AG76" s="247"/>
      <c r="AH76" s="247"/>
    </row>
    <row r="77" spans="28:34" x14ac:dyDescent="0.15">
      <c r="AG77" s="247"/>
      <c r="AH77" s="247"/>
    </row>
    <row r="78" spans="28:34" x14ac:dyDescent="0.15"/>
    <row r="79" spans="28:34" x14ac:dyDescent="0.15"/>
    <row r="80" spans="28:34" x14ac:dyDescent="0.15"/>
    <row r="81" spans="25:34" x14ac:dyDescent="0.15"/>
    <row r="82" spans="25:34" x14ac:dyDescent="0.15">
      <c r="Y82" s="247"/>
    </row>
    <row r="83" spans="25:34" x14ac:dyDescent="0.15">
      <c r="Y83" s="247"/>
      <c r="Z83" s="247"/>
      <c r="AA83" s="247"/>
      <c r="AB83" s="247"/>
      <c r="AC83" s="247"/>
      <c r="AD83" s="247"/>
      <c r="AE83" s="247"/>
      <c r="AF83" s="247"/>
      <c r="AG83" s="247"/>
      <c r="AH83" s="247"/>
    </row>
    <row r="84" spans="25:34" x14ac:dyDescent="0.15"/>
    <row r="85" spans="25:34" x14ac:dyDescent="0.15"/>
    <row r="86" spans="25:34" x14ac:dyDescent="0.15"/>
    <row r="87" spans="25:34" x14ac:dyDescent="0.15"/>
    <row r="88" spans="25:34" x14ac:dyDescent="0.15">
      <c r="AH88" s="247"/>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7"/>
      <c r="AG94" s="247"/>
      <c r="AH94" s="247"/>
    </row>
    <row r="95" spans="25:34" ht="13.5" customHeight="1" x14ac:dyDescent="0.15">
      <c r="AH95" s="247"/>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7"/>
    </row>
    <row r="102" spans="33:34" ht="13.5" customHeight="1" x14ac:dyDescent="0.15"/>
    <row r="103" spans="33:34" ht="13.5" customHeight="1" x14ac:dyDescent="0.15"/>
    <row r="104" spans="33:34" ht="13.5" customHeight="1" x14ac:dyDescent="0.15">
      <c r="AG104" s="247"/>
      <c r="AH104" s="247"/>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47"/>
    </row>
    <row r="117" spans="34:122" ht="13.5" customHeight="1" x14ac:dyDescent="0.15"/>
    <row r="118" spans="34:122" ht="13.5" customHeight="1" x14ac:dyDescent="0.15"/>
    <row r="119" spans="34:122" ht="13.5" customHeight="1" x14ac:dyDescent="0.15"/>
    <row r="120" spans="34:122" ht="13.5" customHeight="1" x14ac:dyDescent="0.15">
      <c r="AH120" s="247"/>
    </row>
    <row r="121" spans="34:122" ht="13.5" customHeight="1" x14ac:dyDescent="0.15">
      <c r="AH121" s="247"/>
    </row>
    <row r="122" spans="34:122" ht="13.5" customHeight="1" x14ac:dyDescent="0.15"/>
    <row r="123" spans="34:122" ht="13.5" customHeight="1" x14ac:dyDescent="0.15"/>
    <row r="124" spans="34:122" ht="13.5" customHeight="1" x14ac:dyDescent="0.15"/>
    <row r="125" spans="34:122" ht="13.5" customHeight="1" x14ac:dyDescent="0.15">
      <c r="DR125" s="247" t="s">
        <v>475</v>
      </c>
    </row>
  </sheetData>
  <sheetProtection algorithmName="SHA-512" hashValue="EFRirqihJ+oNar9PVVeUrImlgu3khgxASGDdDo154UU/AJem2/ypU1OpDC2HPHdTq7A4oPZDdO4sOaVVRB6M3Q==" saltValue="G8wUPy0x1rVA8lY9gF2JuQ==" spinCount="100000" sheet="1" objects="1" scenarios="1"/>
  <dataConsolidate/>
  <phoneticPr fontId="2"/>
  <printOptions horizontalCentered="1" verticalCentered="1"/>
  <pageMargins left="0" right="0" top="0.19685039370078741" bottom="0" header="0.39370078740157483" footer="0"/>
  <pageSetup paperSize="8" scale="52"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1970F2-7F62-4467-B88F-8F9C52138BF1}">
  <sheetPr>
    <pageSetUpPr fitToPage="1"/>
  </sheetPr>
  <dimension ref="A1:DR125"/>
  <sheetViews>
    <sheetView showGridLines="0" zoomScale="80" zoomScaleNormal="80" zoomScaleSheetLayoutView="55" workbookViewId="0"/>
  </sheetViews>
  <sheetFormatPr defaultColWidth="0" defaultRowHeight="13.5" customHeight="1" zeroHeight="1" x14ac:dyDescent="0.15"/>
  <cols>
    <col min="1" max="34" width="2.5" style="248" customWidth="1"/>
    <col min="35" max="122" width="2.5" style="247" customWidth="1"/>
    <col min="123" max="16384" width="2.5" style="247" hidden="1"/>
  </cols>
  <sheetData>
    <row r="1" spans="2:34" ht="13.5" customHeight="1" x14ac:dyDescent="0.15">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row>
    <row r="2" spans="2:34" x14ac:dyDescent="0.15">
      <c r="S2" s="247"/>
      <c r="AH2" s="247"/>
    </row>
    <row r="3" spans="2:34" x14ac:dyDescent="0.15">
      <c r="C3" s="247"/>
      <c r="D3" s="247"/>
      <c r="E3" s="247"/>
      <c r="F3" s="247"/>
      <c r="G3" s="247"/>
      <c r="H3" s="247"/>
      <c r="I3" s="247"/>
      <c r="J3" s="247"/>
      <c r="K3" s="247"/>
      <c r="L3" s="247"/>
      <c r="M3" s="247"/>
      <c r="N3" s="247"/>
      <c r="O3" s="247"/>
      <c r="P3" s="247"/>
      <c r="Q3" s="247"/>
      <c r="R3" s="247"/>
      <c r="S3" s="247"/>
      <c r="U3" s="247"/>
      <c r="V3" s="247"/>
      <c r="W3" s="247"/>
      <c r="X3" s="247"/>
      <c r="Y3" s="247"/>
      <c r="Z3" s="247"/>
      <c r="AA3" s="247"/>
      <c r="AB3" s="247"/>
      <c r="AC3" s="247"/>
      <c r="AD3" s="247"/>
      <c r="AE3" s="247"/>
      <c r="AF3" s="247"/>
      <c r="AG3" s="247"/>
      <c r="AH3" s="247"/>
    </row>
    <row r="4" spans="2:34" x14ac:dyDescent="0.15"/>
    <row r="5" spans="2:34" x14ac:dyDescent="0.15"/>
    <row r="6" spans="2:34" x14ac:dyDescent="0.15"/>
    <row r="7" spans="2:34" x14ac:dyDescent="0.15"/>
    <row r="8" spans="2:34" x14ac:dyDescent="0.15"/>
    <row r="9" spans="2:34" x14ac:dyDescent="0.15">
      <c r="AH9" s="247"/>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47"/>
    </row>
    <row r="18" spans="12:34" x14ac:dyDescent="0.15"/>
    <row r="19" spans="12:34" x14ac:dyDescent="0.15"/>
    <row r="20" spans="12:34" x14ac:dyDescent="0.15">
      <c r="AH20" s="247"/>
    </row>
    <row r="21" spans="12:34" x14ac:dyDescent="0.15">
      <c r="AH21" s="247"/>
    </row>
    <row r="22" spans="12:34" x14ac:dyDescent="0.15"/>
    <row r="23" spans="12:34" x14ac:dyDescent="0.15"/>
    <row r="24" spans="12:34" x14ac:dyDescent="0.15">
      <c r="Q24" s="247"/>
    </row>
    <row r="25" spans="12:34" x14ac:dyDescent="0.15"/>
    <row r="26" spans="12:34" x14ac:dyDescent="0.15"/>
    <row r="27" spans="12:34" x14ac:dyDescent="0.15"/>
    <row r="28" spans="12:34" x14ac:dyDescent="0.15">
      <c r="O28" s="247"/>
      <c r="T28" s="247"/>
      <c r="AH28" s="247"/>
    </row>
    <row r="29" spans="12:34" x14ac:dyDescent="0.15"/>
    <row r="30" spans="12:34" x14ac:dyDescent="0.15"/>
    <row r="31" spans="12:34" x14ac:dyDescent="0.15">
      <c r="Q31" s="247"/>
    </row>
    <row r="32" spans="12:34" x14ac:dyDescent="0.15">
      <c r="L32" s="247"/>
    </row>
    <row r="33" spans="2:34" x14ac:dyDescent="0.15">
      <c r="C33" s="247"/>
      <c r="E33" s="247"/>
      <c r="G33" s="247"/>
      <c r="I33" s="247"/>
      <c r="X33" s="247"/>
    </row>
    <row r="34" spans="2:34" x14ac:dyDescent="0.15">
      <c r="B34" s="247"/>
      <c r="P34" s="247"/>
      <c r="R34" s="247"/>
      <c r="T34" s="247"/>
    </row>
    <row r="35" spans="2:34" x14ac:dyDescent="0.15">
      <c r="D35" s="247"/>
      <c r="W35" s="247"/>
      <c r="AC35" s="247"/>
      <c r="AD35" s="247"/>
      <c r="AE35" s="247"/>
      <c r="AF35" s="247"/>
      <c r="AG35" s="247"/>
      <c r="AH35" s="247"/>
    </row>
    <row r="36" spans="2:34" x14ac:dyDescent="0.15">
      <c r="H36" s="247"/>
      <c r="J36" s="247"/>
      <c r="K36" s="247"/>
      <c r="M36" s="247"/>
      <c r="Y36" s="247"/>
      <c r="Z36" s="247"/>
      <c r="AA36" s="247"/>
      <c r="AB36" s="247"/>
      <c r="AC36" s="247"/>
      <c r="AD36" s="247"/>
      <c r="AE36" s="247"/>
      <c r="AF36" s="247"/>
      <c r="AG36" s="247"/>
      <c r="AH36" s="247"/>
    </row>
    <row r="37" spans="2:34" x14ac:dyDescent="0.15">
      <c r="AH37" s="247"/>
    </row>
    <row r="38" spans="2:34" x14ac:dyDescent="0.15">
      <c r="AG38" s="247"/>
      <c r="AH38" s="247"/>
    </row>
    <row r="39" spans="2:34" x14ac:dyDescent="0.15"/>
    <row r="40" spans="2:34" x14ac:dyDescent="0.15">
      <c r="X40" s="247"/>
    </row>
    <row r="41" spans="2:34" x14ac:dyDescent="0.15">
      <c r="R41" s="247"/>
    </row>
    <row r="42" spans="2:34" x14ac:dyDescent="0.15">
      <c r="W42" s="247"/>
    </row>
    <row r="43" spans="2:34" x14ac:dyDescent="0.15">
      <c r="Y43" s="247"/>
      <c r="Z43" s="247"/>
      <c r="AA43" s="247"/>
      <c r="AB43" s="247"/>
      <c r="AC43" s="247"/>
      <c r="AD43" s="247"/>
      <c r="AE43" s="247"/>
      <c r="AF43" s="247"/>
      <c r="AG43" s="247"/>
      <c r="AH43" s="247"/>
    </row>
    <row r="44" spans="2:34" x14ac:dyDescent="0.15">
      <c r="AH44" s="247"/>
    </row>
    <row r="45" spans="2:34" x14ac:dyDescent="0.15">
      <c r="X45" s="247"/>
    </row>
    <row r="46" spans="2:34" x14ac:dyDescent="0.15"/>
    <row r="47" spans="2:34" x14ac:dyDescent="0.15"/>
    <row r="48" spans="2:34" x14ac:dyDescent="0.15">
      <c r="W48" s="247"/>
      <c r="Y48" s="247"/>
      <c r="Z48" s="247"/>
      <c r="AA48" s="247"/>
      <c r="AB48" s="247"/>
      <c r="AC48" s="247"/>
      <c r="AD48" s="247"/>
      <c r="AE48" s="247"/>
      <c r="AF48" s="247"/>
      <c r="AG48" s="247"/>
      <c r="AH48" s="247"/>
    </row>
    <row r="49" spans="28:34" x14ac:dyDescent="0.15"/>
    <row r="50" spans="28:34" x14ac:dyDescent="0.15">
      <c r="AE50" s="247"/>
      <c r="AF50" s="247"/>
      <c r="AG50" s="247"/>
      <c r="AH50" s="247"/>
    </row>
    <row r="51" spans="28:34" x14ac:dyDescent="0.15">
      <c r="AC51" s="247"/>
      <c r="AD51" s="247"/>
      <c r="AE51" s="247"/>
      <c r="AF51" s="247"/>
      <c r="AG51" s="247"/>
      <c r="AH51" s="247"/>
    </row>
    <row r="52" spans="28:34" x14ac:dyDescent="0.15"/>
    <row r="53" spans="28:34" x14ac:dyDescent="0.15">
      <c r="AF53" s="247"/>
      <c r="AG53" s="247"/>
      <c r="AH53" s="247"/>
    </row>
    <row r="54" spans="28:34" x14ac:dyDescent="0.15">
      <c r="AH54" s="247"/>
    </row>
    <row r="55" spans="28:34" x14ac:dyDescent="0.15"/>
    <row r="56" spans="28:34" x14ac:dyDescent="0.15">
      <c r="AB56" s="247"/>
      <c r="AC56" s="247"/>
      <c r="AD56" s="247"/>
      <c r="AE56" s="247"/>
      <c r="AF56" s="247"/>
      <c r="AG56" s="247"/>
      <c r="AH56" s="247"/>
    </row>
    <row r="57" spans="28:34" x14ac:dyDescent="0.15">
      <c r="AH57" s="247"/>
    </row>
    <row r="58" spans="28:34" x14ac:dyDescent="0.15">
      <c r="AH58" s="247"/>
    </row>
    <row r="59" spans="28:34" x14ac:dyDescent="0.15">
      <c r="AG59" s="247"/>
      <c r="AH59" s="247"/>
    </row>
    <row r="60" spans="28:34" x14ac:dyDescent="0.15"/>
    <row r="61" spans="28:34" x14ac:dyDescent="0.15"/>
    <row r="62" spans="28:34" x14ac:dyDescent="0.15"/>
    <row r="63" spans="28:34" x14ac:dyDescent="0.15">
      <c r="AH63" s="247"/>
    </row>
    <row r="64" spans="28:34" x14ac:dyDescent="0.15">
      <c r="AG64" s="247"/>
      <c r="AH64" s="247"/>
    </row>
    <row r="65" spans="28:34" x14ac:dyDescent="0.15"/>
    <row r="66" spans="28:34" x14ac:dyDescent="0.15"/>
    <row r="67" spans="28:34" x14ac:dyDescent="0.15"/>
    <row r="68" spans="28:34" x14ac:dyDescent="0.15">
      <c r="AB68" s="247"/>
      <c r="AC68" s="247"/>
      <c r="AD68" s="247"/>
      <c r="AE68" s="247"/>
      <c r="AF68" s="247"/>
      <c r="AG68" s="247"/>
      <c r="AH68" s="247"/>
    </row>
    <row r="69" spans="28:34" x14ac:dyDescent="0.15">
      <c r="AF69" s="247"/>
      <c r="AG69" s="247"/>
      <c r="AH69" s="247"/>
    </row>
    <row r="70" spans="28:34" x14ac:dyDescent="0.15"/>
    <row r="71" spans="28:34" x14ac:dyDescent="0.15"/>
    <row r="72" spans="28:34" x14ac:dyDescent="0.15"/>
    <row r="73" spans="28:34" x14ac:dyDescent="0.15"/>
    <row r="74" spans="28:34" x14ac:dyDescent="0.15"/>
    <row r="75" spans="28:34" x14ac:dyDescent="0.15">
      <c r="AH75" s="247"/>
    </row>
    <row r="76" spans="28:34" x14ac:dyDescent="0.15">
      <c r="AF76" s="247"/>
      <c r="AG76" s="247"/>
      <c r="AH76" s="247"/>
    </row>
    <row r="77" spans="28:34" x14ac:dyDescent="0.15">
      <c r="AG77" s="247"/>
      <c r="AH77" s="247"/>
    </row>
    <row r="78" spans="28:34" x14ac:dyDescent="0.15"/>
    <row r="79" spans="28:34" x14ac:dyDescent="0.15"/>
    <row r="80" spans="28:34" x14ac:dyDescent="0.15"/>
    <row r="81" spans="25:34" x14ac:dyDescent="0.15"/>
    <row r="82" spans="25:34" x14ac:dyDescent="0.15">
      <c r="Y82" s="247"/>
    </row>
    <row r="83" spans="25:34" x14ac:dyDescent="0.15">
      <c r="Y83" s="247"/>
      <c r="Z83" s="247"/>
      <c r="AA83" s="247"/>
      <c r="AB83" s="247"/>
      <c r="AC83" s="247"/>
      <c r="AD83" s="247"/>
      <c r="AE83" s="247"/>
      <c r="AF83" s="247"/>
      <c r="AG83" s="247"/>
      <c r="AH83" s="247"/>
    </row>
    <row r="84" spans="25:34" x14ac:dyDescent="0.15"/>
    <row r="85" spans="25:34" x14ac:dyDescent="0.15"/>
    <row r="86" spans="25:34" x14ac:dyDescent="0.15"/>
    <row r="87" spans="25:34" x14ac:dyDescent="0.15"/>
    <row r="88" spans="25:34" x14ac:dyDescent="0.15">
      <c r="AH88" s="247"/>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7"/>
      <c r="AG94" s="247"/>
      <c r="AH94" s="247"/>
    </row>
    <row r="95" spans="25:34" ht="13.5" customHeight="1" x14ac:dyDescent="0.15">
      <c r="AH95" s="247"/>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7"/>
    </row>
    <row r="102" spans="33:34" ht="13.5" customHeight="1" x14ac:dyDescent="0.15"/>
    <row r="103" spans="33:34" ht="13.5" customHeight="1" x14ac:dyDescent="0.15"/>
    <row r="104" spans="33:34" ht="13.5" customHeight="1" x14ac:dyDescent="0.15">
      <c r="AG104" s="247"/>
      <c r="AH104" s="247"/>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47"/>
    </row>
    <row r="117" spans="34:122" ht="13.5" customHeight="1" x14ac:dyDescent="0.15"/>
    <row r="118" spans="34:122" ht="13.5" customHeight="1" x14ac:dyDescent="0.15"/>
    <row r="119" spans="34:122" ht="13.5" customHeight="1" x14ac:dyDescent="0.15"/>
    <row r="120" spans="34:122" ht="13.5" customHeight="1" x14ac:dyDescent="0.15">
      <c r="AH120" s="247"/>
    </row>
    <row r="121" spans="34:122" ht="13.5" customHeight="1" x14ac:dyDescent="0.15">
      <c r="AH121" s="247"/>
    </row>
    <row r="122" spans="34:122" ht="13.5" customHeight="1" x14ac:dyDescent="0.15"/>
    <row r="123" spans="34:122" ht="13.5" customHeight="1" x14ac:dyDescent="0.15"/>
    <row r="124" spans="34:122" ht="13.5" customHeight="1" x14ac:dyDescent="0.15"/>
    <row r="125" spans="34:122" ht="13.5" customHeight="1" x14ac:dyDescent="0.15">
      <c r="DR125" s="247" t="s">
        <v>475</v>
      </c>
    </row>
  </sheetData>
  <sheetProtection algorithmName="SHA-512" hashValue="ZEEWWsmePIuv2mOQfXziT0KrC2DbQhC8MnmAjd9LOirwZ6/oSR1rvSQyW3L2h7kP0STT2HFGAurdnCaa5Dix/Q==" saltValue="F6MJBfm8eg6ylZUFG9D/fQ==" spinCount="100000" sheet="1" objects="1" scenarios="1"/>
  <dataConsolidate/>
  <phoneticPr fontId="2"/>
  <printOptions horizontalCentered="1" verticalCentered="1"/>
  <pageMargins left="0" right="0" top="0.19685039370078741" bottom="0" header="0.39370078740157483" footer="0"/>
  <pageSetup paperSize="8" scale="52"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32" customWidth="1"/>
    <col min="2" max="8" width="13.375" style="132" customWidth="1"/>
    <col min="9" max="16384" width="11.125" style="132"/>
  </cols>
  <sheetData>
    <row r="1" spans="1:8" x14ac:dyDescent="0.15">
      <c r="A1" s="126"/>
      <c r="B1" s="127"/>
      <c r="C1" s="128"/>
      <c r="D1" s="129"/>
      <c r="E1" s="130"/>
      <c r="F1" s="130"/>
      <c r="G1" s="130"/>
      <c r="H1" s="131"/>
    </row>
    <row r="2" spans="1:8" x14ac:dyDescent="0.15">
      <c r="A2" s="133"/>
      <c r="B2" s="134"/>
      <c r="C2" s="135"/>
      <c r="D2" s="136" t="s">
        <v>50</v>
      </c>
      <c r="E2" s="137"/>
      <c r="F2" s="138" t="s">
        <v>524</v>
      </c>
      <c r="G2" s="139"/>
      <c r="H2" s="140"/>
    </row>
    <row r="3" spans="1:8" x14ac:dyDescent="0.15">
      <c r="A3" s="136" t="s">
        <v>517</v>
      </c>
      <c r="B3" s="141"/>
      <c r="C3" s="142"/>
      <c r="D3" s="143">
        <v>18578</v>
      </c>
      <c r="E3" s="144"/>
      <c r="F3" s="145">
        <v>117234</v>
      </c>
      <c r="G3" s="146"/>
      <c r="H3" s="147"/>
    </row>
    <row r="4" spans="1:8" x14ac:dyDescent="0.15">
      <c r="A4" s="148"/>
      <c r="B4" s="149"/>
      <c r="C4" s="150"/>
      <c r="D4" s="151">
        <v>13797</v>
      </c>
      <c r="E4" s="152"/>
      <c r="F4" s="153">
        <v>59796</v>
      </c>
      <c r="G4" s="154"/>
      <c r="H4" s="155"/>
    </row>
    <row r="5" spans="1:8" x14ac:dyDescent="0.15">
      <c r="A5" s="136" t="s">
        <v>519</v>
      </c>
      <c r="B5" s="141"/>
      <c r="C5" s="142"/>
      <c r="D5" s="143">
        <v>16785</v>
      </c>
      <c r="E5" s="144"/>
      <c r="F5" s="145">
        <v>97758</v>
      </c>
      <c r="G5" s="146"/>
      <c r="H5" s="147"/>
    </row>
    <row r="6" spans="1:8" x14ac:dyDescent="0.15">
      <c r="A6" s="148"/>
      <c r="B6" s="149"/>
      <c r="C6" s="150"/>
      <c r="D6" s="151">
        <v>14191</v>
      </c>
      <c r="E6" s="152"/>
      <c r="F6" s="153">
        <v>45946</v>
      </c>
      <c r="G6" s="154"/>
      <c r="H6" s="155"/>
    </row>
    <row r="7" spans="1:8" x14ac:dyDescent="0.15">
      <c r="A7" s="136" t="s">
        <v>520</v>
      </c>
      <c r="B7" s="141"/>
      <c r="C7" s="142"/>
      <c r="D7" s="143">
        <v>23150</v>
      </c>
      <c r="E7" s="144"/>
      <c r="F7" s="145">
        <v>91338</v>
      </c>
      <c r="G7" s="146"/>
      <c r="H7" s="147"/>
    </row>
    <row r="8" spans="1:8" x14ac:dyDescent="0.15">
      <c r="A8" s="148"/>
      <c r="B8" s="149"/>
      <c r="C8" s="150"/>
      <c r="D8" s="151">
        <v>19287</v>
      </c>
      <c r="E8" s="152"/>
      <c r="F8" s="153">
        <v>43989</v>
      </c>
      <c r="G8" s="154"/>
      <c r="H8" s="155"/>
    </row>
    <row r="9" spans="1:8" x14ac:dyDescent="0.15">
      <c r="A9" s="136" t="s">
        <v>521</v>
      </c>
      <c r="B9" s="141"/>
      <c r="C9" s="142"/>
      <c r="D9" s="143">
        <v>116444</v>
      </c>
      <c r="E9" s="144"/>
      <c r="F9" s="145">
        <v>103975</v>
      </c>
      <c r="G9" s="146"/>
      <c r="H9" s="147"/>
    </row>
    <row r="10" spans="1:8" x14ac:dyDescent="0.15">
      <c r="A10" s="148"/>
      <c r="B10" s="149"/>
      <c r="C10" s="150"/>
      <c r="D10" s="151">
        <v>76691</v>
      </c>
      <c r="E10" s="152"/>
      <c r="F10" s="153">
        <v>52698</v>
      </c>
      <c r="G10" s="154"/>
      <c r="H10" s="155"/>
    </row>
    <row r="11" spans="1:8" x14ac:dyDescent="0.15">
      <c r="A11" s="136" t="s">
        <v>522</v>
      </c>
      <c r="B11" s="141"/>
      <c r="C11" s="142"/>
      <c r="D11" s="143">
        <v>171270</v>
      </c>
      <c r="E11" s="144"/>
      <c r="F11" s="145">
        <v>112678</v>
      </c>
      <c r="G11" s="146"/>
      <c r="H11" s="147"/>
    </row>
    <row r="12" spans="1:8" x14ac:dyDescent="0.15">
      <c r="A12" s="148"/>
      <c r="B12" s="149"/>
      <c r="C12" s="156"/>
      <c r="D12" s="151">
        <v>86719</v>
      </c>
      <c r="E12" s="152"/>
      <c r="F12" s="153">
        <v>55165</v>
      </c>
      <c r="G12" s="154"/>
      <c r="H12" s="155"/>
    </row>
    <row r="13" spans="1:8" x14ac:dyDescent="0.15">
      <c r="A13" s="136"/>
      <c r="B13" s="141"/>
      <c r="C13" s="157"/>
      <c r="D13" s="158">
        <v>69245</v>
      </c>
      <c r="E13" s="159"/>
      <c r="F13" s="160">
        <v>104597</v>
      </c>
      <c r="G13" s="161"/>
      <c r="H13" s="147"/>
    </row>
    <row r="14" spans="1:8" x14ac:dyDescent="0.15">
      <c r="A14" s="148"/>
      <c r="B14" s="149"/>
      <c r="C14" s="150"/>
      <c r="D14" s="151">
        <v>42137</v>
      </c>
      <c r="E14" s="152"/>
      <c r="F14" s="153">
        <v>51519</v>
      </c>
      <c r="G14" s="154"/>
      <c r="H14" s="155"/>
    </row>
    <row r="17" spans="1:11" x14ac:dyDescent="0.15">
      <c r="A17" s="132" t="s">
        <v>51</v>
      </c>
    </row>
    <row r="18" spans="1:11" x14ac:dyDescent="0.15">
      <c r="A18" s="162"/>
      <c r="B18" s="162" t="str">
        <f>実質収支比率等に係る経年分析!F$46</f>
        <v>R02</v>
      </c>
      <c r="C18" s="162" t="str">
        <f>実質収支比率等に係る経年分析!G$46</f>
        <v>R03</v>
      </c>
      <c r="D18" s="162" t="str">
        <f>実質収支比率等に係る経年分析!H$46</f>
        <v>R04</v>
      </c>
      <c r="E18" s="162" t="str">
        <f>実質収支比率等に係る経年分析!I$46</f>
        <v>R05</v>
      </c>
      <c r="F18" s="162" t="str">
        <f>実質収支比率等に係る経年分析!J$46</f>
        <v>R06</v>
      </c>
    </row>
    <row r="19" spans="1:11" x14ac:dyDescent="0.15">
      <c r="A19" s="162" t="s">
        <v>52</v>
      </c>
      <c r="B19" s="162">
        <f>ROUND(VALUE(SUBSTITUTE(実質収支比率等に係る経年分析!F$48,"▲","-")),2)</f>
        <v>6.5</v>
      </c>
      <c r="C19" s="162">
        <f>ROUND(VALUE(SUBSTITUTE(実質収支比率等に係る経年分析!G$48,"▲","-")),2)</f>
        <v>7.86</v>
      </c>
      <c r="D19" s="162">
        <f>ROUND(VALUE(SUBSTITUTE(実質収支比率等に係る経年分析!H$48,"▲","-")),2)</f>
        <v>7.14</v>
      </c>
      <c r="E19" s="162">
        <f>ROUND(VALUE(SUBSTITUTE(実質収支比率等に係る経年分析!I$48,"▲","-")),2)</f>
        <v>4.75</v>
      </c>
      <c r="F19" s="162">
        <f>ROUND(VALUE(SUBSTITUTE(実質収支比率等に係る経年分析!J$48,"▲","-")),2)</f>
        <v>11.65</v>
      </c>
    </row>
    <row r="20" spans="1:11" x14ac:dyDescent="0.15">
      <c r="A20" s="162" t="s">
        <v>53</v>
      </c>
      <c r="B20" s="162">
        <f>ROUND(VALUE(SUBSTITUTE(実質収支比率等に係る経年分析!F$47,"▲","-")),2)</f>
        <v>11.68</v>
      </c>
      <c r="C20" s="162">
        <f>ROUND(VALUE(SUBSTITUTE(実質収支比率等に係る経年分析!G$47,"▲","-")),2)</f>
        <v>18.84</v>
      </c>
      <c r="D20" s="162">
        <f>ROUND(VALUE(SUBSTITUTE(実質収支比率等に係る経年分析!H$47,"▲","-")),2)</f>
        <v>22.53</v>
      </c>
      <c r="E20" s="162">
        <f>ROUND(VALUE(SUBSTITUTE(実質収支比率等に係る経年分析!I$47,"▲","-")),2)</f>
        <v>18.899999999999999</v>
      </c>
      <c r="F20" s="162">
        <f>ROUND(VALUE(SUBSTITUTE(実質収支比率等に係る経年分析!J$47,"▲","-")),2)</f>
        <v>4.9000000000000004</v>
      </c>
    </row>
    <row r="21" spans="1:11" x14ac:dyDescent="0.15">
      <c r="A21" s="162" t="s">
        <v>54</v>
      </c>
      <c r="B21" s="162">
        <f>IF(ISNUMBER(VALUE(SUBSTITUTE(実質収支比率等に係る経年分析!F$49,"▲","-"))),ROUND(VALUE(SUBSTITUTE(実質収支比率等に係る経年分析!F$49,"▲","-")),2),NA())</f>
        <v>6.87</v>
      </c>
      <c r="C21" s="162">
        <f>IF(ISNUMBER(VALUE(SUBSTITUTE(実質収支比率等に係る経年分析!G$49,"▲","-"))),ROUND(VALUE(SUBSTITUTE(実質収支比率等に係る経年分析!G$49,"▲","-")),2),NA())</f>
        <v>9.64</v>
      </c>
      <c r="D21" s="162">
        <f>IF(ISNUMBER(VALUE(SUBSTITUTE(実質収支比率等に係る経年分析!H$49,"▲","-"))),ROUND(VALUE(SUBSTITUTE(実質収支比率等に係る経年分析!H$49,"▲","-")),2),NA())</f>
        <v>2.2000000000000002</v>
      </c>
      <c r="E21" s="162">
        <f>IF(ISNUMBER(VALUE(SUBSTITUTE(実質収支比率等に係る経年分析!I$49,"▲","-"))),ROUND(VALUE(SUBSTITUTE(実質収支比率等に係る経年分析!I$49,"▲","-")),2),NA())</f>
        <v>-5.8</v>
      </c>
      <c r="F21" s="162">
        <f>IF(ISNUMBER(VALUE(SUBSTITUTE(実質収支比率等に係る経年分析!J$49,"▲","-"))),ROUND(VALUE(SUBSTITUTE(実質収支比率等に係る経年分析!J$49,"▲","-")),2),NA())</f>
        <v>-6.32</v>
      </c>
    </row>
    <row r="24" spans="1:11" x14ac:dyDescent="0.15">
      <c r="A24" s="132" t="s">
        <v>55</v>
      </c>
    </row>
    <row r="25" spans="1:11" x14ac:dyDescent="0.15">
      <c r="A25" s="163"/>
      <c r="B25" s="163" t="str">
        <f>連結実質赤字比率に係る赤字・黒字の構成分析!F$33</f>
        <v>R02</v>
      </c>
      <c r="C25" s="163"/>
      <c r="D25" s="163" t="str">
        <f>連結実質赤字比率に係る赤字・黒字の構成分析!G$33</f>
        <v>R03</v>
      </c>
      <c r="E25" s="163"/>
      <c r="F25" s="163" t="str">
        <f>連結実質赤字比率に係る赤字・黒字の構成分析!H$33</f>
        <v>R04</v>
      </c>
      <c r="G25" s="163"/>
      <c r="H25" s="163" t="str">
        <f>連結実質赤字比率に係る赤字・黒字の構成分析!I$33</f>
        <v>R05</v>
      </c>
      <c r="I25" s="163"/>
      <c r="J25" s="163" t="str">
        <f>連結実質赤字比率に係る赤字・黒字の構成分析!J$33</f>
        <v>R06</v>
      </c>
      <c r="K25" s="163"/>
    </row>
    <row r="26" spans="1:11" x14ac:dyDescent="0.15">
      <c r="A26" s="163"/>
      <c r="B26" s="163" t="s">
        <v>56</v>
      </c>
      <c r="C26" s="163" t="s">
        <v>57</v>
      </c>
      <c r="D26" s="163" t="s">
        <v>56</v>
      </c>
      <c r="E26" s="163" t="s">
        <v>57</v>
      </c>
      <c r="F26" s="163" t="s">
        <v>56</v>
      </c>
      <c r="G26" s="163" t="s">
        <v>57</v>
      </c>
      <c r="H26" s="163" t="s">
        <v>56</v>
      </c>
      <c r="I26" s="163" t="s">
        <v>57</v>
      </c>
      <c r="J26" s="163" t="s">
        <v>56</v>
      </c>
      <c r="K26" s="163" t="s">
        <v>57</v>
      </c>
    </row>
    <row r="27" spans="1:11" x14ac:dyDescent="0.15">
      <c r="A27" s="163" t="str">
        <f>IF(連結実質赤字比率に係る赤字・黒字の構成分析!C$43="",NA(),連結実質赤字比率に係る赤字・黒字の構成分析!C$43)</f>
        <v>その他会計（黒字）</v>
      </c>
      <c r="B27" s="163" t="e">
        <f>IF(ROUND(VALUE(SUBSTITUTE(連結実質赤字比率に係る赤字・黒字の構成分析!F$43,"▲", "-")), 2) &lt; 0, ABS(ROUND(VALUE(SUBSTITUTE(連結実質赤字比率に係る赤字・黒字の構成分析!F$43,"▲", "-")), 2)), NA())</f>
        <v>#VALUE!</v>
      </c>
      <c r="C27" s="163" t="e">
        <f>IF(ROUND(VALUE(SUBSTITUTE(連結実質赤字比率に係る赤字・黒字の構成分析!F$43,"▲", "-")), 2) &gt;= 0, ABS(ROUND(VALUE(SUBSTITUTE(連結実質赤字比率に係る赤字・黒字の構成分析!F$43,"▲", "-")), 2)), NA())</f>
        <v>#VALUE!</v>
      </c>
      <c r="D27" s="163" t="e">
        <f>IF(ROUND(VALUE(SUBSTITUTE(連結実質赤字比率に係る赤字・黒字の構成分析!G$43,"▲", "-")), 2) &lt; 0, ABS(ROUND(VALUE(SUBSTITUTE(連結実質赤字比率に係る赤字・黒字の構成分析!G$43,"▲", "-")), 2)), NA())</f>
        <v>#VALUE!</v>
      </c>
      <c r="E27" s="163" t="e">
        <f>IF(ROUND(VALUE(SUBSTITUTE(連結実質赤字比率に係る赤字・黒字の構成分析!G$43,"▲", "-")), 2) &gt;= 0, ABS(ROUND(VALUE(SUBSTITUTE(連結実質赤字比率に係る赤字・黒字の構成分析!G$43,"▲", "-")), 2)), NA())</f>
        <v>#VALUE!</v>
      </c>
      <c r="F27" s="163" t="e">
        <f>IF(ROUND(VALUE(SUBSTITUTE(連結実質赤字比率に係る赤字・黒字の構成分析!H$43,"▲", "-")), 2) &lt; 0, ABS(ROUND(VALUE(SUBSTITUTE(連結実質赤字比率に係る赤字・黒字の構成分析!H$43,"▲", "-")), 2)), NA())</f>
        <v>#VALUE!</v>
      </c>
      <c r="G27" s="163" t="e">
        <f>IF(ROUND(VALUE(SUBSTITUTE(連結実質赤字比率に係る赤字・黒字の構成分析!H$43,"▲", "-")), 2) &gt;= 0, ABS(ROUND(VALUE(SUBSTITUTE(連結実質赤字比率に係る赤字・黒字の構成分析!H$43,"▲", "-")), 2)), NA())</f>
        <v>#VALUE!</v>
      </c>
      <c r="H27" s="163" t="e">
        <f>IF(ROUND(VALUE(SUBSTITUTE(連結実質赤字比率に係る赤字・黒字の構成分析!I$43,"▲", "-")), 2) &lt; 0, ABS(ROUND(VALUE(SUBSTITUTE(連結実質赤字比率に係る赤字・黒字の構成分析!I$43,"▲", "-")), 2)), NA())</f>
        <v>#VALUE!</v>
      </c>
      <c r="I27" s="163" t="e">
        <f>IF(ROUND(VALUE(SUBSTITUTE(連結実質赤字比率に係る赤字・黒字の構成分析!I$43,"▲", "-")), 2) &gt;= 0, ABS(ROUND(VALUE(SUBSTITUTE(連結実質赤字比率に係る赤字・黒字の構成分析!I$43,"▲", "-")), 2)), NA())</f>
        <v>#VALUE!</v>
      </c>
      <c r="J27" s="163" t="e">
        <f>IF(ROUND(VALUE(SUBSTITUTE(連結実質赤字比率に係る赤字・黒字の構成分析!J$43,"▲", "-")), 2) &lt; 0, ABS(ROUND(VALUE(SUBSTITUTE(連結実質赤字比率に係る赤字・黒字の構成分析!J$43,"▲", "-")), 2)), NA())</f>
        <v>#VALUE!</v>
      </c>
      <c r="K27" s="163" t="e">
        <f>IF(ROUND(VALUE(SUBSTITUTE(連結実質赤字比率に係る赤字・黒字の構成分析!J$43,"▲", "-")), 2) &gt;= 0, ABS(ROUND(VALUE(SUBSTITUTE(連結実質赤字比率に係る赤字・黒字の構成分析!J$43,"▲", "-")), 2)), NA())</f>
        <v>#VALUE!</v>
      </c>
    </row>
    <row r="28" spans="1:11" x14ac:dyDescent="0.15">
      <c r="A28" s="163" t="str">
        <f>IF(連結実質赤字比率に係る赤字・黒字の構成分析!C$42="",NA(),連結実質赤字比率に係る赤字・黒字の構成分析!C$42)</f>
        <v>その他会計（赤字）</v>
      </c>
      <c r="B28" s="163" t="e">
        <f>IF(ROUND(VALUE(SUBSTITUTE(連結実質赤字比率に係る赤字・黒字の構成分析!F$42,"▲", "-")), 2) &lt; 0, ABS(ROUND(VALUE(SUBSTITUTE(連結実質赤字比率に係る赤字・黒字の構成分析!F$42,"▲", "-")), 2)), NA())</f>
        <v>#VALUE!</v>
      </c>
      <c r="C28" s="163" t="e">
        <f>IF(ROUND(VALUE(SUBSTITUTE(連結実質赤字比率に係る赤字・黒字の構成分析!F$42,"▲", "-")), 2) &gt;= 0, ABS(ROUND(VALUE(SUBSTITUTE(連結実質赤字比率に係る赤字・黒字の構成分析!F$42,"▲", "-")), 2)), NA())</f>
        <v>#VALUE!</v>
      </c>
      <c r="D28" s="163" t="e">
        <f>IF(ROUND(VALUE(SUBSTITUTE(連結実質赤字比率に係る赤字・黒字の構成分析!G$42,"▲", "-")), 2) &lt; 0, ABS(ROUND(VALUE(SUBSTITUTE(連結実質赤字比率に係る赤字・黒字の構成分析!G$42,"▲", "-")), 2)), NA())</f>
        <v>#VALUE!</v>
      </c>
      <c r="E28" s="163" t="e">
        <f>IF(ROUND(VALUE(SUBSTITUTE(連結実質赤字比率に係る赤字・黒字の構成分析!G$42,"▲", "-")), 2) &gt;= 0, ABS(ROUND(VALUE(SUBSTITUTE(連結実質赤字比率に係る赤字・黒字の構成分析!G$42,"▲", "-")), 2)), NA())</f>
        <v>#VALUE!</v>
      </c>
      <c r="F28" s="163" t="e">
        <f>IF(ROUND(VALUE(SUBSTITUTE(連結実質赤字比率に係る赤字・黒字の構成分析!H$42,"▲", "-")), 2) &lt; 0, ABS(ROUND(VALUE(SUBSTITUTE(連結実質赤字比率に係る赤字・黒字の構成分析!H$42,"▲", "-")), 2)), NA())</f>
        <v>#VALUE!</v>
      </c>
      <c r="G28" s="163" t="e">
        <f>IF(ROUND(VALUE(SUBSTITUTE(連結実質赤字比率に係る赤字・黒字の構成分析!H$42,"▲", "-")), 2) &gt;= 0, ABS(ROUND(VALUE(SUBSTITUTE(連結実質赤字比率に係る赤字・黒字の構成分析!H$42,"▲", "-")), 2)), NA())</f>
        <v>#VALUE!</v>
      </c>
      <c r="H28" s="163" t="e">
        <f>IF(ROUND(VALUE(SUBSTITUTE(連結実質赤字比率に係る赤字・黒字の構成分析!I$42,"▲", "-")), 2) &lt; 0, ABS(ROUND(VALUE(SUBSTITUTE(連結実質赤字比率に係る赤字・黒字の構成分析!I$42,"▲", "-")), 2)), NA())</f>
        <v>#VALUE!</v>
      </c>
      <c r="I28" s="163" t="e">
        <f>IF(ROUND(VALUE(SUBSTITUTE(連結実質赤字比率に係る赤字・黒字の構成分析!I$42,"▲", "-")), 2) &gt;= 0, ABS(ROUND(VALUE(SUBSTITUTE(連結実質赤字比率に係る赤字・黒字の構成分析!I$42,"▲", "-")), 2)), NA())</f>
        <v>#VALUE!</v>
      </c>
      <c r="J28" s="163" t="e">
        <f>IF(ROUND(VALUE(SUBSTITUTE(連結実質赤字比率に係る赤字・黒字の構成分析!J$42,"▲", "-")), 2) &lt; 0, ABS(ROUND(VALUE(SUBSTITUTE(連結実質赤字比率に係る赤字・黒字の構成分析!J$42,"▲", "-")), 2)), NA())</f>
        <v>#VALUE!</v>
      </c>
      <c r="K28" s="163" t="e">
        <f>IF(ROUND(VALUE(SUBSTITUTE(連結実質赤字比率に係る赤字・黒字の構成分析!J$42,"▲", "-")), 2) &gt;= 0, ABS(ROUND(VALUE(SUBSTITUTE(連結実質赤字比率に係る赤字・黒字の構成分析!J$42,"▲", "-")), 2)), NA())</f>
        <v>#VALUE!</v>
      </c>
    </row>
    <row r="29" spans="1:11" x14ac:dyDescent="0.15">
      <c r="A29" s="163" t="e">
        <f>IF(連結実質赤字比率に係る赤字・黒字の構成分析!C$41="",NA(),連結実質赤字比率に係る赤字・黒字の構成分析!C$41)</f>
        <v>#N/A</v>
      </c>
      <c r="B29" s="163" t="e">
        <f>IF(ROUND(VALUE(SUBSTITUTE(連結実質赤字比率に係る赤字・黒字の構成分析!F$41,"▲", "-")), 2) &lt; 0, ABS(ROUND(VALUE(SUBSTITUTE(連結実質赤字比率に係る赤字・黒字の構成分析!F$41,"▲", "-")), 2)), NA())</f>
        <v>#VALUE!</v>
      </c>
      <c r="C29" s="163" t="e">
        <f>IF(ROUND(VALUE(SUBSTITUTE(連結実質赤字比率に係る赤字・黒字の構成分析!F$41,"▲", "-")), 2) &gt;= 0, ABS(ROUND(VALUE(SUBSTITUTE(連結実質赤字比率に係る赤字・黒字の構成分析!F$41,"▲", "-")), 2)), NA())</f>
        <v>#VALUE!</v>
      </c>
      <c r="D29" s="163" t="e">
        <f>IF(ROUND(VALUE(SUBSTITUTE(連結実質赤字比率に係る赤字・黒字の構成分析!G$41,"▲", "-")), 2) &lt; 0, ABS(ROUND(VALUE(SUBSTITUTE(連結実質赤字比率に係る赤字・黒字の構成分析!G$41,"▲", "-")), 2)), NA())</f>
        <v>#VALUE!</v>
      </c>
      <c r="E29" s="163" t="e">
        <f>IF(ROUND(VALUE(SUBSTITUTE(連結実質赤字比率に係る赤字・黒字の構成分析!G$41,"▲", "-")), 2) &gt;= 0, ABS(ROUND(VALUE(SUBSTITUTE(連結実質赤字比率に係る赤字・黒字の構成分析!G$41,"▲", "-")), 2)), NA())</f>
        <v>#VALUE!</v>
      </c>
      <c r="F29" s="163" t="e">
        <f>IF(ROUND(VALUE(SUBSTITUTE(連結実質赤字比率に係る赤字・黒字の構成分析!H$41,"▲", "-")), 2) &lt; 0, ABS(ROUND(VALUE(SUBSTITUTE(連結実質赤字比率に係る赤字・黒字の構成分析!H$41,"▲", "-")), 2)), NA())</f>
        <v>#VALUE!</v>
      </c>
      <c r="G29" s="163" t="e">
        <f>IF(ROUND(VALUE(SUBSTITUTE(連結実質赤字比率に係る赤字・黒字の構成分析!H$41,"▲", "-")), 2) &gt;= 0, ABS(ROUND(VALUE(SUBSTITUTE(連結実質赤字比率に係る赤字・黒字の構成分析!H$41,"▲", "-")), 2)), NA())</f>
        <v>#VALUE!</v>
      </c>
      <c r="H29" s="163" t="e">
        <f>IF(ROUND(VALUE(SUBSTITUTE(連結実質赤字比率に係る赤字・黒字の構成分析!I$41,"▲", "-")), 2) &lt; 0, ABS(ROUND(VALUE(SUBSTITUTE(連結実質赤字比率に係る赤字・黒字の構成分析!I$41,"▲", "-")), 2)), NA())</f>
        <v>#VALUE!</v>
      </c>
      <c r="I29" s="163" t="e">
        <f>IF(ROUND(VALUE(SUBSTITUTE(連結実質赤字比率に係る赤字・黒字の構成分析!I$41,"▲", "-")), 2) &gt;= 0, ABS(ROUND(VALUE(SUBSTITUTE(連結実質赤字比率に係る赤字・黒字の構成分析!I$41,"▲", "-")), 2)), NA())</f>
        <v>#VALUE!</v>
      </c>
      <c r="J29" s="163" t="e">
        <f>IF(ROUND(VALUE(SUBSTITUTE(連結実質赤字比率に係る赤字・黒字の構成分析!J$41,"▲", "-")), 2) &lt; 0, ABS(ROUND(VALUE(SUBSTITUTE(連結実質赤字比率に係る赤字・黒字の構成分析!J$41,"▲", "-")), 2)), NA())</f>
        <v>#VALUE!</v>
      </c>
      <c r="K29" s="163" t="e">
        <f>IF(ROUND(VALUE(SUBSTITUTE(連結実質赤字比率に係る赤字・黒字の構成分析!J$41,"▲", "-")), 2) &gt;= 0, ABS(ROUND(VALUE(SUBSTITUTE(連結実質赤字比率に係る赤字・黒字の構成分析!J$41,"▲", "-")), 2)), NA())</f>
        <v>#VALUE!</v>
      </c>
    </row>
    <row r="30" spans="1:11" x14ac:dyDescent="0.15">
      <c r="A30" s="163" t="str">
        <f>IF(連結実質赤字比率に係る赤字・黒字の構成分析!C$40="",NA(),連結実質赤字比率に係る赤字・黒字の構成分析!C$40)</f>
        <v>後期高齢者医療特別会計</v>
      </c>
      <c r="B30" s="163" t="e">
        <f>IF(ROUND(VALUE(SUBSTITUTE(連結実質赤字比率に係る赤字・黒字の構成分析!F$40,"▲", "-")), 2) &lt; 0, ABS(ROUND(VALUE(SUBSTITUTE(連結実質赤字比率に係る赤字・黒字の構成分析!F$40,"▲", "-")), 2)), NA())</f>
        <v>#N/A</v>
      </c>
      <c r="C30" s="163">
        <f>IF(ROUND(VALUE(SUBSTITUTE(連結実質赤字比率に係る赤字・黒字の構成分析!F$40,"▲", "-")), 2) &gt;= 0, ABS(ROUND(VALUE(SUBSTITUTE(連結実質赤字比率に係る赤字・黒字の構成分析!F$40,"▲", "-")), 2)), NA())</f>
        <v>0.01</v>
      </c>
      <c r="D30" s="163" t="e">
        <f>IF(ROUND(VALUE(SUBSTITUTE(連結実質赤字比率に係る赤字・黒字の構成分析!G$40,"▲", "-")), 2) &lt; 0, ABS(ROUND(VALUE(SUBSTITUTE(連結実質赤字比率に係る赤字・黒字の構成分析!G$40,"▲", "-")), 2)), NA())</f>
        <v>#N/A</v>
      </c>
      <c r="E30" s="163">
        <f>IF(ROUND(VALUE(SUBSTITUTE(連結実質赤字比率に係る赤字・黒字の構成分析!G$40,"▲", "-")), 2) &gt;= 0, ABS(ROUND(VALUE(SUBSTITUTE(連結実質赤字比率に係る赤字・黒字の構成分析!G$40,"▲", "-")), 2)), NA())</f>
        <v>0.02</v>
      </c>
      <c r="F30" s="163" t="e">
        <f>IF(ROUND(VALUE(SUBSTITUTE(連結実質赤字比率に係る赤字・黒字の構成分析!H$40,"▲", "-")), 2) &lt; 0, ABS(ROUND(VALUE(SUBSTITUTE(連結実質赤字比率に係る赤字・黒字の構成分析!H$40,"▲", "-")), 2)), NA())</f>
        <v>#N/A</v>
      </c>
      <c r="G30" s="163">
        <f>IF(ROUND(VALUE(SUBSTITUTE(連結実質赤字比率に係る赤字・黒字の構成分析!H$40,"▲", "-")), 2) &gt;= 0, ABS(ROUND(VALUE(SUBSTITUTE(連結実質赤字比率に係る赤字・黒字の構成分析!H$40,"▲", "-")), 2)), NA())</f>
        <v>0.04</v>
      </c>
      <c r="H30" s="163" t="e">
        <f>IF(ROUND(VALUE(SUBSTITUTE(連結実質赤字比率に係る赤字・黒字の構成分析!I$40,"▲", "-")), 2) &lt; 0, ABS(ROUND(VALUE(SUBSTITUTE(連結実質赤字比率に係る赤字・黒字の構成分析!I$40,"▲", "-")), 2)), NA())</f>
        <v>#N/A</v>
      </c>
      <c r="I30" s="163">
        <f>IF(ROUND(VALUE(SUBSTITUTE(連結実質赤字比率に係る赤字・黒字の構成分析!I$40,"▲", "-")), 2) &gt;= 0, ABS(ROUND(VALUE(SUBSTITUTE(連結実質赤字比率に係る赤字・黒字の構成分析!I$40,"▲", "-")), 2)), NA())</f>
        <v>0.05</v>
      </c>
      <c r="J30" s="163" t="e">
        <f>IF(ROUND(VALUE(SUBSTITUTE(連結実質赤字比率に係る赤字・黒字の構成分析!J$40,"▲", "-")), 2) &lt; 0, ABS(ROUND(VALUE(SUBSTITUTE(連結実質赤字比率に係る赤字・黒字の構成分析!J$40,"▲", "-")), 2)), NA())</f>
        <v>#N/A</v>
      </c>
      <c r="K30" s="163">
        <f>IF(ROUND(VALUE(SUBSTITUTE(連結実質赤字比率に係る赤字・黒字の構成分析!J$40,"▲", "-")), 2) &gt;= 0, ABS(ROUND(VALUE(SUBSTITUTE(連結実質赤字比率に係る赤字・黒字の構成分析!J$40,"▲", "-")), 2)), NA())</f>
        <v>0.03</v>
      </c>
    </row>
    <row r="31" spans="1:11" x14ac:dyDescent="0.15">
      <c r="A31" s="163" t="str">
        <f>IF(連結実質赤字比率に係る赤字・黒字の構成分析!C$39="",NA(),連結実質赤字比率に係る赤字・黒字の構成分析!C$39)</f>
        <v>国民健康保険特別会計</v>
      </c>
      <c r="B31" s="163" t="e">
        <f>IF(ROUND(VALUE(SUBSTITUTE(連結実質赤字比率に係る赤字・黒字の構成分析!F$39,"▲", "-")), 2) &lt; 0, ABS(ROUND(VALUE(SUBSTITUTE(連結実質赤字比率に係る赤字・黒字の構成分析!F$39,"▲", "-")), 2)), NA())</f>
        <v>#N/A</v>
      </c>
      <c r="C31" s="163">
        <f>IF(ROUND(VALUE(SUBSTITUTE(連結実質赤字比率に係る赤字・黒字の構成分析!F$39,"▲", "-")), 2) &gt;= 0, ABS(ROUND(VALUE(SUBSTITUTE(連結実質赤字比率に係る赤字・黒字の構成分析!F$39,"▲", "-")), 2)), NA())</f>
        <v>1.46</v>
      </c>
      <c r="D31" s="163" t="e">
        <f>IF(ROUND(VALUE(SUBSTITUTE(連結実質赤字比率に係る赤字・黒字の構成分析!G$39,"▲", "-")), 2) &lt; 0, ABS(ROUND(VALUE(SUBSTITUTE(連結実質赤字比率に係る赤字・黒字の構成分析!G$39,"▲", "-")), 2)), NA())</f>
        <v>#N/A</v>
      </c>
      <c r="E31" s="163">
        <f>IF(ROUND(VALUE(SUBSTITUTE(連結実質赤字比率に係る赤字・黒字の構成分析!G$39,"▲", "-")), 2) &gt;= 0, ABS(ROUND(VALUE(SUBSTITUTE(連結実質赤字比率に係る赤字・黒字の構成分析!G$39,"▲", "-")), 2)), NA())</f>
        <v>1.03</v>
      </c>
      <c r="F31" s="163" t="e">
        <f>IF(ROUND(VALUE(SUBSTITUTE(連結実質赤字比率に係る赤字・黒字の構成分析!H$39,"▲", "-")), 2) &lt; 0, ABS(ROUND(VALUE(SUBSTITUTE(連結実質赤字比率に係る赤字・黒字の構成分析!H$39,"▲", "-")), 2)), NA())</f>
        <v>#N/A</v>
      </c>
      <c r="G31" s="163">
        <f>IF(ROUND(VALUE(SUBSTITUTE(連結実質赤字比率に係る赤字・黒字の構成分析!H$39,"▲", "-")), 2) &gt;= 0, ABS(ROUND(VALUE(SUBSTITUTE(連結実質赤字比率に係る赤字・黒字の構成分析!H$39,"▲", "-")), 2)), NA())</f>
        <v>0.56999999999999995</v>
      </c>
      <c r="H31" s="163" t="e">
        <f>IF(ROUND(VALUE(SUBSTITUTE(連結実質赤字比率に係る赤字・黒字の構成分析!I$39,"▲", "-")), 2) &lt; 0, ABS(ROUND(VALUE(SUBSTITUTE(連結実質赤字比率に係る赤字・黒字の構成分析!I$39,"▲", "-")), 2)), NA())</f>
        <v>#N/A</v>
      </c>
      <c r="I31" s="163">
        <f>IF(ROUND(VALUE(SUBSTITUTE(連結実質赤字比率に係る赤字・黒字の構成分析!I$39,"▲", "-")), 2) &gt;= 0, ABS(ROUND(VALUE(SUBSTITUTE(連結実質赤字比率に係る赤字・黒字の構成分析!I$39,"▲", "-")), 2)), NA())</f>
        <v>0.37</v>
      </c>
      <c r="J31" s="163" t="e">
        <f>IF(ROUND(VALUE(SUBSTITUTE(連結実質赤字比率に係る赤字・黒字の構成分析!J$39,"▲", "-")), 2) &lt; 0, ABS(ROUND(VALUE(SUBSTITUTE(連結実質赤字比率に係る赤字・黒字の構成分析!J$39,"▲", "-")), 2)), NA())</f>
        <v>#N/A</v>
      </c>
      <c r="K31" s="163">
        <f>IF(ROUND(VALUE(SUBSTITUTE(連結実質赤字比率に係る赤字・黒字の構成分析!J$39,"▲", "-")), 2) &gt;= 0, ABS(ROUND(VALUE(SUBSTITUTE(連結実質赤字比率に係る赤字・黒字の構成分析!J$39,"▲", "-")), 2)), NA())</f>
        <v>0.46</v>
      </c>
    </row>
    <row r="32" spans="1:11" x14ac:dyDescent="0.15">
      <c r="A32" s="163" t="str">
        <f>IF(連結実質赤字比率に係る赤字・黒字の構成分析!C$38="",NA(),連結実質赤字比率に係る赤字・黒字の構成分析!C$38)</f>
        <v>介護保険特別会計</v>
      </c>
      <c r="B32" s="163" t="e">
        <f>IF(ROUND(VALUE(SUBSTITUTE(連結実質赤字比率に係る赤字・黒字の構成分析!F$38,"▲", "-")), 2) &lt; 0, ABS(ROUND(VALUE(SUBSTITUTE(連結実質赤字比率に係る赤字・黒字の構成分析!F$38,"▲", "-")), 2)), NA())</f>
        <v>#N/A</v>
      </c>
      <c r="C32" s="163">
        <f>IF(ROUND(VALUE(SUBSTITUTE(連結実質赤字比率に係る赤字・黒字の構成分析!F$38,"▲", "-")), 2) &gt;= 0, ABS(ROUND(VALUE(SUBSTITUTE(連結実質赤字比率に係る赤字・黒字の構成分析!F$38,"▲", "-")), 2)), NA())</f>
        <v>1.47</v>
      </c>
      <c r="D32" s="163" t="e">
        <f>IF(ROUND(VALUE(SUBSTITUTE(連結実質赤字比率に係る赤字・黒字の構成分析!G$38,"▲", "-")), 2) &lt; 0, ABS(ROUND(VALUE(SUBSTITUTE(連結実質赤字比率に係る赤字・黒字の構成分析!G$38,"▲", "-")), 2)), NA())</f>
        <v>#N/A</v>
      </c>
      <c r="E32" s="163">
        <f>IF(ROUND(VALUE(SUBSTITUTE(連結実質赤字比率に係る赤字・黒字の構成分析!G$38,"▲", "-")), 2) &gt;= 0, ABS(ROUND(VALUE(SUBSTITUTE(連結実質赤字比率に係る赤字・黒字の構成分析!G$38,"▲", "-")), 2)), NA())</f>
        <v>1.44</v>
      </c>
      <c r="F32" s="163" t="e">
        <f>IF(ROUND(VALUE(SUBSTITUTE(連結実質赤字比率に係る赤字・黒字の構成分析!H$38,"▲", "-")), 2) &lt; 0, ABS(ROUND(VALUE(SUBSTITUTE(連結実質赤字比率に係る赤字・黒字の構成分析!H$38,"▲", "-")), 2)), NA())</f>
        <v>#N/A</v>
      </c>
      <c r="G32" s="163">
        <f>IF(ROUND(VALUE(SUBSTITUTE(連結実質赤字比率に係る赤字・黒字の構成分析!H$38,"▲", "-")), 2) &gt;= 0, ABS(ROUND(VALUE(SUBSTITUTE(連結実質赤字比率に係る赤字・黒字の構成分析!H$38,"▲", "-")), 2)), NA())</f>
        <v>1.54</v>
      </c>
      <c r="H32" s="163" t="e">
        <f>IF(ROUND(VALUE(SUBSTITUTE(連結実質赤字比率に係る赤字・黒字の構成分析!I$38,"▲", "-")), 2) &lt; 0, ABS(ROUND(VALUE(SUBSTITUTE(連結実質赤字比率に係る赤字・黒字の構成分析!I$38,"▲", "-")), 2)), NA())</f>
        <v>#N/A</v>
      </c>
      <c r="I32" s="163">
        <f>IF(ROUND(VALUE(SUBSTITUTE(連結実質赤字比率に係る赤字・黒字の構成分析!I$38,"▲", "-")), 2) &gt;= 0, ABS(ROUND(VALUE(SUBSTITUTE(連結実質赤字比率に係る赤字・黒字の構成分析!I$38,"▲", "-")), 2)), NA())</f>
        <v>0.72</v>
      </c>
      <c r="J32" s="163" t="e">
        <f>IF(ROUND(VALUE(SUBSTITUTE(連結実質赤字比率に係る赤字・黒字の構成分析!J$38,"▲", "-")), 2) &lt; 0, ABS(ROUND(VALUE(SUBSTITUTE(連結実質赤字比率に係る赤字・黒字の構成分析!J$38,"▲", "-")), 2)), NA())</f>
        <v>#N/A</v>
      </c>
      <c r="K32" s="163">
        <f>IF(ROUND(VALUE(SUBSTITUTE(連結実質赤字比率に係る赤字・黒字の構成分析!J$38,"▲", "-")), 2) &gt;= 0, ABS(ROUND(VALUE(SUBSTITUTE(連結実質赤字比率に係る赤字・黒字の構成分析!J$38,"▲", "-")), 2)), NA())</f>
        <v>1.1599999999999999</v>
      </c>
    </row>
    <row r="33" spans="1:16" x14ac:dyDescent="0.15">
      <c r="A33" s="163" t="str">
        <f>IF(連結実質赤字比率に係る赤字・黒字の構成分析!C$37="",NA(),連結実質赤字比率に係る赤字・黒字の構成分析!C$37)</f>
        <v>電気事業会計</v>
      </c>
      <c r="B33" s="163" t="e">
        <f>IF(ROUND(VALUE(SUBSTITUTE(連結実質赤字比率に係る赤字・黒字の構成分析!F$37,"▲", "-")), 2) &lt; 0, ABS(ROUND(VALUE(SUBSTITUTE(連結実質赤字比率に係る赤字・黒字の構成分析!F$37,"▲", "-")), 2)), NA())</f>
        <v>#N/A</v>
      </c>
      <c r="C33" s="163">
        <f>IF(ROUND(VALUE(SUBSTITUTE(連結実質赤字比率に係る赤字・黒字の構成分析!F$37,"▲", "-")), 2) &gt;= 0, ABS(ROUND(VALUE(SUBSTITUTE(連結実質赤字比率に係る赤字・黒字の構成分析!F$37,"▲", "-")), 2)), NA())</f>
        <v>5.96</v>
      </c>
      <c r="D33" s="163" t="e">
        <f>IF(ROUND(VALUE(SUBSTITUTE(連結実質赤字比率に係る赤字・黒字の構成分析!G$37,"▲", "-")), 2) &lt; 0, ABS(ROUND(VALUE(SUBSTITUTE(連結実質赤字比率に係る赤字・黒字の構成分析!G$37,"▲", "-")), 2)), NA())</f>
        <v>#N/A</v>
      </c>
      <c r="E33" s="163">
        <f>IF(ROUND(VALUE(SUBSTITUTE(連結実質赤字比率に係る赤字・黒字の構成分析!G$37,"▲", "-")), 2) &gt;= 0, ABS(ROUND(VALUE(SUBSTITUTE(連結実質赤字比率に係る赤字・黒字の構成分析!G$37,"▲", "-")), 2)), NA())</f>
        <v>5.82</v>
      </c>
      <c r="F33" s="163" t="e">
        <f>IF(ROUND(VALUE(SUBSTITUTE(連結実質赤字比率に係る赤字・黒字の構成分析!H$37,"▲", "-")), 2) &lt; 0, ABS(ROUND(VALUE(SUBSTITUTE(連結実質赤字比率に係る赤字・黒字の構成分析!H$37,"▲", "-")), 2)), NA())</f>
        <v>#N/A</v>
      </c>
      <c r="G33" s="163">
        <f>IF(ROUND(VALUE(SUBSTITUTE(連結実質赤字比率に係る赤字・黒字の構成分析!H$37,"▲", "-")), 2) &gt;= 0, ABS(ROUND(VALUE(SUBSTITUTE(連結実質赤字比率に係る赤字・黒字の構成分析!H$37,"▲", "-")), 2)), NA())</f>
        <v>6.23</v>
      </c>
      <c r="H33" s="163" t="e">
        <f>IF(ROUND(VALUE(SUBSTITUTE(連結実質赤字比率に係る赤字・黒字の構成分析!I$37,"▲", "-")), 2) &lt; 0, ABS(ROUND(VALUE(SUBSTITUTE(連結実質赤字比率に係る赤字・黒字の構成分析!I$37,"▲", "-")), 2)), NA())</f>
        <v>#N/A</v>
      </c>
      <c r="I33" s="163">
        <f>IF(ROUND(VALUE(SUBSTITUTE(連結実質赤字比率に係る赤字・黒字の構成分析!I$37,"▲", "-")), 2) &gt;= 0, ABS(ROUND(VALUE(SUBSTITUTE(連結実質赤字比率に係る赤字・黒字の構成分析!I$37,"▲", "-")), 2)), NA())</f>
        <v>7.06</v>
      </c>
      <c r="J33" s="163" t="e">
        <f>IF(ROUND(VALUE(SUBSTITUTE(連結実質赤字比率に係る赤字・黒字の構成分析!J$37,"▲", "-")), 2) &lt; 0, ABS(ROUND(VALUE(SUBSTITUTE(連結実質赤字比率に係る赤字・黒字の構成分析!J$37,"▲", "-")), 2)), NA())</f>
        <v>#N/A</v>
      </c>
      <c r="K33" s="163">
        <f>IF(ROUND(VALUE(SUBSTITUTE(連結実質赤字比率に係る赤字・黒字の構成分析!J$37,"▲", "-")), 2) &gt;= 0, ABS(ROUND(VALUE(SUBSTITUTE(連結実質赤字比率に係る赤字・黒字の構成分析!J$37,"▲", "-")), 2)), NA())</f>
        <v>7.66</v>
      </c>
    </row>
    <row r="34" spans="1:16" x14ac:dyDescent="0.15">
      <c r="A34" s="163" t="str">
        <f>IF(連結実質赤字比率に係る赤字・黒字の構成分析!C$36="",NA(),連結実質赤字比率に係る赤字・黒字の構成分析!C$36)</f>
        <v>一般会計</v>
      </c>
      <c r="B34" s="163" t="e">
        <f>IF(ROUND(VALUE(SUBSTITUTE(連結実質赤字比率に係る赤字・黒字の構成分析!F$36,"▲", "-")), 2) &lt; 0, ABS(ROUND(VALUE(SUBSTITUTE(連結実質赤字比率に係る赤字・黒字の構成分析!F$36,"▲", "-")), 2)), NA())</f>
        <v>#N/A</v>
      </c>
      <c r="C34" s="163">
        <f>IF(ROUND(VALUE(SUBSTITUTE(連結実質赤字比率に係る赤字・黒字の構成分析!F$36,"▲", "-")), 2) &gt;= 0, ABS(ROUND(VALUE(SUBSTITUTE(連結実質赤字比率に係る赤字・黒字の構成分析!F$36,"▲", "-")), 2)), NA())</f>
        <v>6.5</v>
      </c>
      <c r="D34" s="163" t="e">
        <f>IF(ROUND(VALUE(SUBSTITUTE(連結実質赤字比率に係る赤字・黒字の構成分析!G$36,"▲", "-")), 2) &lt; 0, ABS(ROUND(VALUE(SUBSTITUTE(連結実質赤字比率に係る赤字・黒字の構成分析!G$36,"▲", "-")), 2)), NA())</f>
        <v>#N/A</v>
      </c>
      <c r="E34" s="163">
        <f>IF(ROUND(VALUE(SUBSTITUTE(連結実質赤字比率に係る赤字・黒字の構成分析!G$36,"▲", "-")), 2) &gt;= 0, ABS(ROUND(VALUE(SUBSTITUTE(連結実質赤字比率に係る赤字・黒字の構成分析!G$36,"▲", "-")), 2)), NA())</f>
        <v>7.85</v>
      </c>
      <c r="F34" s="163" t="e">
        <f>IF(ROUND(VALUE(SUBSTITUTE(連結実質赤字比率に係る赤字・黒字の構成分析!H$36,"▲", "-")), 2) &lt; 0, ABS(ROUND(VALUE(SUBSTITUTE(連結実質赤字比率に係る赤字・黒字の構成分析!H$36,"▲", "-")), 2)), NA())</f>
        <v>#N/A</v>
      </c>
      <c r="G34" s="163">
        <f>IF(ROUND(VALUE(SUBSTITUTE(連結実質赤字比率に係る赤字・黒字の構成分析!H$36,"▲", "-")), 2) &gt;= 0, ABS(ROUND(VALUE(SUBSTITUTE(連結実質赤字比率に係る赤字・黒字の構成分析!H$36,"▲", "-")), 2)), NA())</f>
        <v>7.14</v>
      </c>
      <c r="H34" s="163" t="e">
        <f>IF(ROUND(VALUE(SUBSTITUTE(連結実質赤字比率に係る赤字・黒字の構成分析!I$36,"▲", "-")), 2) &lt; 0, ABS(ROUND(VALUE(SUBSTITUTE(連結実質赤字比率に係る赤字・黒字の構成分析!I$36,"▲", "-")), 2)), NA())</f>
        <v>#N/A</v>
      </c>
      <c r="I34" s="163">
        <f>IF(ROUND(VALUE(SUBSTITUTE(連結実質赤字比率に係る赤字・黒字の構成分析!I$36,"▲", "-")), 2) &gt;= 0, ABS(ROUND(VALUE(SUBSTITUTE(連結実質赤字比率に係る赤字・黒字の構成分析!I$36,"▲", "-")), 2)), NA())</f>
        <v>4.75</v>
      </c>
      <c r="J34" s="163" t="e">
        <f>IF(ROUND(VALUE(SUBSTITUTE(連結実質赤字比率に係る赤字・黒字の構成分析!J$36,"▲", "-")), 2) &lt; 0, ABS(ROUND(VALUE(SUBSTITUTE(連結実質赤字比率に係る赤字・黒字の構成分析!J$36,"▲", "-")), 2)), NA())</f>
        <v>#N/A</v>
      </c>
      <c r="K34" s="163">
        <f>IF(ROUND(VALUE(SUBSTITUTE(連結実質赤字比率に係る赤字・黒字の構成分析!J$36,"▲", "-")), 2) &gt;= 0, ABS(ROUND(VALUE(SUBSTITUTE(連結実質赤字比率に係る赤字・黒字の構成分析!J$36,"▲", "-")), 2)), NA())</f>
        <v>11.65</v>
      </c>
    </row>
    <row r="35" spans="1:16" x14ac:dyDescent="0.15">
      <c r="A35" s="163" t="str">
        <f>IF(連結実質赤字比率に係る赤字・黒字の構成分析!C$35="",NA(),連結実質赤字比率に係る赤字・黒字の構成分析!C$35)</f>
        <v>下水道事業会計</v>
      </c>
      <c r="B35" s="163" t="e">
        <f>IF(ROUND(VALUE(SUBSTITUTE(連結実質赤字比率に係る赤字・黒字の構成分析!F$35,"▲", "-")), 2) &lt; 0, ABS(ROUND(VALUE(SUBSTITUTE(連結実質赤字比率に係る赤字・黒字の構成分析!F$35,"▲", "-")), 2)), NA())</f>
        <v>#N/A</v>
      </c>
      <c r="C35" s="163">
        <f>IF(ROUND(VALUE(SUBSTITUTE(連結実質赤字比率に係る赤字・黒字の構成分析!F$35,"▲", "-")), 2) &gt;= 0, ABS(ROUND(VALUE(SUBSTITUTE(連結実質赤字比率に係る赤字・黒字の構成分析!F$35,"▲", "-")), 2)), NA())</f>
        <v>17.649999999999999</v>
      </c>
      <c r="D35" s="163" t="e">
        <f>IF(ROUND(VALUE(SUBSTITUTE(連結実質赤字比率に係る赤字・黒字の構成分析!G$35,"▲", "-")), 2) &lt; 0, ABS(ROUND(VALUE(SUBSTITUTE(連結実質赤字比率に係る赤字・黒字の構成分析!G$35,"▲", "-")), 2)), NA())</f>
        <v>#N/A</v>
      </c>
      <c r="E35" s="163">
        <f>IF(ROUND(VALUE(SUBSTITUTE(連結実質赤字比率に係る赤字・黒字の構成分析!G$35,"▲", "-")), 2) &gt;= 0, ABS(ROUND(VALUE(SUBSTITUTE(連結実質赤字比率に係る赤字・黒字の構成分析!G$35,"▲", "-")), 2)), NA())</f>
        <v>16.350000000000001</v>
      </c>
      <c r="F35" s="163" t="e">
        <f>IF(ROUND(VALUE(SUBSTITUTE(連結実質赤字比率に係る赤字・黒字の構成分析!H$35,"▲", "-")), 2) &lt; 0, ABS(ROUND(VALUE(SUBSTITUTE(連結実質赤字比率に係る赤字・黒字の構成分析!H$35,"▲", "-")), 2)), NA())</f>
        <v>#N/A</v>
      </c>
      <c r="G35" s="163">
        <f>IF(ROUND(VALUE(SUBSTITUTE(連結実質赤字比率に係る赤字・黒字の構成分析!H$35,"▲", "-")), 2) &gt;= 0, ABS(ROUND(VALUE(SUBSTITUTE(連結実質赤字比率に係る赤字・黒字の構成分析!H$35,"▲", "-")), 2)), NA())</f>
        <v>16.78</v>
      </c>
      <c r="H35" s="163" t="e">
        <f>IF(ROUND(VALUE(SUBSTITUTE(連結実質赤字比率に係る赤字・黒字の構成分析!I$35,"▲", "-")), 2) &lt; 0, ABS(ROUND(VALUE(SUBSTITUTE(連結実質赤字比率に係る赤字・黒字の構成分析!I$35,"▲", "-")), 2)), NA())</f>
        <v>#N/A</v>
      </c>
      <c r="I35" s="163">
        <f>IF(ROUND(VALUE(SUBSTITUTE(連結実質赤字比率に係る赤字・黒字の構成分析!I$35,"▲", "-")), 2) &gt;= 0, ABS(ROUND(VALUE(SUBSTITUTE(連結実質赤字比率に係る赤字・黒字の構成分析!I$35,"▲", "-")), 2)), NA())</f>
        <v>17.399999999999999</v>
      </c>
      <c r="J35" s="163" t="e">
        <f>IF(ROUND(VALUE(SUBSTITUTE(連結実質赤字比率に係る赤字・黒字の構成分析!J$35,"▲", "-")), 2) &lt; 0, ABS(ROUND(VALUE(SUBSTITUTE(連結実質赤字比率に係る赤字・黒字の構成分析!J$35,"▲", "-")), 2)), NA())</f>
        <v>#N/A</v>
      </c>
      <c r="K35" s="163">
        <f>IF(ROUND(VALUE(SUBSTITUTE(連結実質赤字比率に係る赤字・黒字の構成分析!J$35,"▲", "-")), 2) &gt;= 0, ABS(ROUND(VALUE(SUBSTITUTE(連結実質赤字比率に係る赤字・黒字の構成分析!J$35,"▲", "-")), 2)), NA())</f>
        <v>17</v>
      </c>
    </row>
    <row r="36" spans="1:16" x14ac:dyDescent="0.15">
      <c r="A36" s="163" t="str">
        <f>IF(連結実質赤字比率に係る赤字・黒字の構成分析!C$34="",NA(),連結実質赤字比率に係る赤字・黒字の構成分析!C$34)</f>
        <v>水道事業会計</v>
      </c>
      <c r="B36" s="163" t="e">
        <f>IF(ROUND(VALUE(SUBSTITUTE(連結実質赤字比率に係る赤字・黒字の構成分析!F$34,"▲", "-")), 2) &lt; 0, ABS(ROUND(VALUE(SUBSTITUTE(連結実質赤字比率に係る赤字・黒字の構成分析!F$34,"▲", "-")), 2)), NA())</f>
        <v>#N/A</v>
      </c>
      <c r="C36" s="163">
        <f>IF(ROUND(VALUE(SUBSTITUTE(連結実質赤字比率に係る赤字・黒字の構成分析!F$34,"▲", "-")), 2) &gt;= 0, ABS(ROUND(VALUE(SUBSTITUTE(連結実質赤字比率に係る赤字・黒字の構成分析!F$34,"▲", "-")), 2)), NA())</f>
        <v>21.18</v>
      </c>
      <c r="D36" s="163" t="e">
        <f>IF(ROUND(VALUE(SUBSTITUTE(連結実質赤字比率に係る赤字・黒字の構成分析!G$34,"▲", "-")), 2) &lt; 0, ABS(ROUND(VALUE(SUBSTITUTE(連結実質赤字比率に係る赤字・黒字の構成分析!G$34,"▲", "-")), 2)), NA())</f>
        <v>#N/A</v>
      </c>
      <c r="E36" s="163">
        <f>IF(ROUND(VALUE(SUBSTITUTE(連結実質赤字比率に係る赤字・黒字の構成分析!G$34,"▲", "-")), 2) &gt;= 0, ABS(ROUND(VALUE(SUBSTITUTE(連結実質赤字比率に係る赤字・黒字の構成分析!G$34,"▲", "-")), 2)), NA())</f>
        <v>20.27</v>
      </c>
      <c r="F36" s="163" t="e">
        <f>IF(ROUND(VALUE(SUBSTITUTE(連結実質赤字比率に係る赤字・黒字の構成分析!H$34,"▲", "-")), 2) &lt; 0, ABS(ROUND(VALUE(SUBSTITUTE(連結実質赤字比率に係る赤字・黒字の構成分析!H$34,"▲", "-")), 2)), NA())</f>
        <v>#N/A</v>
      </c>
      <c r="G36" s="163">
        <f>IF(ROUND(VALUE(SUBSTITUTE(連結実質赤字比率に係る赤字・黒字の構成分析!H$34,"▲", "-")), 2) &gt;= 0, ABS(ROUND(VALUE(SUBSTITUTE(連結実質赤字比率に係る赤字・黒字の構成分析!H$34,"▲", "-")), 2)), NA())</f>
        <v>20.82</v>
      </c>
      <c r="H36" s="163" t="e">
        <f>IF(ROUND(VALUE(SUBSTITUTE(連結実質赤字比率に係る赤字・黒字の構成分析!I$34,"▲", "-")), 2) &lt; 0, ABS(ROUND(VALUE(SUBSTITUTE(連結実質赤字比率に係る赤字・黒字の構成分析!I$34,"▲", "-")), 2)), NA())</f>
        <v>#N/A</v>
      </c>
      <c r="I36" s="163">
        <f>IF(ROUND(VALUE(SUBSTITUTE(連結実質赤字比率に係る赤字・黒字の構成分析!I$34,"▲", "-")), 2) &gt;= 0, ABS(ROUND(VALUE(SUBSTITUTE(連結実質赤字比率に係る赤字・黒字の構成分析!I$34,"▲", "-")), 2)), NA())</f>
        <v>20.62</v>
      </c>
      <c r="J36" s="163" t="e">
        <f>IF(ROUND(VALUE(SUBSTITUTE(連結実質赤字比率に係る赤字・黒字の構成分析!J$34,"▲", "-")), 2) &lt; 0, ABS(ROUND(VALUE(SUBSTITUTE(連結実質赤字比率に係る赤字・黒字の構成分析!J$34,"▲", "-")), 2)), NA())</f>
        <v>#N/A</v>
      </c>
      <c r="K36" s="163">
        <f>IF(ROUND(VALUE(SUBSTITUTE(連結実質赤字比率に係る赤字・黒字の構成分析!J$34,"▲", "-")), 2) &gt;= 0, ABS(ROUND(VALUE(SUBSTITUTE(連結実質赤字比率に係る赤字・黒字の構成分析!J$34,"▲", "-")), 2)), NA())</f>
        <v>17.670000000000002</v>
      </c>
    </row>
    <row r="39" spans="1:16" x14ac:dyDescent="0.15">
      <c r="A39" s="132" t="s">
        <v>58</v>
      </c>
    </row>
    <row r="40" spans="1:16" x14ac:dyDescent="0.15">
      <c r="A40" s="164"/>
      <c r="B40" s="164" t="str">
        <f>'実質公債費比率（分子）の構造'!K$44</f>
        <v>R02</v>
      </c>
      <c r="C40" s="164"/>
      <c r="D40" s="164"/>
      <c r="E40" s="164" t="str">
        <f>'実質公債費比率（分子）の構造'!L$44</f>
        <v>R03</v>
      </c>
      <c r="F40" s="164"/>
      <c r="G40" s="164"/>
      <c r="H40" s="164" t="str">
        <f>'実質公債費比率（分子）の構造'!M$44</f>
        <v>R04</v>
      </c>
      <c r="I40" s="164"/>
      <c r="J40" s="164"/>
      <c r="K40" s="164" t="str">
        <f>'実質公債費比率（分子）の構造'!N$44</f>
        <v>R05</v>
      </c>
      <c r="L40" s="164"/>
      <c r="M40" s="164"/>
      <c r="N40" s="164" t="str">
        <f>'実質公債費比率（分子）の構造'!O$44</f>
        <v>R06</v>
      </c>
      <c r="O40" s="164"/>
      <c r="P40" s="164"/>
    </row>
    <row r="41" spans="1:16" x14ac:dyDescent="0.15">
      <c r="A41" s="164"/>
      <c r="B41" s="164" t="s">
        <v>59</v>
      </c>
      <c r="C41" s="164"/>
      <c r="D41" s="164" t="s">
        <v>60</v>
      </c>
      <c r="E41" s="164" t="s">
        <v>59</v>
      </c>
      <c r="F41" s="164"/>
      <c r="G41" s="164" t="s">
        <v>60</v>
      </c>
      <c r="H41" s="164" t="s">
        <v>59</v>
      </c>
      <c r="I41" s="164"/>
      <c r="J41" s="164" t="s">
        <v>60</v>
      </c>
      <c r="K41" s="164" t="s">
        <v>59</v>
      </c>
      <c r="L41" s="164"/>
      <c r="M41" s="164" t="s">
        <v>60</v>
      </c>
      <c r="N41" s="164" t="s">
        <v>59</v>
      </c>
      <c r="O41" s="164"/>
      <c r="P41" s="164" t="s">
        <v>60</v>
      </c>
    </row>
    <row r="42" spans="1:16" x14ac:dyDescent="0.15">
      <c r="A42" s="164" t="s">
        <v>61</v>
      </c>
      <c r="B42" s="164"/>
      <c r="C42" s="164"/>
      <c r="D42" s="164">
        <f>'実質公債費比率（分子）の構造'!K$52</f>
        <v>609</v>
      </c>
      <c r="E42" s="164"/>
      <c r="F42" s="164"/>
      <c r="G42" s="164">
        <f>'実質公債費比率（分子）の構造'!L$52</f>
        <v>623</v>
      </c>
      <c r="H42" s="164"/>
      <c r="I42" s="164"/>
      <c r="J42" s="164">
        <f>'実質公債費比率（分子）の構造'!M$52</f>
        <v>630</v>
      </c>
      <c r="K42" s="164"/>
      <c r="L42" s="164"/>
      <c r="M42" s="164">
        <f>'実質公債費比率（分子）の構造'!N$52</f>
        <v>615</v>
      </c>
      <c r="N42" s="164"/>
      <c r="O42" s="164"/>
      <c r="P42" s="164">
        <f>'実質公債費比率（分子）の構造'!O$52</f>
        <v>613</v>
      </c>
    </row>
    <row r="43" spans="1:16" x14ac:dyDescent="0.15">
      <c r="A43" s="164" t="s">
        <v>16</v>
      </c>
      <c r="B43" s="164" t="str">
        <f>'実質公債費比率（分子）の構造'!K$51</f>
        <v>-</v>
      </c>
      <c r="C43" s="164"/>
      <c r="D43" s="164"/>
      <c r="E43" s="164" t="str">
        <f>'実質公債費比率（分子）の構造'!L$51</f>
        <v>-</v>
      </c>
      <c r="F43" s="164"/>
      <c r="G43" s="164"/>
      <c r="H43" s="164" t="str">
        <f>'実質公債費比率（分子）の構造'!M$51</f>
        <v>-</v>
      </c>
      <c r="I43" s="164"/>
      <c r="J43" s="164"/>
      <c r="K43" s="164" t="str">
        <f>'実質公債費比率（分子）の構造'!N$51</f>
        <v>-</v>
      </c>
      <c r="L43" s="164"/>
      <c r="M43" s="164"/>
      <c r="N43" s="164" t="str">
        <f>'実質公債費比率（分子）の構造'!O$51</f>
        <v>-</v>
      </c>
      <c r="O43" s="164"/>
      <c r="P43" s="164"/>
    </row>
    <row r="44" spans="1:16" x14ac:dyDescent="0.15">
      <c r="A44" s="164" t="s">
        <v>62</v>
      </c>
      <c r="B44" s="164" t="str">
        <f>'実質公債費比率（分子）の構造'!K$50</f>
        <v>-</v>
      </c>
      <c r="C44" s="164"/>
      <c r="D44" s="164"/>
      <c r="E44" s="164" t="str">
        <f>'実質公債費比率（分子）の構造'!L$50</f>
        <v>-</v>
      </c>
      <c r="F44" s="164"/>
      <c r="G44" s="164"/>
      <c r="H44" s="164" t="str">
        <f>'実質公債費比率（分子）の構造'!M$50</f>
        <v>-</v>
      </c>
      <c r="I44" s="164"/>
      <c r="J44" s="164"/>
      <c r="K44" s="164" t="str">
        <f>'実質公債費比率（分子）の構造'!N$50</f>
        <v>-</v>
      </c>
      <c r="L44" s="164"/>
      <c r="M44" s="164"/>
      <c r="N44" s="164" t="str">
        <f>'実質公債費比率（分子）の構造'!O$50</f>
        <v>-</v>
      </c>
      <c r="O44" s="164"/>
      <c r="P44" s="164"/>
    </row>
    <row r="45" spans="1:16" x14ac:dyDescent="0.15">
      <c r="A45" s="164" t="s">
        <v>63</v>
      </c>
      <c r="B45" s="164">
        <f>'実質公債費比率（分子）の構造'!K$49</f>
        <v>30</v>
      </c>
      <c r="C45" s="164"/>
      <c r="D45" s="164"/>
      <c r="E45" s="164">
        <f>'実質公債費比率（分子）の構造'!L$49</f>
        <v>23</v>
      </c>
      <c r="F45" s="164"/>
      <c r="G45" s="164"/>
      <c r="H45" s="164">
        <f>'実質公債費比率（分子）の構造'!M$49</f>
        <v>23</v>
      </c>
      <c r="I45" s="164"/>
      <c r="J45" s="164"/>
      <c r="K45" s="164">
        <f>'実質公債費比率（分子）の構造'!N$49</f>
        <v>27</v>
      </c>
      <c r="L45" s="164"/>
      <c r="M45" s="164"/>
      <c r="N45" s="164">
        <f>'実質公債費比率（分子）の構造'!O$49</f>
        <v>27</v>
      </c>
      <c r="O45" s="164"/>
      <c r="P45" s="164"/>
    </row>
    <row r="46" spans="1:16" x14ac:dyDescent="0.15">
      <c r="A46" s="164" t="s">
        <v>64</v>
      </c>
      <c r="B46" s="164">
        <f>'実質公債費比率（分子）の構造'!K$48</f>
        <v>179</v>
      </c>
      <c r="C46" s="164"/>
      <c r="D46" s="164"/>
      <c r="E46" s="164">
        <f>'実質公債費比率（分子）の構造'!L$48</f>
        <v>318</v>
      </c>
      <c r="F46" s="164"/>
      <c r="G46" s="164"/>
      <c r="H46" s="164">
        <f>'実質公債費比率（分子）の構造'!M$48</f>
        <v>251</v>
      </c>
      <c r="I46" s="164"/>
      <c r="J46" s="164"/>
      <c r="K46" s="164">
        <f>'実質公債費比率（分子）の構造'!N$48</f>
        <v>244</v>
      </c>
      <c r="L46" s="164"/>
      <c r="M46" s="164"/>
      <c r="N46" s="164">
        <f>'実質公債費比率（分子）の構造'!O$48</f>
        <v>236</v>
      </c>
      <c r="O46" s="164"/>
      <c r="P46" s="164"/>
    </row>
    <row r="47" spans="1:16" x14ac:dyDescent="0.15">
      <c r="A47" s="164" t="s">
        <v>12</v>
      </c>
      <c r="B47" s="164" t="str">
        <f>'実質公債費比率（分子）の構造'!K$47</f>
        <v>-</v>
      </c>
      <c r="C47" s="164"/>
      <c r="D47" s="164"/>
      <c r="E47" s="164" t="str">
        <f>'実質公債費比率（分子）の構造'!L$47</f>
        <v>-</v>
      </c>
      <c r="F47" s="164"/>
      <c r="G47" s="164"/>
      <c r="H47" s="164" t="str">
        <f>'実質公債費比率（分子）の構造'!M$47</f>
        <v>-</v>
      </c>
      <c r="I47" s="164"/>
      <c r="J47" s="164"/>
      <c r="K47" s="164" t="str">
        <f>'実質公債費比率（分子）の構造'!N$47</f>
        <v>-</v>
      </c>
      <c r="L47" s="164"/>
      <c r="M47" s="164"/>
      <c r="N47" s="164" t="str">
        <f>'実質公債費比率（分子）の構造'!O$47</f>
        <v>-</v>
      </c>
      <c r="O47" s="164"/>
      <c r="P47" s="164"/>
    </row>
    <row r="48" spans="1:16" x14ac:dyDescent="0.15">
      <c r="A48" s="164" t="s">
        <v>65</v>
      </c>
      <c r="B48" s="164" t="str">
        <f>'実質公債費比率（分子）の構造'!K$46</f>
        <v>-</v>
      </c>
      <c r="C48" s="164"/>
      <c r="D48" s="164"/>
      <c r="E48" s="164" t="str">
        <f>'実質公債費比率（分子）の構造'!L$46</f>
        <v>-</v>
      </c>
      <c r="F48" s="164"/>
      <c r="G48" s="164"/>
      <c r="H48" s="164" t="str">
        <f>'実質公債費比率（分子）の構造'!M$46</f>
        <v>-</v>
      </c>
      <c r="I48" s="164"/>
      <c r="J48" s="164"/>
      <c r="K48" s="164" t="str">
        <f>'実質公債費比率（分子）の構造'!N$46</f>
        <v>-</v>
      </c>
      <c r="L48" s="164"/>
      <c r="M48" s="164"/>
      <c r="N48" s="164" t="str">
        <f>'実質公債費比率（分子）の構造'!O$46</f>
        <v>-</v>
      </c>
      <c r="O48" s="164"/>
      <c r="P48" s="164"/>
    </row>
    <row r="49" spans="1:16" x14ac:dyDescent="0.15">
      <c r="A49" s="164" t="s">
        <v>66</v>
      </c>
      <c r="B49" s="164">
        <f>'実質公債費比率（分子）の構造'!K$45</f>
        <v>622</v>
      </c>
      <c r="C49" s="164"/>
      <c r="D49" s="164"/>
      <c r="E49" s="164">
        <f>'実質公債費比率（分子）の構造'!L$45</f>
        <v>640</v>
      </c>
      <c r="F49" s="164"/>
      <c r="G49" s="164"/>
      <c r="H49" s="164">
        <f>'実質公債費比率（分子）の構造'!M$45</f>
        <v>673</v>
      </c>
      <c r="I49" s="164"/>
      <c r="J49" s="164"/>
      <c r="K49" s="164">
        <f>'実質公債費比率（分子）の構造'!N$45</f>
        <v>676</v>
      </c>
      <c r="L49" s="164"/>
      <c r="M49" s="164"/>
      <c r="N49" s="164">
        <f>'実質公債費比率（分子）の構造'!O$45</f>
        <v>650</v>
      </c>
      <c r="O49" s="164"/>
      <c r="P49" s="164"/>
    </row>
    <row r="50" spans="1:16" x14ac:dyDescent="0.15">
      <c r="A50" s="164" t="s">
        <v>67</v>
      </c>
      <c r="B50" s="164" t="e">
        <f>NA()</f>
        <v>#N/A</v>
      </c>
      <c r="C50" s="164">
        <f>IF(ISNUMBER('実質公債費比率（分子）の構造'!K$53),'実質公債費比率（分子）の構造'!K$53,NA())</f>
        <v>222</v>
      </c>
      <c r="D50" s="164" t="e">
        <f>NA()</f>
        <v>#N/A</v>
      </c>
      <c r="E50" s="164" t="e">
        <f>NA()</f>
        <v>#N/A</v>
      </c>
      <c r="F50" s="164">
        <f>IF(ISNUMBER('実質公債費比率（分子）の構造'!L$53),'実質公債費比率（分子）の構造'!L$53,NA())</f>
        <v>358</v>
      </c>
      <c r="G50" s="164" t="e">
        <f>NA()</f>
        <v>#N/A</v>
      </c>
      <c r="H50" s="164" t="e">
        <f>NA()</f>
        <v>#N/A</v>
      </c>
      <c r="I50" s="164">
        <f>IF(ISNUMBER('実質公債費比率（分子）の構造'!M$53),'実質公債費比率（分子）の構造'!M$53,NA())</f>
        <v>317</v>
      </c>
      <c r="J50" s="164" t="e">
        <f>NA()</f>
        <v>#N/A</v>
      </c>
      <c r="K50" s="164" t="e">
        <f>NA()</f>
        <v>#N/A</v>
      </c>
      <c r="L50" s="164">
        <f>IF(ISNUMBER('実質公債費比率（分子）の構造'!N$53),'実質公債費比率（分子）の構造'!N$53,NA())</f>
        <v>332</v>
      </c>
      <c r="M50" s="164" t="e">
        <f>NA()</f>
        <v>#N/A</v>
      </c>
      <c r="N50" s="164" t="e">
        <f>NA()</f>
        <v>#N/A</v>
      </c>
      <c r="O50" s="164">
        <f>IF(ISNUMBER('実質公債費比率（分子）の構造'!O$53),'実質公債費比率（分子）の構造'!O$53,NA())</f>
        <v>300</v>
      </c>
      <c r="P50" s="164" t="e">
        <f>NA()</f>
        <v>#N/A</v>
      </c>
    </row>
    <row r="53" spans="1:16" x14ac:dyDescent="0.15">
      <c r="A53" s="132" t="s">
        <v>68</v>
      </c>
    </row>
    <row r="54" spans="1:16" x14ac:dyDescent="0.15">
      <c r="A54" s="163"/>
      <c r="B54" s="163" t="str">
        <f>'将来負担比率（分子）の構造'!I$40</f>
        <v>R02</v>
      </c>
      <c r="C54" s="163"/>
      <c r="D54" s="163"/>
      <c r="E54" s="163" t="str">
        <f>'将来負担比率（分子）の構造'!J$40</f>
        <v>R03</v>
      </c>
      <c r="F54" s="163"/>
      <c r="G54" s="163"/>
      <c r="H54" s="163" t="str">
        <f>'将来負担比率（分子）の構造'!K$40</f>
        <v>R04</v>
      </c>
      <c r="I54" s="163"/>
      <c r="J54" s="163"/>
      <c r="K54" s="163" t="str">
        <f>'将来負担比率（分子）の構造'!L$40</f>
        <v>R05</v>
      </c>
      <c r="L54" s="163"/>
      <c r="M54" s="163"/>
      <c r="N54" s="163" t="str">
        <f>'将来負担比率（分子）の構造'!M$40</f>
        <v>R06</v>
      </c>
      <c r="O54" s="163"/>
      <c r="P54" s="163"/>
    </row>
    <row r="55" spans="1:16" x14ac:dyDescent="0.15">
      <c r="A55" s="163"/>
      <c r="B55" s="163" t="s">
        <v>69</v>
      </c>
      <c r="C55" s="163"/>
      <c r="D55" s="163" t="s">
        <v>70</v>
      </c>
      <c r="E55" s="163" t="s">
        <v>69</v>
      </c>
      <c r="F55" s="163"/>
      <c r="G55" s="163" t="s">
        <v>70</v>
      </c>
      <c r="H55" s="163" t="s">
        <v>69</v>
      </c>
      <c r="I55" s="163"/>
      <c r="J55" s="163" t="s">
        <v>70</v>
      </c>
      <c r="K55" s="163" t="s">
        <v>69</v>
      </c>
      <c r="L55" s="163"/>
      <c r="M55" s="163" t="s">
        <v>70</v>
      </c>
      <c r="N55" s="163" t="s">
        <v>69</v>
      </c>
      <c r="O55" s="163"/>
      <c r="P55" s="163" t="s">
        <v>70</v>
      </c>
    </row>
    <row r="56" spans="1:16" x14ac:dyDescent="0.15">
      <c r="A56" s="163" t="s">
        <v>43</v>
      </c>
      <c r="B56" s="163"/>
      <c r="C56" s="163"/>
      <c r="D56" s="163">
        <f>'将来負担比率（分子）の構造'!I$52</f>
        <v>7858</v>
      </c>
      <c r="E56" s="163"/>
      <c r="F56" s="163"/>
      <c r="G56" s="163">
        <f>'将来負担比率（分子）の構造'!J$52</f>
        <v>7748</v>
      </c>
      <c r="H56" s="163"/>
      <c r="I56" s="163"/>
      <c r="J56" s="163">
        <f>'将来負担比率（分子）の構造'!K$52</f>
        <v>7546</v>
      </c>
      <c r="K56" s="163"/>
      <c r="L56" s="163"/>
      <c r="M56" s="163">
        <f>'将来負担比率（分子）の構造'!L$52</f>
        <v>7543</v>
      </c>
      <c r="N56" s="163"/>
      <c r="O56" s="163"/>
      <c r="P56" s="163">
        <f>'将来負担比率（分子）の構造'!M$52</f>
        <v>7474</v>
      </c>
    </row>
    <row r="57" spans="1:16" x14ac:dyDescent="0.15">
      <c r="A57" s="163" t="s">
        <v>42</v>
      </c>
      <c r="B57" s="163"/>
      <c r="C57" s="163"/>
      <c r="D57" s="163" t="str">
        <f>'将来負担比率（分子）の構造'!I$51</f>
        <v>-</v>
      </c>
      <c r="E57" s="163"/>
      <c r="F57" s="163"/>
      <c r="G57" s="163" t="str">
        <f>'将来負担比率（分子）の構造'!J$51</f>
        <v>-</v>
      </c>
      <c r="H57" s="163"/>
      <c r="I57" s="163"/>
      <c r="J57" s="163" t="str">
        <f>'将来負担比率（分子）の構造'!K$51</f>
        <v>-</v>
      </c>
      <c r="K57" s="163"/>
      <c r="L57" s="163"/>
      <c r="M57" s="163" t="str">
        <f>'将来負担比率（分子）の構造'!L$51</f>
        <v>-</v>
      </c>
      <c r="N57" s="163"/>
      <c r="O57" s="163"/>
      <c r="P57" s="163" t="str">
        <f>'将来負担比率（分子）の構造'!M$51</f>
        <v>-</v>
      </c>
    </row>
    <row r="58" spans="1:16" x14ac:dyDescent="0.15">
      <c r="A58" s="163" t="s">
        <v>41</v>
      </c>
      <c r="B58" s="163"/>
      <c r="C58" s="163"/>
      <c r="D58" s="163">
        <f>'将来負担比率（分子）の構造'!I$50</f>
        <v>1763</v>
      </c>
      <c r="E58" s="163"/>
      <c r="F58" s="163"/>
      <c r="G58" s="163">
        <f>'将来負担比率（分子）の構造'!J$50</f>
        <v>2559</v>
      </c>
      <c r="H58" s="163"/>
      <c r="I58" s="163"/>
      <c r="J58" s="163">
        <f>'将来負担比率（分子）の構造'!K$50</f>
        <v>3011</v>
      </c>
      <c r="K58" s="163"/>
      <c r="L58" s="163"/>
      <c r="M58" s="163">
        <f>'将来負担比率（分子）の構造'!L$50</f>
        <v>2812</v>
      </c>
      <c r="N58" s="163"/>
      <c r="O58" s="163"/>
      <c r="P58" s="163">
        <f>'将来負担比率（分子）の構造'!M$50</f>
        <v>2180</v>
      </c>
    </row>
    <row r="59" spans="1:16" x14ac:dyDescent="0.15">
      <c r="A59" s="163" t="s">
        <v>39</v>
      </c>
      <c r="B59" s="163" t="str">
        <f>'将来負担比率（分子）の構造'!I$49</f>
        <v>-</v>
      </c>
      <c r="C59" s="163"/>
      <c r="D59" s="163"/>
      <c r="E59" s="163" t="str">
        <f>'将来負担比率（分子）の構造'!J$49</f>
        <v>-</v>
      </c>
      <c r="F59" s="163"/>
      <c r="G59" s="163"/>
      <c r="H59" s="163" t="str">
        <f>'将来負担比率（分子）の構造'!K$49</f>
        <v>-</v>
      </c>
      <c r="I59" s="163"/>
      <c r="J59" s="163"/>
      <c r="K59" s="163" t="str">
        <f>'将来負担比率（分子）の構造'!L$49</f>
        <v>-</v>
      </c>
      <c r="L59" s="163"/>
      <c r="M59" s="163"/>
      <c r="N59" s="163" t="str">
        <f>'将来負担比率（分子）の構造'!M$49</f>
        <v>-</v>
      </c>
      <c r="O59" s="163"/>
      <c r="P59" s="163"/>
    </row>
    <row r="60" spans="1:16" x14ac:dyDescent="0.15">
      <c r="A60" s="163" t="s">
        <v>38</v>
      </c>
      <c r="B60" s="163" t="str">
        <f>'将来負担比率（分子）の構造'!I$48</f>
        <v>-</v>
      </c>
      <c r="C60" s="163"/>
      <c r="D60" s="163"/>
      <c r="E60" s="163" t="str">
        <f>'将来負担比率（分子）の構造'!J$48</f>
        <v>-</v>
      </c>
      <c r="F60" s="163"/>
      <c r="G60" s="163"/>
      <c r="H60" s="163" t="str">
        <f>'将来負担比率（分子）の構造'!K$48</f>
        <v>-</v>
      </c>
      <c r="I60" s="163"/>
      <c r="J60" s="163"/>
      <c r="K60" s="163" t="str">
        <f>'将来負担比率（分子）の構造'!L$48</f>
        <v>-</v>
      </c>
      <c r="L60" s="163"/>
      <c r="M60" s="163"/>
      <c r="N60" s="163" t="str">
        <f>'将来負担比率（分子）の構造'!M$48</f>
        <v>-</v>
      </c>
      <c r="O60" s="163"/>
      <c r="P60" s="163"/>
    </row>
    <row r="61" spans="1:16" x14ac:dyDescent="0.15">
      <c r="A61" s="163" t="s">
        <v>36</v>
      </c>
      <c r="B61" s="163" t="str">
        <f>'将来負担比率（分子）の構造'!I$46</f>
        <v>-</v>
      </c>
      <c r="C61" s="163"/>
      <c r="D61" s="163"/>
      <c r="E61" s="163" t="str">
        <f>'将来負担比率（分子）の構造'!J$46</f>
        <v>-</v>
      </c>
      <c r="F61" s="163"/>
      <c r="G61" s="163"/>
      <c r="H61" s="163">
        <f>'将来負担比率（分子）の構造'!K$46</f>
        <v>0</v>
      </c>
      <c r="I61" s="163"/>
      <c r="J61" s="163"/>
      <c r="K61" s="163">
        <f>'将来負担比率（分子）の構造'!L$46</f>
        <v>1</v>
      </c>
      <c r="L61" s="163"/>
      <c r="M61" s="163"/>
      <c r="N61" s="163">
        <f>'将来負担比率（分子）の構造'!M$46</f>
        <v>1</v>
      </c>
      <c r="O61" s="163"/>
      <c r="P61" s="163"/>
    </row>
    <row r="62" spans="1:16" x14ac:dyDescent="0.15">
      <c r="A62" s="163" t="s">
        <v>35</v>
      </c>
      <c r="B62" s="163">
        <f>'将来負担比率（分子）の構造'!I$45</f>
        <v>531</v>
      </c>
      <c r="C62" s="163"/>
      <c r="D62" s="163"/>
      <c r="E62" s="163">
        <f>'将来負担比率（分子）の構造'!J$45</f>
        <v>606</v>
      </c>
      <c r="F62" s="163"/>
      <c r="G62" s="163"/>
      <c r="H62" s="163">
        <f>'将来負担比率（分子）の構造'!K$45</f>
        <v>690</v>
      </c>
      <c r="I62" s="163"/>
      <c r="J62" s="163"/>
      <c r="K62" s="163">
        <f>'将来負担比率（分子）の構造'!L$45</f>
        <v>465</v>
      </c>
      <c r="L62" s="163"/>
      <c r="M62" s="163"/>
      <c r="N62" s="163">
        <f>'将来負担比率（分子）の構造'!M$45</f>
        <v>445</v>
      </c>
      <c r="O62" s="163"/>
      <c r="P62" s="163"/>
    </row>
    <row r="63" spans="1:16" x14ac:dyDescent="0.15">
      <c r="A63" s="163" t="s">
        <v>34</v>
      </c>
      <c r="B63" s="163">
        <f>'将来負担比率（分子）の構造'!I$44</f>
        <v>188</v>
      </c>
      <c r="C63" s="163"/>
      <c r="D63" s="163"/>
      <c r="E63" s="163">
        <f>'将来負担比率（分子）の構造'!J$44</f>
        <v>181</v>
      </c>
      <c r="F63" s="163"/>
      <c r="G63" s="163"/>
      <c r="H63" s="163">
        <f>'将来負担比率（分子）の構造'!K$44</f>
        <v>175</v>
      </c>
      <c r="I63" s="163"/>
      <c r="J63" s="163"/>
      <c r="K63" s="163">
        <f>'将来負担比率（分子）の構造'!L$44</f>
        <v>168</v>
      </c>
      <c r="L63" s="163"/>
      <c r="M63" s="163"/>
      <c r="N63" s="163">
        <f>'将来負担比率（分子）の構造'!M$44</f>
        <v>149</v>
      </c>
      <c r="O63" s="163"/>
      <c r="P63" s="163"/>
    </row>
    <row r="64" spans="1:16" x14ac:dyDescent="0.15">
      <c r="A64" s="163" t="s">
        <v>33</v>
      </c>
      <c r="B64" s="163">
        <f>'将来負担比率（分子）の構造'!I$43</f>
        <v>4822</v>
      </c>
      <c r="C64" s="163"/>
      <c r="D64" s="163"/>
      <c r="E64" s="163">
        <f>'将来負担比率（分子）の構造'!J$43</f>
        <v>4637</v>
      </c>
      <c r="F64" s="163"/>
      <c r="G64" s="163"/>
      <c r="H64" s="163">
        <f>'将来負担比率（分子）の構造'!K$43</f>
        <v>4549</v>
      </c>
      <c r="I64" s="163"/>
      <c r="J64" s="163"/>
      <c r="K64" s="163">
        <f>'将来負担比率（分子）の構造'!L$43</f>
        <v>4120</v>
      </c>
      <c r="L64" s="163"/>
      <c r="M64" s="163"/>
      <c r="N64" s="163">
        <f>'将来負担比率（分子）の構造'!M$43</f>
        <v>3652</v>
      </c>
      <c r="O64" s="163"/>
      <c r="P64" s="163"/>
    </row>
    <row r="65" spans="1:16" x14ac:dyDescent="0.15">
      <c r="A65" s="163" t="s">
        <v>32</v>
      </c>
      <c r="B65" s="163" t="str">
        <f>'将来負担比率（分子）の構造'!I$42</f>
        <v>-</v>
      </c>
      <c r="C65" s="163"/>
      <c r="D65" s="163"/>
      <c r="E65" s="163" t="str">
        <f>'将来負担比率（分子）の構造'!J$42</f>
        <v>-</v>
      </c>
      <c r="F65" s="163"/>
      <c r="G65" s="163"/>
      <c r="H65" s="163" t="str">
        <f>'将来負担比率（分子）の構造'!K$42</f>
        <v>-</v>
      </c>
      <c r="I65" s="163"/>
      <c r="J65" s="163"/>
      <c r="K65" s="163" t="str">
        <f>'将来負担比率（分子）の構造'!L$42</f>
        <v>-</v>
      </c>
      <c r="L65" s="163"/>
      <c r="M65" s="163"/>
      <c r="N65" s="163" t="str">
        <f>'将来負担比率（分子）の構造'!M$42</f>
        <v>-</v>
      </c>
      <c r="O65" s="163"/>
      <c r="P65" s="163"/>
    </row>
    <row r="66" spans="1:16" x14ac:dyDescent="0.15">
      <c r="A66" s="163" t="s">
        <v>31</v>
      </c>
      <c r="B66" s="163">
        <f>'将来負担比率（分子）の構造'!I$41</f>
        <v>7599</v>
      </c>
      <c r="C66" s="163"/>
      <c r="D66" s="163"/>
      <c r="E66" s="163">
        <f>'将来負担比率（分子）の構造'!J$41</f>
        <v>7610</v>
      </c>
      <c r="F66" s="163"/>
      <c r="G66" s="163"/>
      <c r="H66" s="163">
        <f>'将来負担比率（分子）の構造'!K$41</f>
        <v>7364</v>
      </c>
      <c r="I66" s="163"/>
      <c r="J66" s="163"/>
      <c r="K66" s="163">
        <f>'将来負担比率（分子）の構造'!L$41</f>
        <v>7929</v>
      </c>
      <c r="L66" s="163"/>
      <c r="M66" s="163"/>
      <c r="N66" s="163">
        <f>'将来負担比率（分子）の構造'!M$41</f>
        <v>8458</v>
      </c>
      <c r="O66" s="163"/>
      <c r="P66" s="163"/>
    </row>
    <row r="67" spans="1:16" x14ac:dyDescent="0.15">
      <c r="A67" s="163" t="s">
        <v>71</v>
      </c>
      <c r="B67" s="163" t="e">
        <f>NA()</f>
        <v>#N/A</v>
      </c>
      <c r="C67" s="163">
        <f>IF(ISNUMBER('将来負担比率（分子）の構造'!I$53), IF('将来負担比率（分子）の構造'!I$53 &lt; 0, 0, '将来負担比率（分子）の構造'!I$53), NA())</f>
        <v>3519</v>
      </c>
      <c r="D67" s="163" t="e">
        <f>NA()</f>
        <v>#N/A</v>
      </c>
      <c r="E67" s="163" t="e">
        <f>NA()</f>
        <v>#N/A</v>
      </c>
      <c r="F67" s="163">
        <f>IF(ISNUMBER('将来負担比率（分子）の構造'!J$53), IF('将来負担比率（分子）の構造'!J$53 &lt; 0, 0, '将来負担比率（分子）の構造'!J$53), NA())</f>
        <v>2725</v>
      </c>
      <c r="G67" s="163" t="e">
        <f>NA()</f>
        <v>#N/A</v>
      </c>
      <c r="H67" s="163" t="e">
        <f>NA()</f>
        <v>#N/A</v>
      </c>
      <c r="I67" s="163">
        <f>IF(ISNUMBER('将来負担比率（分子）の構造'!K$53), IF('将来負担比率（分子）の構造'!K$53 &lt; 0, 0, '将来負担比率（分子）の構造'!K$53), NA())</f>
        <v>2221</v>
      </c>
      <c r="J67" s="163" t="e">
        <f>NA()</f>
        <v>#N/A</v>
      </c>
      <c r="K67" s="163" t="e">
        <f>NA()</f>
        <v>#N/A</v>
      </c>
      <c r="L67" s="163">
        <f>IF(ISNUMBER('将来負担比率（分子）の構造'!L$53), IF('将来負担比率（分子）の構造'!L$53 &lt; 0, 0, '将来負担比率（分子）の構造'!L$53), NA())</f>
        <v>2327</v>
      </c>
      <c r="M67" s="163" t="e">
        <f>NA()</f>
        <v>#N/A</v>
      </c>
      <c r="N67" s="163" t="e">
        <f>NA()</f>
        <v>#N/A</v>
      </c>
      <c r="O67" s="163">
        <f>IF(ISNUMBER('将来負担比率（分子）の構造'!M$53), IF('将来負担比率（分子）の構造'!M$53 &lt; 0, 0, '将来負担比率（分子）の構造'!M$53), NA())</f>
        <v>3049</v>
      </c>
      <c r="P67" s="163" t="e">
        <f>NA()</f>
        <v>#N/A</v>
      </c>
    </row>
    <row r="70" spans="1:16" x14ac:dyDescent="0.15">
      <c r="A70" s="165" t="s">
        <v>72</v>
      </c>
      <c r="B70" s="165"/>
      <c r="C70" s="165"/>
      <c r="D70" s="165"/>
      <c r="E70" s="165"/>
      <c r="F70" s="165"/>
    </row>
    <row r="71" spans="1:16" x14ac:dyDescent="0.15">
      <c r="A71" s="166"/>
      <c r="B71" s="166" t="str">
        <f>基金残高に係る経年分析!F54</f>
        <v>R04</v>
      </c>
      <c r="C71" s="166" t="str">
        <f>基金残高に係る経年分析!G54</f>
        <v>R05</v>
      </c>
      <c r="D71" s="166" t="str">
        <f>基金残高に係る経年分析!H54</f>
        <v>R06</v>
      </c>
    </row>
    <row r="72" spans="1:16" x14ac:dyDescent="0.15">
      <c r="A72" s="166" t="s">
        <v>73</v>
      </c>
      <c r="B72" s="167">
        <f>基金残高に係る経年分析!F55</f>
        <v>1032</v>
      </c>
      <c r="C72" s="167">
        <f>基金残高に係る経年分析!G55</f>
        <v>872</v>
      </c>
      <c r="D72" s="167">
        <f>基金残高に係る経年分析!H55</f>
        <v>234</v>
      </c>
    </row>
    <row r="73" spans="1:16" x14ac:dyDescent="0.15">
      <c r="A73" s="166" t="s">
        <v>74</v>
      </c>
      <c r="B73" s="167">
        <f>基金残高に係る経年分析!F56</f>
        <v>821</v>
      </c>
      <c r="C73" s="167">
        <f>基金残高に係る経年分析!G56</f>
        <v>800</v>
      </c>
      <c r="D73" s="167">
        <f>基金残高に係る経年分析!H56</f>
        <v>800</v>
      </c>
    </row>
    <row r="74" spans="1:16" x14ac:dyDescent="0.15">
      <c r="A74" s="166" t="s">
        <v>75</v>
      </c>
      <c r="B74" s="167">
        <f>基金残高に係る経年分析!F57</f>
        <v>699</v>
      </c>
      <c r="C74" s="167">
        <f>基金残高に係る経年分析!G57</f>
        <v>773</v>
      </c>
      <c r="D74" s="167">
        <f>基金残高に係る経年分析!H57</f>
        <v>860</v>
      </c>
    </row>
  </sheetData>
  <sheetProtection algorithmName="SHA-512" hashValue="YQaNCJ3UJ+m76i77HoruHO9b5mad+OYOwFRUDAprmUsA13wrc+LO9CIjGIc+af7U4BmZVRag5eCO+BE3KYB2BQ==" saltValue="B7d1f4XATJCgvR/LvjgIrQ==" spinCount="100000" sheet="1" objects="1" scenarios="1"/>
  <phoneticPr fontId="2"/>
  <pageMargins left="0.78700000000000003" right="0.78700000000000003" top="0.98399999999999999" bottom="0.98399999999999999"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
  <cp:keywords/>
  <dc:description/>
  <cp:lastModifiedBy>広報02</cp:lastModifiedBy>
  <cp:lastPrinted>2026-09-17T23:58:53Z</cp:lastPrinted>
  <dcterms:created xsi:type="dcterms:W3CDTF">2026-02-23T05:10:21Z</dcterms:created>
  <dcterms:modified xsi:type="dcterms:W3CDTF">2026-09-30T06:06:40Z</dcterms:modified>
  <cp:category/>
</cp:coreProperties>
</file>