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X:\1100.総務課\210.広報\999.進捗管理\001.HP\(2026-02-26_08：39)美浦村ホームページ「上下水道経営比較分析」関係のページ更新（\"/>
    </mc:Choice>
  </mc:AlternateContent>
  <xr:revisionPtr revIDLastSave="0" documentId="13_ncr:1_{BDB6452D-101A-4B78-ADA9-62C296B55E67}" xr6:coauthVersionLast="36" xr6:coauthVersionMax="47" xr10:uidLastSave="{00000000-0000-0000-0000-000000000000}"/>
  <workbookProtection workbookAlgorithmName="SHA-512" workbookHashValue="Kop9hAPsFa1muwQu8bXlF11QHGMeTnUVUIMAdMEPtPkmmD2RSGfrf6dkzOqr7R1I8j7wv84VF+uiJ3s9xPzfhg==" workbookSaltValue="TDntuOWVUCy8tgSVsSehLg=="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G85" i="4"/>
  <c r="P10"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<sst xmlns="http://schemas.openxmlformats.org/spreadsheetml/2006/main" count="231" uniqueCount="116">
  <si>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</si>
  <si>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</si>
  <si>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</si>
  <si>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</si>
  <si>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</si>
  <si>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</si>
  <si>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</si>
  <si>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</si>
  <si>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</si>
  <si>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</si>
  <si>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</si>
  <si>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</si>
  <si>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</si>
  <si>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</si>
  <si>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</si>
  <si>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</si>
  <si>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</si>
  <si>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</si>
  <si>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</si>
  <si>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</si>
  <si>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</si>
  <si>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</si>
  <si>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</si>
  <si>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</si>
  <si>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</si>
  <si>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</si>
  <si>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</si>
  <si>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</si>
  <si>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</si>
  <si>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</si>
  <si>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</si>
  <si>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</si>
  <si>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</si>
  <si>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</si>
  <si>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</si>
  <si>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</si>
  <si>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</si>
  <si>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</si>
  <si>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</si>
  <si>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</si>
  <si>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</si>
  <si>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</si>
  <si>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</si>
  <si>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</si>
  <si>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</si>
  <si>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</si>
  <si>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</si>
  <si>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</si>
  <si>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</si>
  <si>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</si>
  <si>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</si>
  <si>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</si>
  <si>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</si>
  <si>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</si>
  <si>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</si>
  <si>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</si>
  <si>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</si>
  <si>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</si>
  <si>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</si>
  <si>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</si>
  <si>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</si>
  <si>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</si>
  <si>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</si>
  <si>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</si>
  <si>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</si>
  <si>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</si>
  <si>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</si>
  <si>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</si>
  <si>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</si>
  <si>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</si>
  <si>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</si>
  <si>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</si>
  <si>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</si>
  <si>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</si>
  <si>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</si>
  <si>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</si>
  <si>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</si>
  <si>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</si>
  <si>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</si>
  <si>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</si>
  <si>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</si>
  <si>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</si>
  <si>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</si>
  <si>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</si>
  <si>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</si>
  <si>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</si>
  <si>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</si>
  <si>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</si>
  <si>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</si>
  <si>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</si>
  <si>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</si>
  <si>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</si>
  <si>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</si>
  <si>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</si>
  <si>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</si>
  <si>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</si>
  <si>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美浦村</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</si>
  <si>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</si>
  <si>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</si>
  <si>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</si>
  <si>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</si>
  <si>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</si>
  <si>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</si>
  <si>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</si>
  <si>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</si>
  <si>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</si>
  <si>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</si>
  <si>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</si>
  <si>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</si>
  <si>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</si>
  <si>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</si>
  <si>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</si>
  <si>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</si>
  <si>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rPr>
        <sz val="11"/>
        <rFont val="ＭＳ ゴシック"/>
        <family val="3"/>
        <charset val="128"/>
      </rPr>
      <t>①経常収支比率は、令和6年度より一般会計繰入金の繰り入れ方法を変更したこと等により123％まで上昇し類似団体平均を上回った。②累積欠損金比率も類似団体平均と比較して高い状態にあるものの、前年度から50.9％下がっている。しかし、本村の人口が減少傾向にあるため使用料収入の減収が見込まれること、設備の老朽化による修繕費等の負担が大きくなっていることから、将来的に楽観視はできない状況にあると考えられる。今後も接続率の向上による使用料の増加に努めるとともに、経常費用についても更に削減に努める。</t>
    </r>
    <r>
      <rPr>
        <sz val="11"/>
        <color theme="1"/>
        <rFont val="ＭＳ ゴシック"/>
        <family val="3"/>
        <charset val="128"/>
      </rPr>
      <t xml:space="preserve">
③流動比率は100％を上回っており、類似団体と比較しても高くなっているが、④企業債残高対事業規模比率が類似団体平均値と比較しても2倍程度高くなっている。今後も管渠の整備及び処理設備の更新により地方債残高の増加が見込まれるため、更なる経営改善を図っていく。
⑤経費回収率は100％に達し、類似団体平均値を上回っている。引き続き使用料収入の確保に努めるとともに、汚水処理コストの削減に努める。
⑥汚水処理原価は、類似団体平均値を下回っているが、施設の拡張による汚水処理費の増加が見込まれることから、接続率の向上を図る必要がある。
⑦施設利用率は、類似団体平均値を上回っているが、更なる施設の効率化を図る。
⑧水洗化率は、類似団体平均値を大きく下回っている。管渠整備及び施設拡張を進めるとともに、接続支援事業補助金を活用して加入促進に努める。</t>
    </r>
    <rPh sb="9" eb="11">
      <t>レイワ</t>
    </rPh>
    <rPh sb="12" eb="14">
      <t>ネンド</t>
    </rPh>
    <rPh sb="16" eb="18">
      <t>イッパン</t>
    </rPh>
    <rPh sb="18" eb="20">
      <t>カイケイ</t>
    </rPh>
    <rPh sb="20" eb="22">
      <t>クリイレ</t>
    </rPh>
    <rPh sb="22" eb="23">
      <t>キン</t>
    </rPh>
    <rPh sb="24" eb="25">
      <t>ク</t>
    </rPh>
    <rPh sb="26" eb="27">
      <t>イ</t>
    </rPh>
    <rPh sb="28" eb="30">
      <t>ホウホウ</t>
    </rPh>
    <rPh sb="31" eb="33">
      <t>ヘンコウ</t>
    </rPh>
    <rPh sb="37" eb="38">
      <t>トウ</t>
    </rPh>
    <rPh sb="47" eb="49">
      <t>ジョウショウ</t>
    </rPh>
    <rPh sb="68" eb="70">
      <t>ヒリツ</t>
    </rPh>
    <rPh sb="84" eb="86">
      <t>ジョウタイ</t>
    </rPh>
    <rPh sb="93" eb="96">
      <t>ゼンネンド</t>
    </rPh>
    <rPh sb="103" eb="104">
      <t>サ</t>
    </rPh>
    <rPh sb="176" eb="179">
      <t>ショウライテキ</t>
    </rPh>
    <rPh sb="180" eb="183">
      <t>ラッカンシ</t>
    </rPh>
    <rPh sb="188" eb="190">
      <t>ジョウキョウ</t>
    </rPh>
    <phoneticPr fontId="4"/>
  </si>
  <si>
    <t>　公共下水道施設において法定耐用年数を超過した管渠はないが、硫化水素等によるマンホールポンプ施設の劣化や汚水処理施設の故障による修繕等は頻繁に発生しており、将来的には管渠の改修に対する検討も必要となる。
　また、下水道施設全体の中長期的な施設状態を予測しながら維持管理、修繕等を効率的・計画的に実施していくためにストックマネジメント計画を策定し、老朽化対策を実施する。
※③管渠改善率（％）中のR02当該値31.49は数値誤りであり、正しい数値は0.00である。</t>
    <phoneticPr fontId="4"/>
  </si>
  <si>
    <t>　公共下水道事業において、人口減少や施設の老朽化が懸念されるなか、安定した健全経営を継続していくには、使用料収入の確保、効率的な事業の実施及び維持管理費用等の削減が必要である。
　令和2年度より、経営基盤の強化や財政マネジメントの向上等を目的として公営企業法を適用し、経営状況や資産状況を正確に把握し、適切な施設の維持管理に努め、効率的な事業を計画するとともに、接続率の向上に取り組み、使用料収入の確保に努めている。
　また、ストックマネジメント計画を策定し、施設の有効利用や費用の削減として、適切な施設規模及び建設時期を分析し、処理施設の増設及び農業集落排水施設との統廃合を進めるとともに、施設の将来的な老朽化対策を実施する。</t>
    <rPh sb="69" eb="70">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</si>
</sst>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31.49</c:v>
                </c:pt>
                <c:pt idx="1">
                  <c:v>0</c:v>
                </c:pt>
                <c:pt idx="2">
                  <c:v>0</c:v>
                </c:pt>
                <c:pt idx="3">
                  <c:v>0</c:v>
                </c:pt>
                <c:pt idx="4">
                  <c:v>0</c:v>
                </c:pt>
              </c:numCache>
            </c:numRef>
          </c:val>
          <c:extLst>
            <c:ext xmlns:c16="http://schemas.microsoft.com/office/drawing/2014/chart" uri="{C3380CC4-5D6E-409C-BE32-E72D297353CC}">
              <c16:uniqueId val="{00000000-F2B7-4936-B4C4-AB569CCEF9A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0.32</c:v>
                </c:pt>
                <c:pt idx="1">
                  <c:v>0.1</c:v>
                </c:pt>
                <c:pt idx="2">
                  <c:v>0.09</c:v>
                </c:pt>
                <c:pt idx="3">
                  <c:v>0.1</c:v>
                </c:pt>
                <c:pt idx="4">
                  <c:v>0.04</c:v>
                </c:pt>
              </c:numCache>
            </c:numRef>
          </c:val>
          <c:smooth val="0"/>
          <c:extLst>
            <c:ext xmlns:c16="http://schemas.microsoft.com/office/drawing/2014/chart" uri="{C3380CC4-5D6E-409C-BE32-E72D297353CC}">
              <c16:uniqueId val="{00000001-F2B7-4936-B4C4-AB569CCEF9A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51.47</c:v>
                </c:pt>
                <c:pt idx="1">
                  <c:v>52.83</c:v>
                </c:pt>
                <c:pt idx="2">
                  <c:v>56.28</c:v>
                </c:pt>
                <c:pt idx="3">
                  <c:v>52.08</c:v>
                </c:pt>
                <c:pt idx="4">
                  <c:v>55.08</c:v>
                </c:pt>
              </c:numCache>
            </c:numRef>
          </c:val>
          <c:extLst>
            <c:ext xmlns:c16="http://schemas.microsoft.com/office/drawing/2014/chart" uri="{C3380CC4-5D6E-409C-BE32-E72D297353CC}">
              <c16:uniqueId val="{00000000-41DD-4B44-A09F-407F5C34FD0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49.47</c:v>
                </c:pt>
                <c:pt idx="1">
                  <c:v>48.19</c:v>
                </c:pt>
                <c:pt idx="2">
                  <c:v>47.32</c:v>
                </c:pt>
                <c:pt idx="3">
                  <c:v>48.03</c:v>
                </c:pt>
                <c:pt idx="4">
                  <c:v>48.92</c:v>
                </c:pt>
              </c:numCache>
            </c:numRef>
          </c:val>
          <c:smooth val="0"/>
          <c:extLst>
            <c:ext xmlns:c16="http://schemas.microsoft.com/office/drawing/2014/chart" uri="{C3380CC4-5D6E-409C-BE32-E72D297353CC}">
              <c16:uniqueId val="{00000001-41DD-4B44-A09F-407F5C34FD0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45.18</c:v>
                </c:pt>
                <c:pt idx="1">
                  <c:v>62.56</c:v>
                </c:pt>
                <c:pt idx="2">
                  <c:v>61.81</c:v>
                </c:pt>
                <c:pt idx="3">
                  <c:v>61.51</c:v>
                </c:pt>
                <c:pt idx="4">
                  <c:v>60.59</c:v>
                </c:pt>
              </c:numCache>
            </c:numRef>
          </c:val>
          <c:extLst>
            <c:ext xmlns:c16="http://schemas.microsoft.com/office/drawing/2014/chart" uri="{C3380CC4-5D6E-409C-BE32-E72D297353CC}">
              <c16:uniqueId val="{00000000-CD56-41A9-8011-74E836214E2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82.06</c:v>
                </c:pt>
                <c:pt idx="1">
                  <c:v>82.26</c:v>
                </c:pt>
                <c:pt idx="2">
                  <c:v>81.33</c:v>
                </c:pt>
                <c:pt idx="3">
                  <c:v>80.95</c:v>
                </c:pt>
                <c:pt idx="4">
                  <c:v>80.760000000000005</c:v>
                </c:pt>
              </c:numCache>
            </c:numRef>
          </c:val>
          <c:smooth val="0"/>
          <c:extLst>
            <c:ext xmlns:c16="http://schemas.microsoft.com/office/drawing/2014/chart" uri="{C3380CC4-5D6E-409C-BE32-E72D297353CC}">
              <c16:uniqueId val="{00000001-CD56-41A9-8011-74E836214E2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93.44</c:v>
                </c:pt>
                <c:pt idx="1">
                  <c:v>83.03</c:v>
                </c:pt>
                <c:pt idx="2">
                  <c:v>85.38</c:v>
                </c:pt>
                <c:pt idx="3">
                  <c:v>101.93</c:v>
                </c:pt>
                <c:pt idx="4">
                  <c:v>123.89</c:v>
                </c:pt>
              </c:numCache>
            </c:numRef>
          </c:val>
          <c:extLst>
            <c:ext xmlns:c16="http://schemas.microsoft.com/office/drawing/2014/chart" uri="{C3380CC4-5D6E-409C-BE32-E72D297353CC}">
              <c16:uniqueId val="{00000000-AA0D-4FAD-9158-D0CEF5F1F1B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107.81</c:v>
                </c:pt>
                <c:pt idx="1">
                  <c:v>107.54</c:v>
                </c:pt>
                <c:pt idx="2">
                  <c:v>107.19</c:v>
                </c:pt>
                <c:pt idx="3">
                  <c:v>107.04</c:v>
                </c:pt>
                <c:pt idx="4">
                  <c:v>107.83</c:v>
                </c:pt>
              </c:numCache>
            </c:numRef>
          </c:val>
          <c:smooth val="0"/>
          <c:extLst>
            <c:ext xmlns:c16="http://schemas.microsoft.com/office/drawing/2014/chart" uri="{C3380CC4-5D6E-409C-BE32-E72D297353CC}">
              <c16:uniqueId val="{00000001-AA0D-4FAD-9158-D0CEF5F1F1B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2.8</c:v>
                </c:pt>
                <c:pt idx="1">
                  <c:v>5.49</c:v>
                </c:pt>
                <c:pt idx="2">
                  <c:v>8.0500000000000007</c:v>
                </c:pt>
                <c:pt idx="3">
                  <c:v>9.89</c:v>
                </c:pt>
                <c:pt idx="4">
                  <c:v>12.21</c:v>
                </c:pt>
              </c:numCache>
            </c:numRef>
          </c:val>
          <c:extLst>
            <c:ext xmlns:c16="http://schemas.microsoft.com/office/drawing/2014/chart" uri="{C3380CC4-5D6E-409C-BE32-E72D297353CC}">
              <c16:uniqueId val="{00000000-5006-4BAA-9BAA-9CCCBFB9428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19.93</c:v>
                </c:pt>
                <c:pt idx="1">
                  <c:v>21.94</c:v>
                </c:pt>
                <c:pt idx="2">
                  <c:v>22.89</c:v>
                </c:pt>
                <c:pt idx="3">
                  <c:v>23.37</c:v>
                </c:pt>
                <c:pt idx="4">
                  <c:v>22.1</c:v>
                </c:pt>
              </c:numCache>
            </c:numRef>
          </c:val>
          <c:smooth val="0"/>
          <c:extLst>
            <c:ext xmlns:c16="http://schemas.microsoft.com/office/drawing/2014/chart" uri="{C3380CC4-5D6E-409C-BE32-E72D297353CC}">
              <c16:uniqueId val="{00000001-5006-4BAA-9BAA-9CCCBFB9428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BDC-475B-8AEC-2BAEE5C1965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BDC-475B-8AEC-2BAEE5C1965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16.48</c:v>
                </c:pt>
                <c:pt idx="1">
                  <c:v>66.16</c:v>
                </c:pt>
                <c:pt idx="2">
                  <c:v>100.3</c:v>
                </c:pt>
                <c:pt idx="3">
                  <c:v>94.6</c:v>
                </c:pt>
                <c:pt idx="4">
                  <c:v>43.71</c:v>
                </c:pt>
              </c:numCache>
            </c:numRef>
          </c:val>
          <c:extLst>
            <c:ext xmlns:c16="http://schemas.microsoft.com/office/drawing/2014/chart" uri="{C3380CC4-5D6E-409C-BE32-E72D297353CC}">
              <c16:uniqueId val="{00000000-8961-4479-B3B2-C0A00A1D3FB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18.2</c:v>
                </c:pt>
                <c:pt idx="1">
                  <c:v>19.059999999999999</c:v>
                </c:pt>
                <c:pt idx="2">
                  <c:v>31.07</c:v>
                </c:pt>
                <c:pt idx="3">
                  <c:v>37.43</c:v>
                </c:pt>
                <c:pt idx="4">
                  <c:v>30.17</c:v>
                </c:pt>
              </c:numCache>
            </c:numRef>
          </c:val>
          <c:smooth val="0"/>
          <c:extLst>
            <c:ext xmlns:c16="http://schemas.microsoft.com/office/drawing/2014/chart" uri="{C3380CC4-5D6E-409C-BE32-E72D297353CC}">
              <c16:uniqueId val="{00000001-8961-4479-B3B2-C0A00A1D3FB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226.02</c:v>
                </c:pt>
                <c:pt idx="1">
                  <c:v>239.39</c:v>
                </c:pt>
                <c:pt idx="2">
                  <c:v>216.04</c:v>
                </c:pt>
                <c:pt idx="3">
                  <c:v>195.53</c:v>
                </c:pt>
                <c:pt idx="4">
                  <c:v>211.9</c:v>
                </c:pt>
              </c:numCache>
            </c:numRef>
          </c:val>
          <c:extLst>
            <c:ext xmlns:c16="http://schemas.microsoft.com/office/drawing/2014/chart" uri="{C3380CC4-5D6E-409C-BE32-E72D297353CC}">
              <c16:uniqueId val="{00000000-3627-475E-A0AD-619F0FFA90F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48.56</c:v>
                </c:pt>
                <c:pt idx="1">
                  <c:v>47.58</c:v>
                </c:pt>
                <c:pt idx="2">
                  <c:v>51.09</c:v>
                </c:pt>
                <c:pt idx="3">
                  <c:v>57.42</c:v>
                </c:pt>
                <c:pt idx="4">
                  <c:v>56.13</c:v>
                </c:pt>
              </c:numCache>
            </c:numRef>
          </c:val>
          <c:smooth val="0"/>
          <c:extLst>
            <c:ext xmlns:c16="http://schemas.microsoft.com/office/drawing/2014/chart" uri="{C3380CC4-5D6E-409C-BE32-E72D297353CC}">
              <c16:uniqueId val="{00000001-3627-475E-A0AD-619F0FFA90F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2129.25</c:v>
                </c:pt>
                <c:pt idx="1">
                  <c:v>2146.08</c:v>
                </c:pt>
                <c:pt idx="2">
                  <c:v>2238.5300000000002</c:v>
                </c:pt>
                <c:pt idx="3">
                  <c:v>2134.8200000000002</c:v>
                </c:pt>
                <c:pt idx="4">
                  <c:v>2154.2600000000002</c:v>
                </c:pt>
              </c:numCache>
            </c:numRef>
          </c:val>
          <c:extLst>
            <c:ext xmlns:c16="http://schemas.microsoft.com/office/drawing/2014/chart" uri="{C3380CC4-5D6E-409C-BE32-E72D297353CC}">
              <c16:uniqueId val="{00000000-E0B7-4D24-9AA2-63783813DDF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1245.0999999999999</c:v>
                </c:pt>
                <c:pt idx="1">
                  <c:v>1108.8</c:v>
                </c:pt>
                <c:pt idx="2">
                  <c:v>1194.56</c:v>
                </c:pt>
                <c:pt idx="3">
                  <c:v>1174.6099999999999</c:v>
                </c:pt>
                <c:pt idx="4">
                  <c:v>1343.89</c:v>
                </c:pt>
              </c:numCache>
            </c:numRef>
          </c:val>
          <c:smooth val="0"/>
          <c:extLst>
            <c:ext xmlns:c16="http://schemas.microsoft.com/office/drawing/2014/chart" uri="{C3380CC4-5D6E-409C-BE32-E72D297353CC}">
              <c16:uniqueId val="{00000001-E0B7-4D24-9AA2-63783813DDF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100.23</c:v>
                </c:pt>
                <c:pt idx="2">
                  <c:v>110.99</c:v>
                </c:pt>
                <c:pt idx="3">
                  <c:v>100</c:v>
                </c:pt>
                <c:pt idx="4">
                  <c:v>100</c:v>
                </c:pt>
              </c:numCache>
            </c:numRef>
          </c:val>
          <c:extLst>
            <c:ext xmlns:c16="http://schemas.microsoft.com/office/drawing/2014/chart" uri="{C3380CC4-5D6E-409C-BE32-E72D297353CC}">
              <c16:uniqueId val="{00000000-1079-4F49-8AEA-74479B1409B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79.77</c:v>
                </c:pt>
                <c:pt idx="1">
                  <c:v>79.63</c:v>
                </c:pt>
                <c:pt idx="2">
                  <c:v>76.78</c:v>
                </c:pt>
                <c:pt idx="3">
                  <c:v>75.41</c:v>
                </c:pt>
                <c:pt idx="4">
                  <c:v>72.84</c:v>
                </c:pt>
              </c:numCache>
            </c:numRef>
          </c:val>
          <c:smooth val="0"/>
          <c:extLst>
            <c:ext xmlns:c16="http://schemas.microsoft.com/office/drawing/2014/chart" uri="{C3380CC4-5D6E-409C-BE32-E72D297353CC}">
              <c16:uniqueId val="{00000001-1079-4F49-8AEA-74479B1409B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181.25</c:v>
                </c:pt>
                <c:pt idx="1">
                  <c:v>189.26</c:v>
                </c:pt>
                <c:pt idx="2">
                  <c:v>159.22999999999999</c:v>
                </c:pt>
                <c:pt idx="3">
                  <c:v>193.51</c:v>
                </c:pt>
                <c:pt idx="4">
                  <c:v>184.16</c:v>
                </c:pt>
              </c:numCache>
            </c:numRef>
          </c:val>
          <c:extLst>
            <c:ext xmlns:c16="http://schemas.microsoft.com/office/drawing/2014/chart" uri="{C3380CC4-5D6E-409C-BE32-E72D297353CC}">
              <c16:uniqueId val="{00000000-1960-4657-B73D-9C58646ACF4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214.56</c:v>
                </c:pt>
                <c:pt idx="1">
                  <c:v>213.66</c:v>
                </c:pt>
                <c:pt idx="2">
                  <c:v>224.31</c:v>
                </c:pt>
                <c:pt idx="3">
                  <c:v>223.48</c:v>
                </c:pt>
                <c:pt idx="4">
                  <c:v>232.33</c:v>
                </c:pt>
              </c:numCache>
            </c:numRef>
          </c:val>
          <c:smooth val="0"/>
          <c:extLst>
            <c:ext xmlns:c16="http://schemas.microsoft.com/office/drawing/2014/chart" uri="{C3380CC4-5D6E-409C-BE32-E72D297353CC}">
              <c16:uniqueId val="{00000001-1960-4657-B73D-9C58646ACF4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茨城県　美浦村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Cd2</v>
      </c>
      <c r="X8" s="64"/>
      <c r="Y8" s="64"/>
      <c r="Z8" s="64"/>
      <c r="AA8" s="64"/>
      <c r="AB8" s="64"/>
      <c r="AC8" s="64"/>
      <c r="AD8" s="65" t="str">
        <f>データ!$M$6</f>
        <v>非設置</v>
      </c>
      <c r="AE8" s="65"/>
      <c r="AF8" s="65"/>
      <c r="AG8" s="65"/>
      <c r="AH8" s="65"/>
      <c r="AI8" s="65"/>
      <c r="AJ8" s="65"/>
      <c r="AK8" s="3"/>
      <c r="AL8" s="44">
        <f>データ!S6</f>
        <v>14156</v>
      </c>
      <c r="AM8" s="44"/>
      <c r="AN8" s="44"/>
      <c r="AO8" s="44"/>
      <c r="AP8" s="44"/>
      <c r="AQ8" s="44"/>
      <c r="AR8" s="44"/>
      <c r="AS8" s="44"/>
      <c r="AT8" s="45">
        <f>データ!T6</f>
        <v>66.61</v>
      </c>
      <c r="AU8" s="45"/>
      <c r="AV8" s="45"/>
      <c r="AW8" s="45"/>
      <c r="AX8" s="45"/>
      <c r="AY8" s="45"/>
      <c r="AZ8" s="45"/>
      <c r="BA8" s="45"/>
      <c r="BB8" s="45">
        <f>データ!U6</f>
        <v>212.52</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56.06</v>
      </c>
      <c r="J10" s="45"/>
      <c r="K10" s="45"/>
      <c r="L10" s="45"/>
      <c r="M10" s="45"/>
      <c r="N10" s="45"/>
      <c r="O10" s="45"/>
      <c r="P10" s="45">
        <f>データ!P6</f>
        <v>53.4</v>
      </c>
      <c r="Q10" s="45"/>
      <c r="R10" s="45"/>
      <c r="S10" s="45"/>
      <c r="T10" s="45"/>
      <c r="U10" s="45"/>
      <c r="V10" s="45"/>
      <c r="W10" s="45">
        <f>データ!Q6</f>
        <v>100</v>
      </c>
      <c r="X10" s="45"/>
      <c r="Y10" s="45"/>
      <c r="Z10" s="45"/>
      <c r="AA10" s="45"/>
      <c r="AB10" s="45"/>
      <c r="AC10" s="45"/>
      <c r="AD10" s="44">
        <f>データ!R6</f>
        <v>3300</v>
      </c>
      <c r="AE10" s="44"/>
      <c r="AF10" s="44"/>
      <c r="AG10" s="44"/>
      <c r="AH10" s="44"/>
      <c r="AI10" s="44"/>
      <c r="AJ10" s="44"/>
      <c r="AK10" s="2"/>
      <c r="AL10" s="44">
        <f>データ!V6</f>
        <v>7542</v>
      </c>
      <c r="AM10" s="44"/>
      <c r="AN10" s="44"/>
      <c r="AO10" s="44"/>
      <c r="AP10" s="44"/>
      <c r="AQ10" s="44"/>
      <c r="AR10" s="44"/>
      <c r="AS10" s="44"/>
      <c r="AT10" s="45">
        <f>データ!W6</f>
        <v>5.49</v>
      </c>
      <c r="AU10" s="45"/>
      <c r="AV10" s="45"/>
      <c r="AW10" s="45"/>
      <c r="AX10" s="45"/>
      <c r="AY10" s="45"/>
      <c r="AZ10" s="45"/>
      <c r="BA10" s="45"/>
      <c r="BB10" s="45">
        <f>データ!X6</f>
        <v>1373.77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d+IzjHroMXWx+FLC60PXLwIkQsgwXhfYx7CD6t3JsKvqf3NL1QsHh5Idh45Z2moamgDBJbzaXFeerlEFrq475g==" saltValue="LLkbu0W6Piiv50jm/zNMS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84425</v>
      </c>
      <c r="D6" s="19">
        <f t="shared" si="3"/>
        <v>46</v>
      </c>
      <c r="E6" s="19">
        <f t="shared" si="3"/>
        <v>17</v>
      </c>
      <c r="F6" s="19">
        <f t="shared" si="3"/>
        <v>1</v>
      </c>
      <c r="G6" s="19">
        <f t="shared" si="3"/>
        <v>0</v>
      </c>
      <c r="H6" s="19" t="str">
        <f t="shared" si="3"/>
        <v>茨城県　美浦村</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56.06</v>
      </c>
      <c r="P6" s="20">
        <f t="shared" si="3"/>
        <v>53.4</v>
      </c>
      <c r="Q6" s="20">
        <f t="shared" si="3"/>
        <v>100</v>
      </c>
      <c r="R6" s="20">
        <f t="shared" si="3"/>
        <v>3300</v>
      </c>
      <c r="S6" s="20">
        <f t="shared" si="3"/>
        <v>14156</v>
      </c>
      <c r="T6" s="20">
        <f t="shared" si="3"/>
        <v>66.61</v>
      </c>
      <c r="U6" s="20">
        <f t="shared" si="3"/>
        <v>212.52</v>
      </c>
      <c r="V6" s="20">
        <f t="shared" si="3"/>
        <v>7542</v>
      </c>
      <c r="W6" s="20">
        <f t="shared" si="3"/>
        <v>5.49</v>
      </c>
      <c r="X6" s="20">
        <f t="shared" si="3"/>
        <v>1373.77</v>
      </c>
      <c r="Y6" s="21">
        <f>IF(Y7="",NA(),Y7)</f>
        <v>93.44</v>
      </c>
      <c r="Z6" s="21">
        <f t="shared" ref="Z6:AH6" si="4">IF(Z7="",NA(),Z7)</f>
        <v>83.03</v>
      </c>
      <c r="AA6" s="21">
        <f t="shared" si="4"/>
        <v>85.38</v>
      </c>
      <c r="AB6" s="21">
        <f t="shared" si="4"/>
        <v>101.93</v>
      </c>
      <c r="AC6" s="21">
        <f t="shared" si="4"/>
        <v>123.89</v>
      </c>
      <c r="AD6" s="21">
        <f t="shared" si="4"/>
        <v>107.81</v>
      </c>
      <c r="AE6" s="21">
        <f t="shared" si="4"/>
        <v>107.54</v>
      </c>
      <c r="AF6" s="21">
        <f t="shared" si="4"/>
        <v>107.19</v>
      </c>
      <c r="AG6" s="21">
        <f t="shared" si="4"/>
        <v>107.04</v>
      </c>
      <c r="AH6" s="21">
        <f t="shared" si="4"/>
        <v>107.83</v>
      </c>
      <c r="AI6" s="20" t="str">
        <f>IF(AI7="","",IF(AI7="-","【-】","【"&amp;SUBSTITUTE(TEXT(AI7,"#,##0.00"),"-","△")&amp;"】"))</f>
        <v>【105.36】</v>
      </c>
      <c r="AJ6" s="21">
        <f>IF(AJ7="",NA(),AJ7)</f>
        <v>16.48</v>
      </c>
      <c r="AK6" s="21">
        <f t="shared" ref="AK6:AS6" si="5">IF(AK7="",NA(),AK7)</f>
        <v>66.16</v>
      </c>
      <c r="AL6" s="21">
        <f t="shared" si="5"/>
        <v>100.3</v>
      </c>
      <c r="AM6" s="21">
        <f t="shared" si="5"/>
        <v>94.6</v>
      </c>
      <c r="AN6" s="21">
        <f t="shared" si="5"/>
        <v>43.71</v>
      </c>
      <c r="AO6" s="21">
        <f t="shared" si="5"/>
        <v>18.2</v>
      </c>
      <c r="AP6" s="21">
        <f t="shared" si="5"/>
        <v>19.059999999999999</v>
      </c>
      <c r="AQ6" s="21">
        <f t="shared" si="5"/>
        <v>31.07</v>
      </c>
      <c r="AR6" s="21">
        <f t="shared" si="5"/>
        <v>37.43</v>
      </c>
      <c r="AS6" s="21">
        <f t="shared" si="5"/>
        <v>30.17</v>
      </c>
      <c r="AT6" s="20" t="str">
        <f>IF(AT7="","",IF(AT7="-","【-】","【"&amp;SUBSTITUTE(TEXT(AT7,"#,##0.00"),"-","△")&amp;"】"))</f>
        <v>【3.12】</v>
      </c>
      <c r="AU6" s="21">
        <f>IF(AU7="",NA(),AU7)</f>
        <v>226.02</v>
      </c>
      <c r="AV6" s="21">
        <f t="shared" ref="AV6:BD6" si="6">IF(AV7="",NA(),AV7)</f>
        <v>239.39</v>
      </c>
      <c r="AW6" s="21">
        <f t="shared" si="6"/>
        <v>216.04</v>
      </c>
      <c r="AX6" s="21">
        <f t="shared" si="6"/>
        <v>195.53</v>
      </c>
      <c r="AY6" s="21">
        <f t="shared" si="6"/>
        <v>211.9</v>
      </c>
      <c r="AZ6" s="21">
        <f t="shared" si="6"/>
        <v>48.56</v>
      </c>
      <c r="BA6" s="21">
        <f t="shared" si="6"/>
        <v>47.58</v>
      </c>
      <c r="BB6" s="21">
        <f t="shared" si="6"/>
        <v>51.09</v>
      </c>
      <c r="BC6" s="21">
        <f t="shared" si="6"/>
        <v>57.42</v>
      </c>
      <c r="BD6" s="21">
        <f t="shared" si="6"/>
        <v>56.13</v>
      </c>
      <c r="BE6" s="20" t="str">
        <f>IF(BE7="","",IF(BE7="-","【-】","【"&amp;SUBSTITUTE(TEXT(BE7,"#,##0.00"),"-","△")&amp;"】"))</f>
        <v>【82.75】</v>
      </c>
      <c r="BF6" s="21">
        <f>IF(BF7="",NA(),BF7)</f>
        <v>2129.25</v>
      </c>
      <c r="BG6" s="21">
        <f t="shared" ref="BG6:BO6" si="7">IF(BG7="",NA(),BG7)</f>
        <v>2146.08</v>
      </c>
      <c r="BH6" s="21">
        <f t="shared" si="7"/>
        <v>2238.5300000000002</v>
      </c>
      <c r="BI6" s="21">
        <f t="shared" si="7"/>
        <v>2134.8200000000002</v>
      </c>
      <c r="BJ6" s="21">
        <f t="shared" si="7"/>
        <v>2154.2600000000002</v>
      </c>
      <c r="BK6" s="21">
        <f t="shared" si="7"/>
        <v>1245.0999999999999</v>
      </c>
      <c r="BL6" s="21">
        <f t="shared" si="7"/>
        <v>1108.8</v>
      </c>
      <c r="BM6" s="21">
        <f t="shared" si="7"/>
        <v>1194.56</v>
      </c>
      <c r="BN6" s="21">
        <f t="shared" si="7"/>
        <v>1174.6099999999999</v>
      </c>
      <c r="BO6" s="21">
        <f t="shared" si="7"/>
        <v>1343.89</v>
      </c>
      <c r="BP6" s="20" t="str">
        <f>IF(BP7="","",IF(BP7="-","【-】","【"&amp;SUBSTITUTE(TEXT(BP7,"#,##0.00"),"-","△")&amp;"】"))</f>
        <v>【602.56】</v>
      </c>
      <c r="BQ6" s="21">
        <f>IF(BQ7="",NA(),BQ7)</f>
        <v>100</v>
      </c>
      <c r="BR6" s="21">
        <f t="shared" ref="BR6:BZ6" si="8">IF(BR7="",NA(),BR7)</f>
        <v>100.23</v>
      </c>
      <c r="BS6" s="21">
        <f t="shared" si="8"/>
        <v>110.99</v>
      </c>
      <c r="BT6" s="21">
        <f t="shared" si="8"/>
        <v>100</v>
      </c>
      <c r="BU6" s="21">
        <f t="shared" si="8"/>
        <v>100</v>
      </c>
      <c r="BV6" s="21">
        <f t="shared" si="8"/>
        <v>79.77</v>
      </c>
      <c r="BW6" s="21">
        <f t="shared" si="8"/>
        <v>79.63</v>
      </c>
      <c r="BX6" s="21">
        <f t="shared" si="8"/>
        <v>76.78</v>
      </c>
      <c r="BY6" s="21">
        <f t="shared" si="8"/>
        <v>75.41</v>
      </c>
      <c r="BZ6" s="21">
        <f t="shared" si="8"/>
        <v>72.84</v>
      </c>
      <c r="CA6" s="20" t="str">
        <f>IF(CA7="","",IF(CA7="-","【-】","【"&amp;SUBSTITUTE(TEXT(CA7,"#,##0.00"),"-","△")&amp;"】"))</f>
        <v>【97.94】</v>
      </c>
      <c r="CB6" s="21">
        <f>IF(CB7="",NA(),CB7)</f>
        <v>181.25</v>
      </c>
      <c r="CC6" s="21">
        <f t="shared" ref="CC6:CK6" si="9">IF(CC7="",NA(),CC7)</f>
        <v>189.26</v>
      </c>
      <c r="CD6" s="21">
        <f t="shared" si="9"/>
        <v>159.22999999999999</v>
      </c>
      <c r="CE6" s="21">
        <f t="shared" si="9"/>
        <v>193.51</v>
      </c>
      <c r="CF6" s="21">
        <f t="shared" si="9"/>
        <v>184.16</v>
      </c>
      <c r="CG6" s="21">
        <f t="shared" si="9"/>
        <v>214.56</v>
      </c>
      <c r="CH6" s="21">
        <f t="shared" si="9"/>
        <v>213.66</v>
      </c>
      <c r="CI6" s="21">
        <f t="shared" si="9"/>
        <v>224.31</v>
      </c>
      <c r="CJ6" s="21">
        <f t="shared" si="9"/>
        <v>223.48</v>
      </c>
      <c r="CK6" s="21">
        <f t="shared" si="9"/>
        <v>232.33</v>
      </c>
      <c r="CL6" s="20" t="str">
        <f>IF(CL7="","",IF(CL7="-","【-】","【"&amp;SUBSTITUTE(TEXT(CL7,"#,##0.00"),"-","△")&amp;"】"))</f>
        <v>【140.98】</v>
      </c>
      <c r="CM6" s="21">
        <f>IF(CM7="",NA(),CM7)</f>
        <v>51.47</v>
      </c>
      <c r="CN6" s="21">
        <f t="shared" ref="CN6:CV6" si="10">IF(CN7="",NA(),CN7)</f>
        <v>52.83</v>
      </c>
      <c r="CO6" s="21">
        <f t="shared" si="10"/>
        <v>56.28</v>
      </c>
      <c r="CP6" s="21">
        <f t="shared" si="10"/>
        <v>52.08</v>
      </c>
      <c r="CQ6" s="21">
        <f t="shared" si="10"/>
        <v>55.08</v>
      </c>
      <c r="CR6" s="21">
        <f t="shared" si="10"/>
        <v>49.47</v>
      </c>
      <c r="CS6" s="21">
        <f t="shared" si="10"/>
        <v>48.19</v>
      </c>
      <c r="CT6" s="21">
        <f t="shared" si="10"/>
        <v>47.32</v>
      </c>
      <c r="CU6" s="21">
        <f t="shared" si="10"/>
        <v>48.03</v>
      </c>
      <c r="CV6" s="21">
        <f t="shared" si="10"/>
        <v>48.92</v>
      </c>
      <c r="CW6" s="20" t="str">
        <f>IF(CW7="","",IF(CW7="-","【-】","【"&amp;SUBSTITUTE(TEXT(CW7,"#,##0.00"),"-","△")&amp;"】"))</f>
        <v>【60.13】</v>
      </c>
      <c r="CX6" s="21">
        <f>IF(CX7="",NA(),CX7)</f>
        <v>45.18</v>
      </c>
      <c r="CY6" s="21">
        <f t="shared" ref="CY6:DG6" si="11">IF(CY7="",NA(),CY7)</f>
        <v>62.56</v>
      </c>
      <c r="CZ6" s="21">
        <f t="shared" si="11"/>
        <v>61.81</v>
      </c>
      <c r="DA6" s="21">
        <f t="shared" si="11"/>
        <v>61.51</v>
      </c>
      <c r="DB6" s="21">
        <f t="shared" si="11"/>
        <v>60.59</v>
      </c>
      <c r="DC6" s="21">
        <f t="shared" si="11"/>
        <v>82.06</v>
      </c>
      <c r="DD6" s="21">
        <f t="shared" si="11"/>
        <v>82.26</v>
      </c>
      <c r="DE6" s="21">
        <f t="shared" si="11"/>
        <v>81.33</v>
      </c>
      <c r="DF6" s="21">
        <f t="shared" si="11"/>
        <v>80.95</v>
      </c>
      <c r="DG6" s="21">
        <f t="shared" si="11"/>
        <v>80.760000000000005</v>
      </c>
      <c r="DH6" s="20" t="str">
        <f>IF(DH7="","",IF(DH7="-","【-】","【"&amp;SUBSTITUTE(TEXT(DH7,"#,##0.00"),"-","△")&amp;"】"))</f>
        <v>【96.00】</v>
      </c>
      <c r="DI6" s="21">
        <f>IF(DI7="",NA(),DI7)</f>
        <v>2.8</v>
      </c>
      <c r="DJ6" s="21">
        <f t="shared" ref="DJ6:DR6" si="12">IF(DJ7="",NA(),DJ7)</f>
        <v>5.49</v>
      </c>
      <c r="DK6" s="21">
        <f t="shared" si="12"/>
        <v>8.0500000000000007</v>
      </c>
      <c r="DL6" s="21">
        <f t="shared" si="12"/>
        <v>9.89</v>
      </c>
      <c r="DM6" s="21">
        <f t="shared" si="12"/>
        <v>12.21</v>
      </c>
      <c r="DN6" s="21">
        <f t="shared" si="12"/>
        <v>19.93</v>
      </c>
      <c r="DO6" s="21">
        <f t="shared" si="12"/>
        <v>21.94</v>
      </c>
      <c r="DP6" s="21">
        <f t="shared" si="12"/>
        <v>22.89</v>
      </c>
      <c r="DQ6" s="21">
        <f t="shared" si="12"/>
        <v>23.37</v>
      </c>
      <c r="DR6" s="21">
        <f t="shared" si="12"/>
        <v>22.1</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【9.46】</v>
      </c>
      <c r="EE6" s="21">
        <f>IF(EE7="",NA(),EE7)</f>
        <v>31.49</v>
      </c>
      <c r="EF6" s="20">
        <f t="shared" ref="EF6:EN6" si="14">IF(EF7="",NA(),EF7)</f>
        <v>0</v>
      </c>
      <c r="EG6" s="20">
        <f t="shared" si="14"/>
        <v>0</v>
      </c>
      <c r="EH6" s="20">
        <f t="shared" si="14"/>
        <v>0</v>
      </c>
      <c r="EI6" s="20">
        <f t="shared" si="14"/>
        <v>0</v>
      </c>
      <c r="EJ6" s="21">
        <f t="shared" si="14"/>
        <v>0.32</v>
      </c>
      <c r="EK6" s="21">
        <f t="shared" si="14"/>
        <v>0.1</v>
      </c>
      <c r="EL6" s="21">
        <f t="shared" si="14"/>
        <v>0.09</v>
      </c>
      <c r="EM6" s="21">
        <f t="shared" si="14"/>
        <v>0.1</v>
      </c>
      <c r="EN6" s="21">
        <f t="shared" si="14"/>
        <v>0.04</v>
      </c>
      <c r="EO6" s="20" t="str">
        <f>IF(EO7="","",IF(EO7="-","【-】","【"&amp;SUBSTITUTE(TEXT(EO7,"#,##0.00"),"-","△")&amp;"】"))</f>
        <v>【0.19】</v>
      </c>
    </row>
    <row r="7" spans="1:148" s="22" customFormat="1" x14ac:dyDescent="0.15">
      <c r="A7" s="14"/>
      <c r="B7" s="23">
        <v>2024</v>
      </c>
      <c r="C7" s="23">
        <v>84425</v>
      </c>
      <c r="D7" s="23">
        <v>46</v>
      </c>
      <c r="E7" s="23">
        <v>17</v>
      </c>
      <c r="F7" s="23">
        <v>1</v>
      </c>
      <c r="G7" s="23">
        <v>0</v>
      </c>
      <c r="H7" s="23" t="s">
        <v>96</v>
      </c>
      <c r="I7" s="23" t="s">
        <v>97</v>
      </c>
      <c r="J7" s="23" t="s">
        <v>98</v>
      </c>
      <c r="K7" s="23" t="s">
        <v>99</v>
      </c>
      <c r="L7" s="23" t="s">
        <v>100</v>
      </c>
      <c r="M7" s="23" t="s">
        <v>101</v>
      </c>
      <c r="N7" s="24" t="s">
        <v>102</v>
      </c>
      <c r="O7" s="24">
        <v>56.06</v>
      </c>
      <c r="P7" s="24">
        <v>53.4</v>
      </c>
      <c r="Q7" s="24">
        <v>100</v>
      </c>
      <c r="R7" s="24">
        <v>3300</v>
      </c>
      <c r="S7" s="24">
        <v>14156</v>
      </c>
      <c r="T7" s="24">
        <v>66.61</v>
      </c>
      <c r="U7" s="24">
        <v>212.52</v>
      </c>
      <c r="V7" s="24">
        <v>7542</v>
      </c>
      <c r="W7" s="24">
        <v>5.49</v>
      </c>
      <c r="X7" s="24">
        <v>1373.77</v>
      </c>
      <c r="Y7" s="24">
        <v>93.44</v>
      </c>
      <c r="Z7" s="24">
        <v>83.03</v>
      </c>
      <c r="AA7" s="24">
        <v>85.38</v>
      </c>
      <c r="AB7" s="24">
        <v>101.93</v>
      </c>
      <c r="AC7" s="24">
        <v>123.89</v>
      </c>
      <c r="AD7" s="24">
        <v>107.81</v>
      </c>
      <c r="AE7" s="24">
        <v>107.54</v>
      </c>
      <c r="AF7" s="24">
        <v>107.19</v>
      </c>
      <c r="AG7" s="24">
        <v>107.04</v>
      </c>
      <c r="AH7" s="24">
        <v>107.83</v>
      </c>
      <c r="AI7" s="24">
        <v>105.36</v>
      </c>
      <c r="AJ7" s="24">
        <v>16.48</v>
      </c>
      <c r="AK7" s="24">
        <v>66.16</v>
      </c>
      <c r="AL7" s="24">
        <v>100.3</v>
      </c>
      <c r="AM7" s="24">
        <v>94.6</v>
      </c>
      <c r="AN7" s="24">
        <v>43.71</v>
      </c>
      <c r="AO7" s="24">
        <v>18.2</v>
      </c>
      <c r="AP7" s="24">
        <v>19.059999999999999</v>
      </c>
      <c r="AQ7" s="24">
        <v>31.07</v>
      </c>
      <c r="AR7" s="24">
        <v>37.43</v>
      </c>
      <c r="AS7" s="24">
        <v>30.17</v>
      </c>
      <c r="AT7" s="24">
        <v>3.12</v>
      </c>
      <c r="AU7" s="24">
        <v>226.02</v>
      </c>
      <c r="AV7" s="24">
        <v>239.39</v>
      </c>
      <c r="AW7" s="24">
        <v>216.04</v>
      </c>
      <c r="AX7" s="24">
        <v>195.53</v>
      </c>
      <c r="AY7" s="24">
        <v>211.9</v>
      </c>
      <c r="AZ7" s="24">
        <v>48.56</v>
      </c>
      <c r="BA7" s="24">
        <v>47.58</v>
      </c>
      <c r="BB7" s="24">
        <v>51.09</v>
      </c>
      <c r="BC7" s="24">
        <v>57.42</v>
      </c>
      <c r="BD7" s="24">
        <v>56.13</v>
      </c>
      <c r="BE7" s="24">
        <v>82.75</v>
      </c>
      <c r="BF7" s="24">
        <v>2129.25</v>
      </c>
      <c r="BG7" s="24">
        <v>2146.08</v>
      </c>
      <c r="BH7" s="24">
        <v>2238.5300000000002</v>
      </c>
      <c r="BI7" s="24">
        <v>2134.8200000000002</v>
      </c>
      <c r="BJ7" s="24">
        <v>2154.2600000000002</v>
      </c>
      <c r="BK7" s="24">
        <v>1245.0999999999999</v>
      </c>
      <c r="BL7" s="24">
        <v>1108.8</v>
      </c>
      <c r="BM7" s="24">
        <v>1194.56</v>
      </c>
      <c r="BN7" s="24">
        <v>1174.6099999999999</v>
      </c>
      <c r="BO7" s="24">
        <v>1343.89</v>
      </c>
      <c r="BP7" s="24">
        <v>602.55999999999995</v>
      </c>
      <c r="BQ7" s="24">
        <v>100</v>
      </c>
      <c r="BR7" s="24">
        <v>100.23</v>
      </c>
      <c r="BS7" s="24">
        <v>110.99</v>
      </c>
      <c r="BT7" s="24">
        <v>100</v>
      </c>
      <c r="BU7" s="24">
        <v>100</v>
      </c>
      <c r="BV7" s="24">
        <v>79.77</v>
      </c>
      <c r="BW7" s="24">
        <v>79.63</v>
      </c>
      <c r="BX7" s="24">
        <v>76.78</v>
      </c>
      <c r="BY7" s="24">
        <v>75.41</v>
      </c>
      <c r="BZ7" s="24">
        <v>72.84</v>
      </c>
      <c r="CA7" s="24">
        <v>97.94</v>
      </c>
      <c r="CB7" s="24">
        <v>181.25</v>
      </c>
      <c r="CC7" s="24">
        <v>189.26</v>
      </c>
      <c r="CD7" s="24">
        <v>159.22999999999999</v>
      </c>
      <c r="CE7" s="24">
        <v>193.51</v>
      </c>
      <c r="CF7" s="24">
        <v>184.16</v>
      </c>
      <c r="CG7" s="24">
        <v>214.56</v>
      </c>
      <c r="CH7" s="24">
        <v>213.66</v>
      </c>
      <c r="CI7" s="24">
        <v>224.31</v>
      </c>
      <c r="CJ7" s="24">
        <v>223.48</v>
      </c>
      <c r="CK7" s="24">
        <v>232.33</v>
      </c>
      <c r="CL7" s="24">
        <v>140.97999999999999</v>
      </c>
      <c r="CM7" s="24">
        <v>51.47</v>
      </c>
      <c r="CN7" s="24">
        <v>52.83</v>
      </c>
      <c r="CO7" s="24">
        <v>56.28</v>
      </c>
      <c r="CP7" s="24">
        <v>52.08</v>
      </c>
      <c r="CQ7" s="24">
        <v>55.08</v>
      </c>
      <c r="CR7" s="24">
        <v>49.47</v>
      </c>
      <c r="CS7" s="24">
        <v>48.19</v>
      </c>
      <c r="CT7" s="24">
        <v>47.32</v>
      </c>
      <c r="CU7" s="24">
        <v>48.03</v>
      </c>
      <c r="CV7" s="24">
        <v>48.92</v>
      </c>
      <c r="CW7" s="24">
        <v>60.13</v>
      </c>
      <c r="CX7" s="24">
        <v>45.18</v>
      </c>
      <c r="CY7" s="24">
        <v>62.56</v>
      </c>
      <c r="CZ7" s="24">
        <v>61.81</v>
      </c>
      <c r="DA7" s="24">
        <v>61.51</v>
      </c>
      <c r="DB7" s="24">
        <v>60.59</v>
      </c>
      <c r="DC7" s="24">
        <v>82.06</v>
      </c>
      <c r="DD7" s="24">
        <v>82.26</v>
      </c>
      <c r="DE7" s="24">
        <v>81.33</v>
      </c>
      <c r="DF7" s="24">
        <v>80.95</v>
      </c>
      <c r="DG7" s="24">
        <v>80.760000000000005</v>
      </c>
      <c r="DH7" s="24">
        <v>96</v>
      </c>
      <c r="DI7" s="24">
        <v>2.8</v>
      </c>
      <c r="DJ7" s="24">
        <v>5.49</v>
      </c>
      <c r="DK7" s="24">
        <v>8.0500000000000007</v>
      </c>
      <c r="DL7" s="24">
        <v>9.89</v>
      </c>
      <c r="DM7" s="24">
        <v>12.21</v>
      </c>
      <c r="DN7" s="24">
        <v>19.93</v>
      </c>
      <c r="DO7" s="24">
        <v>21.94</v>
      </c>
      <c r="DP7" s="24">
        <v>22.89</v>
      </c>
      <c r="DQ7" s="24">
        <v>23.37</v>
      </c>
      <c r="DR7" s="24">
        <v>22.1</v>
      </c>
      <c r="DS7" s="24">
        <v>42.2</v>
      </c>
      <c r="DT7" s="24">
        <v>0</v>
      </c>
      <c r="DU7" s="24">
        <v>0</v>
      </c>
      <c r="DV7" s="24">
        <v>0</v>
      </c>
      <c r="DW7" s="24">
        <v>0</v>
      </c>
      <c r="DX7" s="24">
        <v>0</v>
      </c>
      <c r="DY7" s="24">
        <v>0</v>
      </c>
      <c r="DZ7" s="24">
        <v>0</v>
      </c>
      <c r="EA7" s="24">
        <v>0</v>
      </c>
      <c r="EB7" s="24">
        <v>0</v>
      </c>
      <c r="EC7" s="24">
        <v>0</v>
      </c>
      <c r="ED7" s="24">
        <v>9.4600000000000009</v>
      </c>
      <c r="EE7" s="24">
        <v>31.49</v>
      </c>
      <c r="EF7" s="24">
        <v>0</v>
      </c>
      <c r="EG7" s="24">
        <v>0</v>
      </c>
      <c r="EH7" s="24">
        <v>0</v>
      </c>
      <c r="EI7" s="24">
        <v>0</v>
      </c>
      <c r="EJ7" s="24">
        <v>0.32</v>
      </c>
      <c r="EK7" s="24">
        <v>0.1</v>
      </c>
      <c r="EL7" s="24">
        <v>0.09</v>
      </c>
      <c r="EM7" s="24">
        <v>0.1</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
  <cp:keywords/>
  <dc:description/>
  <cp:lastModifiedBy>広報02</cp:lastModifiedBy>
  <dcterms:created xsi:type="dcterms:W3CDTF">2025-12-23T05:57:55Z</dcterms:created>
  <dcterms:modified xsi:type="dcterms:W3CDTF">2026-02-26T23:50:43Z</dcterms:modified>
  <cp:category/>
</cp:coreProperties>
</file>