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X:\1200.企画財政課\100.決算書類\061_財政状況資料集\令和5年度\02 令和５年度財政状況資料集の作成について（2回目・地方公会計関係）\"/>
    </mc:Choice>
  </mc:AlternateContent>
  <xr:revisionPtr revIDLastSave="0" documentId="13_ncr:1_{B4813DF4-F474-45A2-AAF3-F3B059CD5BE0}" xr6:coauthVersionLast="36" xr6:coauthVersionMax="36" xr10:uidLastSave="{00000000-0000-0000-0000-000000000000}"/>
  <bookViews>
    <workbookView xWindow="0" yWindow="0" windowWidth="26340" windowHeight="10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<sst xmlns="http://schemas.openxmlformats.org/spreadsheetml/2006/main" count="1156" uniqueCount="570">
  <si>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</si>
  <si>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</si>
  <si>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</si>
  <si>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</si>
  <si>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</si>
  <si>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</si>
  <si>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</si>
  <si>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</si>
  <si>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</si>
  <si>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</si>
  <si>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</si>
  <si>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</si>
  <si>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</si>
  <si>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</si>
  <si>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</si>
  <si>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</si>
  <si>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</si>
  <si>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</si>
  <si>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</si>
  <si>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</si>
  <si>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</si>
  <si>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</si>
  <si>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</si>
  <si>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</si>
  <si>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</si>
  <si>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</si>
  <si>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</si>
  <si>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</si>
  <si>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</si>
  <si>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</si>
  <si>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</si>
  <si>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</si>
  <si>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</si>
  <si>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</si>
  <si>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</si>
  <si>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</si>
  <si>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</si>
  <si>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</si>
  <si>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</si>
  <si>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</si>
  <si>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</si>
  <si>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</si>
  <si>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</si>
  <si>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</si>
  <si>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</si>
  <si>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</si>
  <si>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</si>
  <si>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</si>
  <si>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</si>
  <si>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</si>
  <si>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</si>
  <si>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</si>
  <si>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</si>
  <si>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</si>
  <si>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</si>
  <si>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</si>
  <si>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</si>
  <si>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</si>
  <si>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</si>
  <si>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</si>
  <si>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</si>
  <si>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</si>
  <si>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</si>
  <si>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</si>
  <si>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</si>
  <si>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</si>
  <si>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</si>
  <si>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</si>
  <si>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</si>
  <si>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</si>
  <si>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</si>
  <si>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</si>
  <si>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</si>
  <si>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</si>
  <si>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</si>
  <si>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</si>
  <si>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</si>
  <si>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</si>
  <si>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</si>
  <si>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</si>
  <si>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</si>
  <si>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</si>
  <si>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</si>
  <si>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</si>
  <si>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</si>
  <si>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</si>
  <si>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</si>
  <si>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</si>
  <si>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</si>
  <si>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</si>
  <si>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</si>
  <si>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</si>
  <si>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</si>
  <si>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</si>
  <si>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美浦村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</si>
  <si>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</si>
  <si>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</si>
  <si>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</si>
  <si>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</si>
  <si>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</si>
  <si>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</si>
  <si>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</si>
  <si>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</si>
  <si>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</si>
  <si>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</si>
  <si>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</si>
  <si>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</si>
  <si>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</si>
  <si>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</si>
  <si>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</si>
  <si>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</si>
  <si>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</si>
  <si>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</si>
  <si>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</si>
  <si>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</si>
  <si>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</si>
  <si>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</si>
  <si>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</si>
  <si>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</si>
  <si>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</si>
  <si>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</si>
  <si>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</si>
  <si>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</si>
  <si>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</si>
  <si>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</si>
  <si>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</si>
  <si>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</si>
  <si>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</si>
  <si>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</si>
  <si>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</si>
  <si>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</si>
  <si>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</si>
  <si>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</si>
  <si>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</si>
  <si>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</si>
  <si>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</si>
  <si>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</si>
  <si>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</si>
  <si>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</si>
  <si>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</si>
  <si>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</si>
  <si>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</si>
  <si>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</si>
  <si>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</si>
  <si>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</si>
  <si>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</si>
  <si>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</si>
  <si>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</si>
  <si>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</si>
  <si>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</si>
  <si>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</si>
  <si>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</si>
  <si>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</si>
  <si>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</si>
  <si>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</si>
  <si>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</si>
  <si>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</si>
  <si>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</si>
  <si>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</si>
  <si>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</si>
  <si>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</si>
  <si>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</si>
  <si>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</si>
  <si>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</si>
  <si>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</si>
  <si>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</si>
  <si>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</si>
  <si>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</si>
  <si>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</si>
  <si>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</si>
  <si>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</si>
  <si>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</si>
  <si>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</si>
  <si>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</si>
  <si>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</si>
  <si>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</si>
  <si>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</si>
  <si>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</si>
  <si>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</si>
  <si>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</si>
  <si>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</si>
  <si>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</si>
  <si>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</si>
  <si>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</si>
  <si>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</si>
  <si>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</si>
  <si>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</si>
  <si>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</si>
  <si>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</si>
  <si>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</si>
  <si>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</si>
  <si>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</si>
  <si>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</si>
  <si>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</si>
  <si>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</si>
  <si>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</si>
  <si>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</si>
  <si>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</si>
  <si>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</si>
  <si>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</si>
  <si>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</si>
  <si>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</si>
  <si>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</si>
  <si>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茨城県美浦村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</si>
  <si>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</si>
  <si>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</si>
  <si>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</si>
  <si>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</si>
  <si>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</si>
  <si>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</si>
  <si>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</si>
  <si>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</si>
  <si>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</si>
  <si>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</si>
  <si>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</si>
  <si>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</si>
  <si>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</si>
  <si>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</si>
  <si>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</si>
  <si>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</si>
  <si>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</si>
  <si>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</si>
  <si>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</si>
  <si>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</si>
  <si>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</si>
  <si>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</si>
  <si>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</si>
  <si>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</si>
  <si>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</si>
  <si>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</si>
  <si>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</si>
  <si>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</si>
  <si>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</si>
  <si>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</si>
  <si>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</si>
  <si>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</si>
  <si>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</si>
  <si>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</si>
  <si>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</si>
  <si>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</si>
  <si>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</si>
  <si>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</si>
  <si>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</si>
  <si>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</si>
  <si>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</si>
  <si>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</si>
  <si>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</si>
  <si>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</si>
  <si>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</si>
  <si>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</si>
  <si>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</si>
  <si>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</si>
  <si>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</si>
  <si>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</si>
  <si>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</si>
  <si>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</si>
  <si>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</si>
  <si>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</si>
  <si>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</si>
  <si>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</si>
  <si>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</si>
  <si>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</si>
  <si>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</si>
  <si>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</si>
  <si>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</si>
  <si>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</si>
  <si>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</si>
  <si>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</si>
  <si>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</si>
  <si>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</si>
  <si>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</si>
  <si>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</si>
  <si>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</si>
  <si>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</si>
  <si>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</si>
  <si>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</si>
  <si>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</si>
  <si>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</si>
  <si>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</si>
  <si>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</si>
  <si>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</si>
  <si>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</si>
  <si>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</si>
  <si>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</si>
  <si>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</si>
  <si>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</si>
  <si>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</si>
  <si>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</si>
  <si>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</si>
  <si>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</si>
  <si>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</si>
  <si>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</si>
  <si>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</si>
  <si>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</si>
  <si>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</si>
  <si>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</si>
  <si>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</si>
  <si>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</si>
  <si>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</si>
  <si>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</si>
  <si>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</si>
  <si>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</si>
  <si>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</si>
  <si>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</si>
  <si>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</si>
  <si>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</si>
  <si>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</si>
  <si>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</si>
  <si>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</si>
  <si>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</si>
  <si>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</si>
  <si>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</si>
  <si>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</si>
  <si>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</si>
  <si>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</si>
  <si>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</si>
  <si>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</si>
  <si>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</si>
  <si>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</si>
  <si>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</si>
  <si>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</si>
  <si>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</si>
  <si>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</si>
  <si>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</si>
  <si>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</si>
  <si>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</si>
  <si>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</si>
  <si>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</si>
  <si>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</si>
  <si>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</si>
  <si>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</si>
  <si>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</si>
  <si>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</si>
  <si>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</si>
  <si>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</si>
  <si>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</si>
  <si>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</si>
  <si>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</si>
  <si>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</si>
  <si>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</si>
  <si>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</si>
  <si>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</si>
  <si>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</si>
  <si>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</si>
  <si>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</si>
  <si>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</si>
  <si>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</si>
  <si>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</si>
  <si>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</si>
  <si>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</si>
  <si>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</si>
  <si>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</si>
  <si>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</si>
  <si>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</si>
  <si>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茨城県美浦村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</si>
  <si>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</si>
  <si>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</si>
  <si>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</si>
  <si>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</si>
  <si>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</si>
  <si>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</si>
  <si>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</si>
  <si>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</si>
  <si>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</si>
  <si>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</si>
  <si>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</si>
  <si>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</si>
  <si>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</si>
  <si>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</si>
  <si>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</si>
  <si>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</si>
  <si>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</si>
  <si>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</si>
  <si>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</si>
  <si>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</si>
  <si>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</si>
  <si>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</si>
  <si>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</si>
  <si>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</si>
  <si>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</si>
  <si>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</si>
  <si>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</si>
  <si>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</si>
  <si>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</si>
  <si>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</si>
  <si>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</si>
  <si>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</si>
  <si>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</si>
  <si>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</si>
  <si>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</si>
  <si>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</si>
  <si>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</si>
  <si>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電気事業会計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</si>
  <si>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</si>
  <si>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</si>
  <si>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</si>
  <si>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</si>
  <si>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</si>
  <si>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</si>
  <si>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</si>
  <si>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</si>
  <si>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</si>
  <si>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</si>
  <si>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</si>
  <si>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</si>
  <si>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</si>
  <si>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</si>
  <si>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</si>
  <si>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</si>
  <si>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</si>
  <si>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</si>
  <si>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</si>
  <si>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</si>
  <si>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</si>
  <si>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</si>
  <si>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</si>
  <si>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</si>
  <si>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</si>
  <si>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</si>
  <si>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</si>
  <si>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</si>
  <si>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</si>
  <si>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</si>
  <si>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</si>
  <si>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</si>
  <si>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</si>
  <si>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</si>
  <si>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</si>
  <si>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</si>
  <si>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</si>
  <si>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</si>
  <si>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</si>
  <si>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</si>
  <si>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</si>
  <si>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</si>
  <si>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</si>
  <si>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</si>
  <si>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</si>
  <si>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</si>
  <si>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</si>
  <si>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</si>
  <si>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</si>
  <si>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</si>
  <si>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</si>
  <si>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</si>
  <si>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</si>
  <si>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</si>
  <si>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</si>
  <si>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</si>
  <si>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</si>
  <si>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</si>
  <si>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</si>
  <si>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</si>
  <si>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</si>
  <si>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</si>
  <si>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</si>
  <si>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</si>
  <si>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</si>
  <si>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</si>
  <si>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</si>
  <si>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</si>
  <si>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</si>
  <si>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</si>
  <si>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</si>
  <si>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</si>
  <si>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</si>
  <si>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</si>
  <si>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</si>
  <si>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</si>
  <si>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</si>
  <si>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</si>
  <si>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</si>
  <si>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</si>
  <si>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</si>
  <si>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</si>
  <si>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</si>
  <si>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</si>
  <si>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</si>
  <si>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</si>
  <si>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</si>
  <si>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</si>
  <si>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</si>
  <si>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</si>
  <si>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</si>
  <si>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</si>
  <si>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</si>
  <si>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</si>
  <si>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</si>
  <si>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</si>
  <si>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</si>
  <si>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</si>
  <si>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</si>
  <si>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</si>
  <si>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</si>
  <si>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</si>
  <si>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</si>
  <si>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</si>
  <si>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</si>
  <si>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</si>
  <si>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</si>
  <si>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</si>
  <si>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</si>
  <si>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</si>
  <si>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</si>
  <si>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</si>
  <si>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</si>
  <si>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</si>
  <si>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</si>
  <si>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</si>
  <si>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</si>
  <si>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</si>
  <si>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</si>
  <si>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</si>
  <si>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</si>
  <si>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</si>
  <si>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</si>
  <si>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</si>
  <si>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</si>
  <si>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</si>
  <si>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</si>
  <si>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</si>
  <si>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</si>
  <si>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</si>
  <si>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</si>
  <si>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</si>
  <si>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</si>
  <si>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</si>
  <si>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</si>
  <si>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</si>
  <si>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2.07</t>
  </si>
  <si>
    <t>▲ 5.80</t>
  </si>
  <si>
    <t>水道事業会計</t>
  </si>
  <si>
    <t>下水道事業会計</t>
  </si>
  <si>
    <t>電気事業会計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</si>
  <si>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</si>
  <si>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</si>
  <si>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</si>
  <si>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</si>
  <si>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</si>
  <si>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</si>
  <si>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</si>
  <si>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</si>
  <si>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</si>
  <si>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</si>
  <si>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</si>
  <si>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稲敷地方広域市町村圏事務組合（一般会計）</t>
    <rPh sb="15" eb="17">
      <t>イッパン</t>
    </rPh>
    <rPh sb="17" eb="19">
      <t>カイケイ</t>
    </rPh>
    <phoneticPr fontId="2"/>
  </si>
  <si>
    <t>龍ケ崎地方衛生組合</t>
  </si>
  <si>
    <t>江戸崎地方衛生土木組合</t>
  </si>
  <si>
    <t>茨城県市町村総合事務組合（一般会計）</t>
    <rPh sb="13" eb="15">
      <t>イッパン</t>
    </rPh>
    <rPh sb="15" eb="17">
      <t>カイケイ</t>
    </rPh>
    <phoneticPr fontId="2"/>
  </si>
  <si>
    <t>茨城県市町村総合事務組合（県民交通災害共済事業特別会計）</t>
  </si>
  <si>
    <t>茨城租税債権管理機構（一般会計）</t>
  </si>
  <si>
    <t>茨城県後期高齢者医療広域連合（一般会計）</t>
  </si>
  <si>
    <t>茨城県後期高齢者医療広域連合（後期高齢者医療特別会計）</t>
  </si>
  <si>
    <t>ふるさと応援基金</t>
  </si>
  <si>
    <t>地域福祉基金</t>
  </si>
  <si>
    <t>学校施設建設基金</t>
  </si>
  <si>
    <t>公共公益施設整備基金</t>
  </si>
  <si>
    <t>陸平基金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</si>
  <si>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</si>
  <si>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</si>
  <si>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</si>
  <si>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</si>
  <si>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</si>
  <si>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</si>
  <si>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</si>
  <si>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</si>
  <si>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</si>
  <si>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</si>
  <si>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前年度比0.8ポイント増の8.3％となり、類似団体平均を0.2ポイント上回った。これは、一般会計の学校教育施設等整備事業債、一般廃棄物処理事業債の元金償還開始や、臨時財政対策債発行可能額の減少等が要因となっている。
　今後は、令和６年度までの継続事業である統合小学校建設により、、起債残高の増加による将来負担比率の悪化、元金償還開始による実質公債費比率の悪化が見込まれる。事業の緊急性や優先順位を見極めながら行い、基金残高の動向も踏まえ、公債費の適正化に取り組んでいく必要がある。</t>
    <rPh sb="1" eb="3">
      <t>ジッシツ</t>
    </rPh>
    <rPh sb="3" eb="6">
      <t>コウサイヒ</t>
    </rPh>
    <rPh sb="6" eb="8">
      <t>ヒリツ</t>
    </rPh>
    <rPh sb="54" eb="56">
      <t>イッパン</t>
    </rPh>
    <rPh sb="56" eb="58">
      <t>カイケイ</t>
    </rPh>
    <rPh sb="59" eb="61">
      <t>ガッコウ</t>
    </rPh>
    <rPh sb="61" eb="63">
      <t>キョウイク</t>
    </rPh>
    <rPh sb="63" eb="65">
      <t>シセツ</t>
    </rPh>
    <rPh sb="65" eb="66">
      <t>トウ</t>
    </rPh>
    <rPh sb="66" eb="68">
      <t>セイビ</t>
    </rPh>
    <rPh sb="68" eb="70">
      <t>ジギョウ</t>
    </rPh>
    <rPh sb="70" eb="71">
      <t>サイ</t>
    </rPh>
    <rPh sb="72" eb="74">
      <t>イッパン</t>
    </rPh>
    <rPh sb="74" eb="77">
      <t>ハイキブツ</t>
    </rPh>
    <rPh sb="77" eb="79">
      <t>ショリ</t>
    </rPh>
    <rPh sb="79" eb="81">
      <t>ジギョウ</t>
    </rPh>
    <rPh sb="81" eb="82">
      <t>サイ</t>
    </rPh>
    <rPh sb="83" eb="85">
      <t>ガンキン</t>
    </rPh>
    <rPh sb="85" eb="87">
      <t>ショウカン</t>
    </rPh>
    <rPh sb="87" eb="89">
      <t>カイシ</t>
    </rPh>
    <rPh sb="91" eb="93">
      <t>リンジ</t>
    </rPh>
    <rPh sb="93" eb="95">
      <t>ザイセイ</t>
    </rPh>
    <rPh sb="95" eb="97">
      <t>タイサク</t>
    </rPh>
    <rPh sb="97" eb="98">
      <t>サイ</t>
    </rPh>
    <rPh sb="98" eb="100">
      <t>ハッコウ</t>
    </rPh>
    <rPh sb="100" eb="103">
      <t>カノウガク</t>
    </rPh>
    <rPh sb="104" eb="106">
      <t>ゲンショウ</t>
    </rPh>
    <rPh sb="106" eb="107">
      <t>トウ</t>
    </rPh>
    <rPh sb="108" eb="110">
      <t>ヨウイン</t>
    </rPh>
    <rPh sb="150" eb="152">
      <t>キサイ</t>
    </rPh>
    <rPh sb="152" eb="154">
      <t>ザンダカ</t>
    </rPh>
    <rPh sb="155" eb="157">
      <t>ゾウカ</t>
    </rPh>
    <rPh sb="160" eb="162">
      <t>ショウライ</t>
    </rPh>
    <rPh sb="162" eb="164">
      <t>フタン</t>
    </rPh>
    <rPh sb="164" eb="166">
      <t>ヒリツ</t>
    </rPh>
    <rPh sb="167" eb="169">
      <t>アッカ</t>
    </rPh>
    <rPh sb="170" eb="172">
      <t>ガンキン</t>
    </rPh>
    <rPh sb="172" eb="174">
      <t>ショウカン</t>
    </rPh>
    <rPh sb="174" eb="176">
      <t>カイシ</t>
    </rPh>
    <rPh sb="179" eb="181">
      <t>ジッシツ</t>
    </rPh>
    <rPh sb="181" eb="184">
      <t>コウサイヒ</t>
    </rPh>
    <rPh sb="184" eb="186">
      <t>ヒリツ</t>
    </rPh>
    <rPh sb="187" eb="189">
      <t>アッカ</t>
    </rPh>
    <rPh sb="190" eb="192">
      <t>ミコ</t>
    </rPh>
    <rPh sb="196" eb="198">
      <t>ジギョウ</t>
    </rPh>
    <rPh sb="199" eb="202">
      <t>キンキュウセイ</t>
    </rPh>
    <rPh sb="203" eb="205">
      <t>ユウセン</t>
    </rPh>
    <rPh sb="205" eb="207">
      <t>ジュンイ</t>
    </rPh>
    <rPh sb="208" eb="210">
      <t>ミキワ</t>
    </rPh>
    <rPh sb="214" eb="215">
      <t>オコナ</t>
    </rPh>
    <rPh sb="217" eb="219">
      <t>キキン</t>
    </rPh>
    <rPh sb="219" eb="221">
      <t>ザンダカ</t>
    </rPh>
    <rPh sb="222" eb="224">
      <t>ドウコウ</t>
    </rPh>
    <rPh sb="225" eb="226">
      <t>フ</t>
    </rPh>
    <rPh sb="229" eb="232">
      <t>コウサイヒ</t>
    </rPh>
    <rPh sb="233" eb="236">
      <t>テキセイカ</t>
    </rPh>
    <rPh sb="237" eb="238">
      <t>ト</t>
    </rPh>
    <rPh sb="239" eb="240">
      <t>ク</t>
    </rPh>
    <rPh sb="244" eb="246">
      <t>ヒツヨウ</t>
    </rPh>
    <phoneticPr fontId="5"/>
  </si>
  <si>
    <r>
      <t>　　</t>
    </r>
    <r>
      <rPr>
        <sz val="10.5"/>
        <rFont val="ＭＳ Ｐゴシック"/>
        <family val="3"/>
        <charset val="128"/>
      </rPr>
      <t>有形固定資産減価償却率は、前年度比1.3ポイント増の64.7％となり、類似団体平均を0.3ポイント上回っているが、ほぼ同水準となっている。一方、将来負担比率は、財政調整基金の取崩しによる充当可能基金残高の減、統合小学校建設に係る学校教育施設等整備事業債の発行による地方債残高の増等の理由により、前年度比1.9ポイント増の58.1％に数値悪化し、類似団体比で58.1ポイント上回っている。</t>
    </r>
    <r>
      <rPr>
        <sz val="10.5"/>
        <color rgb="FFFF0000"/>
        <rFont val="ＭＳ Ｐゴシック"/>
        <family val="3"/>
        <charset val="128"/>
      </rPr>
      <t xml:space="preserve">
</t>
    </r>
    <r>
      <rPr>
        <sz val="10.5"/>
        <rFont val="ＭＳ Ｐゴシック"/>
        <family val="3"/>
        <charset val="128"/>
      </rPr>
      <t>　今後は、令和６年度までの継続事業である統合小学校建設により、地方債残高の増による将来負担比率の悪化が見込まれるため、公共施設等の更新需要に備えるための財源確保が肝要である。また、有形固定資産減価償却率は上昇傾向にあり、昭和50年代に建設された小学校三校の校舎の減価償却が進んでいること等が要因であるが、当該統合小学校建設により廃校となるため、跡地の利活用を進めるなど、既存施設の統廃合・複合化を推進する。</t>
    </r>
    <rPh sb="89" eb="91">
      <t>トリクズ</t>
    </rPh>
    <rPh sb="104" eb="105">
      <t>ゲン</t>
    </rPh>
    <rPh sb="106" eb="108">
      <t>トウゴウ</t>
    </rPh>
    <rPh sb="108" eb="111">
      <t>ショウガッコウ</t>
    </rPh>
    <rPh sb="111" eb="113">
      <t>ケンセツ</t>
    </rPh>
    <rPh sb="114" eb="115">
      <t>カカ</t>
    </rPh>
    <rPh sb="116" eb="118">
      <t>ガッコウ</t>
    </rPh>
    <rPh sb="118" eb="120">
      <t>キョウイク</t>
    </rPh>
    <rPh sb="120" eb="122">
      <t>シセツ</t>
    </rPh>
    <rPh sb="122" eb="123">
      <t>トウ</t>
    </rPh>
    <rPh sb="123" eb="125">
      <t>セイビ</t>
    </rPh>
    <rPh sb="125" eb="127">
      <t>ジギョウ</t>
    </rPh>
    <rPh sb="127" eb="128">
      <t>サイ</t>
    </rPh>
    <rPh sb="129" eb="131">
      <t>ハッコウ</t>
    </rPh>
    <rPh sb="134" eb="137">
      <t>チホウサイ</t>
    </rPh>
    <rPh sb="137" eb="139">
      <t>ザンダカ</t>
    </rPh>
    <rPh sb="140" eb="141">
      <t>ゾウ</t>
    </rPh>
    <rPh sb="160" eb="161">
      <t>ゾウ</t>
    </rPh>
    <rPh sb="170" eb="172">
      <t>アッカ</t>
    </rPh>
    <rPh sb="201" eb="203">
      <t>レイワ</t>
    </rPh>
    <rPh sb="209" eb="211">
      <t>ケイゾク</t>
    </rPh>
    <rPh sb="211" eb="2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</si>
</sst>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rgb="FFFF0000"/>
      <name val="ＭＳ Ｐゴシック"/>
      <family val="3"/>
      <charset val="128"/>
    </font>
    <font>
      <sz val="10.5"/>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800747-D700-4794-B7DC-3FAF3297A5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24D7-49FC-8986-64D4DDF0AF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39888</c:v>
                </c:pt>
                <c:pt idx="1">
                  <c:v>18578</c:v>
                </c:pt>
                <c:pt idx="2">
                  <c:v>16785</c:v>
                </c:pt>
                <c:pt idx="3">
                  <c:v>23150</c:v>
                </c:pt>
                <c:pt idx="4">
                  <c:v>116444</c:v>
                </c:pt>
              </c:numCache>
            </c:numRef>
          </c:val>
          <c:smooth val="0"/>
          <c:extLst>
            <c:ext xmlns:c16="http://schemas.microsoft.com/office/drawing/2014/chart" uri="{C3380CC4-5D6E-409C-BE32-E72D297353CC}">
              <c16:uniqueId val="{00000001-24D7-49FC-8986-64D4DDF0AF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c:v>
                </c:pt>
                <c:pt idx="1">
                  <c:v>6.5</c:v>
                </c:pt>
                <c:pt idx="2">
                  <c:v>7.86</c:v>
                </c:pt>
                <c:pt idx="3">
                  <c:v>7.14</c:v>
                </c:pt>
                <c:pt idx="4">
                  <c:v>4.75</c:v>
                </c:pt>
              </c:numCache>
            </c:numRef>
          </c:val>
          <c:extLst>
            <c:ext xmlns:c16="http://schemas.microsoft.com/office/drawing/2014/chart" uri="{C3380CC4-5D6E-409C-BE32-E72D297353CC}">
              <c16:uniqueId val="{00000000-E14C-46DC-B113-19C5517E9D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5.74</c:v>
                </c:pt>
                <c:pt idx="1">
                  <c:v>11.68</c:v>
                </c:pt>
                <c:pt idx="2">
                  <c:v>18.84</c:v>
                </c:pt>
                <c:pt idx="3">
                  <c:v>22.53</c:v>
                </c:pt>
                <c:pt idx="4">
                  <c:v>18.899999999999999</c:v>
                </c:pt>
              </c:numCache>
            </c:numRef>
          </c:val>
          <c:extLst>
            <c:ext xmlns:c16="http://schemas.microsoft.com/office/drawing/2014/chart" uri="{C3380CC4-5D6E-409C-BE32-E72D297353CC}">
              <c16:uniqueId val="{00000001-E14C-46DC-B113-19C5517E9D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-2.0699999999999998</c:v>
                </c:pt>
                <c:pt idx="1">
                  <c:v>6.87</c:v>
                </c:pt>
                <c:pt idx="2">
                  <c:v>9.64</c:v>
                </c:pt>
                <c:pt idx="3">
                  <c:v>2.2000000000000002</c:v>
                </c:pt>
                <c:pt idx="4">
                  <c:v>-5.8</c:v>
                </c:pt>
              </c:numCache>
            </c:numRef>
          </c:val>
          <c:smooth val="0"/>
          <c:extLst>
            <c:ext xmlns:c16="http://schemas.microsoft.com/office/drawing/2014/chart" uri="{C3380CC4-5D6E-409C-BE32-E72D297353CC}">
              <c16:uniqueId val="{00000002-E14C-46DC-B113-19C5517E9D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4.6100000000000003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F8-4512-AD07-7F071A278B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F8-4512-AD07-7F071A278B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F8-4512-AD07-7F071A278B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0.04</c:v>
                </c:pt>
                <c:pt idx="8">
                  <c:v>#N/A</c:v>
                </c:pt>
                <c:pt idx="9">
                  <c:v>0.05</c:v>
                </c:pt>
              </c:numCache>
            </c:numRef>
          </c:val>
          <c:extLst>
            <c:ext xmlns:c16="http://schemas.microsoft.com/office/drawing/2014/chart" uri="{C3380CC4-5D6E-409C-BE32-E72D297353CC}">
              <c16:uniqueId val="{00000003-52F8-4512-AD07-7F071A278B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1.53</c:v>
                </c:pt>
                <c:pt idx="2">
                  <c:v>#N/A</c:v>
                </c:pt>
                <c:pt idx="3">
                  <c:v>1.46</c:v>
                </c:pt>
                <c:pt idx="4">
                  <c:v>#N/A</c:v>
                </c:pt>
                <c:pt idx="5">
                  <c:v>1.03</c:v>
                </c:pt>
                <c:pt idx="6">
                  <c:v>#N/A</c:v>
                </c:pt>
                <c:pt idx="7">
                  <c:v>0.56999999999999995</c:v>
                </c:pt>
                <c:pt idx="8">
                  <c:v>#N/A</c:v>
                </c:pt>
                <c:pt idx="9">
                  <c:v>0.37</c:v>
                </c:pt>
              </c:numCache>
            </c:numRef>
          </c:val>
          <c:extLst>
            <c:ext xmlns:c16="http://schemas.microsoft.com/office/drawing/2014/chart" uri="{C3380CC4-5D6E-409C-BE32-E72D297353CC}">
              <c16:uniqueId val="{00000004-52F8-4512-AD07-7F071A278B5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0.78</c:v>
                </c:pt>
                <c:pt idx="2">
                  <c:v>#N/A</c:v>
                </c:pt>
                <c:pt idx="3">
                  <c:v>1.47</c:v>
                </c:pt>
                <c:pt idx="4">
                  <c:v>#N/A</c:v>
                </c:pt>
                <c:pt idx="5">
                  <c:v>1.44</c:v>
                </c:pt>
                <c:pt idx="6">
                  <c:v>#N/A</c:v>
                </c:pt>
                <c:pt idx="7">
                  <c:v>1.54</c:v>
                </c:pt>
                <c:pt idx="8">
                  <c:v>#N/A</c:v>
                </c:pt>
                <c:pt idx="9">
                  <c:v>0.72</c:v>
                </c:pt>
              </c:numCache>
            </c:numRef>
          </c:val>
          <c:extLst>
            <c:ext xmlns:c16="http://schemas.microsoft.com/office/drawing/2014/chart" uri="{C3380CC4-5D6E-409C-BE32-E72D297353CC}">
              <c16:uniqueId val="{00000005-52F8-4512-AD07-7F071A278B5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6.4</c:v>
                </c:pt>
                <c:pt idx="2">
                  <c:v>#N/A</c:v>
                </c:pt>
                <c:pt idx="3">
                  <c:v>6.5</c:v>
                </c:pt>
                <c:pt idx="4">
                  <c:v>#N/A</c:v>
                </c:pt>
                <c:pt idx="5">
                  <c:v>7.85</c:v>
                </c:pt>
                <c:pt idx="6">
                  <c:v>#N/A</c:v>
                </c:pt>
                <c:pt idx="7">
                  <c:v>7.14</c:v>
                </c:pt>
                <c:pt idx="8">
                  <c:v>#N/A</c:v>
                </c:pt>
                <c:pt idx="9">
                  <c:v>4.75</c:v>
                </c:pt>
              </c:numCache>
            </c:numRef>
          </c:val>
          <c:extLst>
            <c:ext xmlns:c16="http://schemas.microsoft.com/office/drawing/2014/chart" uri="{C3380CC4-5D6E-409C-BE32-E72D297353CC}">
              <c16:uniqueId val="{00000006-52F8-4512-AD07-7F071A278B5D}"/>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6.29</c:v>
                </c:pt>
                <c:pt idx="2">
                  <c:v>#N/A</c:v>
                </c:pt>
                <c:pt idx="3">
                  <c:v>5.96</c:v>
                </c:pt>
                <c:pt idx="4">
                  <c:v>#N/A</c:v>
                </c:pt>
                <c:pt idx="5">
                  <c:v>5.82</c:v>
                </c:pt>
                <c:pt idx="6">
                  <c:v>#N/A</c:v>
                </c:pt>
                <c:pt idx="7">
                  <c:v>6.23</c:v>
                </c:pt>
                <c:pt idx="8">
                  <c:v>#N/A</c:v>
                </c:pt>
                <c:pt idx="9">
                  <c:v>7.06</c:v>
                </c:pt>
              </c:numCache>
            </c:numRef>
          </c:val>
          <c:extLst>
            <c:ext xmlns:c16="http://schemas.microsoft.com/office/drawing/2014/chart" uri="{C3380CC4-5D6E-409C-BE32-E72D297353CC}">
              <c16:uniqueId val="{00000007-52F8-4512-AD07-7F071A278B5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17.649999999999999</c:v>
                </c:pt>
                <c:pt idx="4">
                  <c:v>#N/A</c:v>
                </c:pt>
                <c:pt idx="5">
                  <c:v>16.350000000000001</c:v>
                </c:pt>
                <c:pt idx="6">
                  <c:v>#N/A</c:v>
                </c:pt>
                <c:pt idx="7">
                  <c:v>16.78</c:v>
                </c:pt>
                <c:pt idx="8">
                  <c:v>#N/A</c:v>
                </c:pt>
                <c:pt idx="9">
                  <c:v>17.399999999999999</c:v>
                </c:pt>
              </c:numCache>
            </c:numRef>
          </c:val>
          <c:extLst>
            <c:ext xmlns:c16="http://schemas.microsoft.com/office/drawing/2014/chart" uri="{C3380CC4-5D6E-409C-BE32-E72D297353CC}">
              <c16:uniqueId val="{00000008-52F8-4512-AD07-7F071A278B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21.91</c:v>
                </c:pt>
                <c:pt idx="2">
                  <c:v>#N/A</c:v>
                </c:pt>
                <c:pt idx="3">
                  <c:v>21.18</c:v>
                </c:pt>
                <c:pt idx="4">
                  <c:v>#N/A</c:v>
                </c:pt>
                <c:pt idx="5">
                  <c:v>20.27</c:v>
                </c:pt>
                <c:pt idx="6">
                  <c:v>#N/A</c:v>
                </c:pt>
                <c:pt idx="7">
                  <c:v>20.82</c:v>
                </c:pt>
                <c:pt idx="8">
                  <c:v>#N/A</c:v>
                </c:pt>
                <c:pt idx="9">
                  <c:v>20.62</c:v>
                </c:pt>
              </c:numCache>
            </c:numRef>
          </c:val>
          <c:extLst>
            <c:ext xmlns:c16="http://schemas.microsoft.com/office/drawing/2014/chart" uri="{C3380CC4-5D6E-409C-BE32-E72D297353CC}">
              <c16:uniqueId val="{00000009-52F8-4512-AD07-7F071A278B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592</c:v>
                </c:pt>
                <c:pt idx="5">
                  <c:v>609</c:v>
                </c:pt>
                <c:pt idx="8">
                  <c:v>623</c:v>
                </c:pt>
                <c:pt idx="11">
                  <c:v>630</c:v>
                </c:pt>
                <c:pt idx="14">
                  <c:v>615</c:v>
                </c:pt>
              </c:numCache>
            </c:numRef>
          </c:val>
          <c:extLst>
            <c:ext xmlns:c16="http://schemas.microsoft.com/office/drawing/2014/chart" uri="{C3380CC4-5D6E-409C-BE32-E72D297353CC}">
              <c16:uniqueId val="{00000000-9B3D-4901-917E-6C87387218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3D-4901-917E-6C87387218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3D-4901-917E-6C87387218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30</c:v>
                </c:pt>
                <c:pt idx="6">
                  <c:v>23</c:v>
                </c:pt>
                <c:pt idx="9">
                  <c:v>23</c:v>
                </c:pt>
                <c:pt idx="12">
                  <c:v>27</c:v>
                </c:pt>
              </c:numCache>
            </c:numRef>
          </c:val>
          <c:extLst>
            <c:ext xmlns:c16="http://schemas.microsoft.com/office/drawing/2014/chart" uri="{C3380CC4-5D6E-409C-BE32-E72D297353CC}">
              <c16:uniqueId val="{00000003-9B3D-4901-917E-6C87387218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c:v>
                </c:pt>
                <c:pt idx="3">
                  <c:v>179</c:v>
                </c:pt>
                <c:pt idx="6">
                  <c:v>318</c:v>
                </c:pt>
                <c:pt idx="9">
                  <c:v>251</c:v>
                </c:pt>
                <c:pt idx="12">
                  <c:v>244</c:v>
                </c:pt>
              </c:numCache>
            </c:numRef>
          </c:val>
          <c:extLst>
            <c:ext xmlns:c16="http://schemas.microsoft.com/office/drawing/2014/chart" uri="{C3380CC4-5D6E-409C-BE32-E72D297353CC}">
              <c16:uniqueId val="{00000004-9B3D-4901-917E-6C87387218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3D-4901-917E-6C87387218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3D-4901-917E-6C87387218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617</c:v>
                </c:pt>
                <c:pt idx="3">
                  <c:v>622</c:v>
                </c:pt>
                <c:pt idx="6">
                  <c:v>640</c:v>
                </c:pt>
                <c:pt idx="9">
                  <c:v>673</c:v>
                </c:pt>
                <c:pt idx="12">
                  <c:v>676</c:v>
                </c:pt>
              </c:numCache>
            </c:numRef>
          </c:val>
          <c:extLst>
            <c:ext xmlns:c16="http://schemas.microsoft.com/office/drawing/2014/chart" uri="{C3380CC4-5D6E-409C-BE32-E72D297353CC}">
              <c16:uniqueId val="{00000007-9B3D-4901-917E-6C87387218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219</c:v>
                </c:pt>
                <c:pt idx="2">
                  <c:v>#N/A</c:v>
                </c:pt>
                <c:pt idx="3">
                  <c:v>#N/A</c:v>
                </c:pt>
                <c:pt idx="4">
                  <c:v>222</c:v>
                </c:pt>
                <c:pt idx="5">
                  <c:v>#N/A</c:v>
                </c:pt>
                <c:pt idx="6">
                  <c:v>#N/A</c:v>
                </c:pt>
                <c:pt idx="7">
                  <c:v>358</c:v>
                </c:pt>
                <c:pt idx="8">
                  <c:v>#N/A</c:v>
                </c:pt>
                <c:pt idx="9">
                  <c:v>#N/A</c:v>
                </c:pt>
                <c:pt idx="10">
                  <c:v>317</c:v>
                </c:pt>
                <c:pt idx="11">
                  <c:v>#N/A</c:v>
                </c:pt>
                <c:pt idx="12">
                  <c:v>#N/A</c:v>
                </c:pt>
                <c:pt idx="13">
                  <c:v>332</c:v>
                </c:pt>
                <c:pt idx="14">
                  <c:v>#N/A</c:v>
                </c:pt>
              </c:numCache>
            </c:numRef>
          </c:val>
          <c:smooth val="0"/>
          <c:extLst>
            <c:ext xmlns:c16="http://schemas.microsoft.com/office/drawing/2014/chart" uri="{C3380CC4-5D6E-409C-BE32-E72D297353CC}">
              <c16:uniqueId val="{00000008-9B3D-4901-917E-6C87387218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7913</c:v>
                </c:pt>
                <c:pt idx="5">
                  <c:v>7858</c:v>
                </c:pt>
                <c:pt idx="8">
                  <c:v>7748</c:v>
                </c:pt>
                <c:pt idx="11">
                  <c:v>7546</c:v>
                </c:pt>
                <c:pt idx="14">
                  <c:v>7543</c:v>
                </c:pt>
              </c:numCache>
            </c:numRef>
          </c:val>
          <c:extLst>
            <c:ext xmlns:c16="http://schemas.microsoft.com/office/drawing/2014/chart" uri="{C3380CC4-5D6E-409C-BE32-E72D297353CC}">
              <c16:uniqueId val="{00000000-DA19-4C04-843A-C63787961A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A19-4C04-843A-C63787961A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1258</c:v>
                </c:pt>
                <c:pt idx="5">
                  <c:v>1763</c:v>
                </c:pt>
                <c:pt idx="8">
                  <c:v>2559</c:v>
                </c:pt>
                <c:pt idx="11">
                  <c:v>3011</c:v>
                </c:pt>
                <c:pt idx="14">
                  <c:v>2812</c:v>
                </c:pt>
              </c:numCache>
            </c:numRef>
          </c:val>
          <c:extLst>
            <c:ext xmlns:c16="http://schemas.microsoft.com/office/drawing/2014/chart" uri="{C3380CC4-5D6E-409C-BE32-E72D297353CC}">
              <c16:uniqueId val="{00000002-DA19-4C04-843A-C63787961A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9-4C04-843A-C63787961A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9-4C04-843A-C63787961A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DA19-4C04-843A-C63787961A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517</c:v>
                </c:pt>
                <c:pt idx="3">
                  <c:v>531</c:v>
                </c:pt>
                <c:pt idx="6">
                  <c:v>606</c:v>
                </c:pt>
                <c:pt idx="9">
                  <c:v>690</c:v>
                </c:pt>
                <c:pt idx="12">
                  <c:v>465</c:v>
                </c:pt>
              </c:numCache>
            </c:numRef>
          </c:val>
          <c:extLst>
            <c:ext xmlns:c16="http://schemas.microsoft.com/office/drawing/2014/chart" uri="{C3380CC4-5D6E-409C-BE32-E72D297353CC}">
              <c16:uniqueId val="{00000006-DA19-4C04-843A-C63787961A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198</c:v>
                </c:pt>
                <c:pt idx="3">
                  <c:v>188</c:v>
                </c:pt>
                <c:pt idx="6">
                  <c:v>181</c:v>
                </c:pt>
                <c:pt idx="9">
                  <c:v>175</c:v>
                </c:pt>
                <c:pt idx="12">
                  <c:v>168</c:v>
                </c:pt>
              </c:numCache>
            </c:numRef>
          </c:val>
          <c:extLst>
            <c:ext xmlns:c16="http://schemas.microsoft.com/office/drawing/2014/chart" uri="{C3380CC4-5D6E-409C-BE32-E72D297353CC}">
              <c16:uniqueId val="{00000007-DA19-4C04-843A-C63787961A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2293</c:v>
                </c:pt>
                <c:pt idx="3">
                  <c:v>4822</c:v>
                </c:pt>
                <c:pt idx="6">
                  <c:v>4637</c:v>
                </c:pt>
                <c:pt idx="9">
                  <c:v>4549</c:v>
                </c:pt>
                <c:pt idx="12">
                  <c:v>4120</c:v>
                </c:pt>
              </c:numCache>
            </c:numRef>
          </c:val>
          <c:extLst>
            <c:ext xmlns:c16="http://schemas.microsoft.com/office/drawing/2014/chart" uri="{C3380CC4-5D6E-409C-BE32-E72D297353CC}">
              <c16:uniqueId val="{00000008-DA19-4C04-843A-C63787961A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19-4C04-843A-C63787961A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7615</c:v>
                </c:pt>
                <c:pt idx="3">
                  <c:v>7599</c:v>
                </c:pt>
                <c:pt idx="6">
                  <c:v>7610</c:v>
                </c:pt>
                <c:pt idx="9">
                  <c:v>7364</c:v>
                </c:pt>
                <c:pt idx="12">
                  <c:v>7929</c:v>
                </c:pt>
              </c:numCache>
            </c:numRef>
          </c:val>
          <c:extLst>
            <c:ext xmlns:c16="http://schemas.microsoft.com/office/drawing/2014/chart" uri="{C3380CC4-5D6E-409C-BE32-E72D297353CC}">
              <c16:uniqueId val="{0000000A-DA19-4C04-843A-C63787961A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1452</c:v>
                </c:pt>
                <c:pt idx="2">
                  <c:v>#N/A</c:v>
                </c:pt>
                <c:pt idx="3">
                  <c:v>#N/A</c:v>
                </c:pt>
                <c:pt idx="4">
                  <c:v>3519</c:v>
                </c:pt>
                <c:pt idx="5">
                  <c:v>#N/A</c:v>
                </c:pt>
                <c:pt idx="6">
                  <c:v>#N/A</c:v>
                </c:pt>
                <c:pt idx="7">
                  <c:v>2725</c:v>
                </c:pt>
                <c:pt idx="8">
                  <c:v>#N/A</c:v>
                </c:pt>
                <c:pt idx="9">
                  <c:v>#N/A</c:v>
                </c:pt>
                <c:pt idx="10">
                  <c:v>2221</c:v>
                </c:pt>
                <c:pt idx="11">
                  <c:v>#N/A</c:v>
                </c:pt>
                <c:pt idx="12">
                  <c:v>#N/A</c:v>
                </c:pt>
                <c:pt idx="13">
                  <c:v>2327</c:v>
                </c:pt>
                <c:pt idx="14">
                  <c:v>#N/A</c:v>
                </c:pt>
              </c:numCache>
            </c:numRef>
          </c:val>
          <c:smooth val="0"/>
          <c:extLst>
            <c:ext xmlns:c16="http://schemas.microsoft.com/office/drawing/2014/chart" uri="{C3380CC4-5D6E-409C-BE32-E72D297353CC}">
              <c16:uniqueId val="{0000000B-DA19-4C04-843A-C63787961A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888</c:v>
                </c:pt>
                <c:pt idx="1">
                  <c:v>1032</c:v>
                </c:pt>
                <c:pt idx="2">
                  <c:v>872</c:v>
                </c:pt>
              </c:numCache>
            </c:numRef>
          </c:val>
          <c:extLst>
            <c:ext xmlns:c16="http://schemas.microsoft.com/office/drawing/2014/chart" uri="{C3380CC4-5D6E-409C-BE32-E72D297353CC}">
              <c16:uniqueId val="{00000000-B97B-494A-86E5-EE8C436CAE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461</c:v>
                </c:pt>
                <c:pt idx="1">
                  <c:v>821</c:v>
                </c:pt>
                <c:pt idx="2">
                  <c:v>800</c:v>
                </c:pt>
              </c:numCache>
            </c:numRef>
          </c:val>
          <c:extLst>
            <c:ext xmlns:c16="http://schemas.microsoft.com/office/drawing/2014/chart" uri="{C3380CC4-5D6E-409C-BE32-E72D297353CC}">
              <c16:uniqueId val="{00000001-B97B-494A-86E5-EE8C436CAE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730</c:v>
                </c:pt>
                <c:pt idx="1">
                  <c:v>699</c:v>
                </c:pt>
                <c:pt idx="2">
                  <c:v>773</c:v>
                </c:pt>
              </c:numCache>
            </c:numRef>
          </c:val>
          <c:extLst>
            <c:ext xmlns:c16="http://schemas.microsoft.com/office/drawing/2014/chart" uri="{C3380CC4-5D6E-409C-BE32-E72D297353CC}">
              <c16:uniqueId val="{00000002-B97B-494A-86E5-EE8C436CAE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{E26AA226-5937-4477-A4AF-912A0165A283}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F89-4CC7-99B1-DBBFC86372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{78497940-1C0E-45B1-B6AF-DD241EC89EF1}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89-4CC7-99B1-DBBFC86372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{83E54AD2-200C-4C18-84B4-7BA798389B7B}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89-4CC7-99B1-DBBFC86372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{E7E7F5B0-4AB6-42D3-95A1-275A869285C9}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89-4CC7-99B1-DBBFC86372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{0A55B216-E092-4900-BD63-02DB8C2E0EA1}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89-4CC7-99B1-DBBFC86372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{E460F725-9E56-4B3D-87C5-EF82D2DB9DC0}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F89-4CC7-99B1-DBBFC86372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{F2FC1975-AF27-4E15-9101-8D523ADCC857}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F89-4CC7-99B1-DBBFC86372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{AEF7763F-B5F9-4C1F-8E6B-930B601AFA66}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F89-4CC7-99B1-DBBFC86372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{21920B3F-9B03-4656-97AB-C7B7B325C215}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F89-4CC7-99B1-DBBFC86372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60.3</c:v>
                </c:pt>
                <c:pt idx="16">
                  <c:v>61.8</c:v>
                </c:pt>
                <c:pt idx="24">
                  <c:v>63.4</c:v>
                </c:pt>
                <c:pt idx="32">
                  <c:v>64.7</c:v>
                </c:pt>
              </c:numCache>
            </c:numRef>
          </c:xVal>
          <c:yVal>
            <c:numRef>
              <c:f>公会計指標分析・財政指標組合せ分析表!$BP$51:$DC$51</c:f>
              <c:numCache>
                <c:formatCode>#,##0.0;"▲ "#,##0.0</c:formatCode>
                <c:ptCount val="40"/>
                <c:pt idx="0">
                  <c:v>41.1</c:v>
                </c:pt>
                <c:pt idx="8">
                  <c:v>92.2</c:v>
                </c:pt>
                <c:pt idx="16">
                  <c:v>66.5</c:v>
                </c:pt>
                <c:pt idx="24">
                  <c:v>56.2</c:v>
                </c:pt>
                <c:pt idx="32">
                  <c:v>58.1</c:v>
                </c:pt>
              </c:numCache>
            </c:numRef>
          </c:yVal>
          <c:smooth val="0"/>
          <c:extLst>
            <c:ext xmlns:c16="http://schemas.microsoft.com/office/drawing/2014/chart" uri="{C3380CC4-5D6E-409C-BE32-E72D297353CC}">
              <c16:uniqueId val="{00000009-EF89-4CC7-99B1-DBBFC86372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{905D2C7B-252B-4A7A-8E45-7F7FB96D3A22}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F89-4CC7-99B1-DBBFC86372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{C39C3DDC-A41C-484E-B90B-93A0974525F1}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89-4CC7-99B1-DBBFC86372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{F8491450-6C5B-4720-AB10-822FB0FBA062}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89-4CC7-99B1-DBBFC86372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{8BB5A542-C2E0-4B56-A17F-D67F3A299E32}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89-4CC7-99B1-DBBFC86372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{EFBE00B0-AEAB-4AA9-8AF9-BE31979175B4}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89-4CC7-99B1-DBBFC86372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{57308191-C0A3-493C-8CA7-8EA92C65B188}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F89-4CC7-99B1-DBBFC86372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{C752FEDD-9BAA-4368-BF32-13744E1AC845}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F89-4CC7-99B1-DBBFC86372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{ACEADF29-DB6D-486E-B2A3-A6B198E20972}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F89-4CC7-99B1-DBBFC86372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{608B994F-1FF2-4208-9C92-DE36E76F0B4A}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F89-4CC7-99B1-DBBFC86372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EF89-4CC7-99B1-DBBFC86372DE}"/>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{011DA43B-B7C6-4522-BC85-E573FA9E0299}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07-463E-A38D-1981D9CFF9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{8756B762-C5AA-414A-B9EC-E9854848659B}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07-463E-A38D-1981D9CFF9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{7C37969C-823C-42F8-96C3-6E83C5A00D2B}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07-463E-A38D-1981D9CFF9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{E49AC310-630D-4CAC-8679-B74D75768F24}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07-463E-A38D-1981D9CFF9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{E4080015-9C55-4220-983D-9F2070227CC2}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07-463E-A38D-1981D9CFF9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{0356CCC0-046B-4198-9DF1-8ECFC30814D4}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07-463E-A38D-1981D9CFF9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{F158C38B-A4B4-4B06-8F57-94E69CB77F18}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07-463E-A38D-1981D9CFF91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{307A52C4-1014-4695-B68E-22C6A83346EB}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07-463E-A38D-1981D9CFF9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{4428858B-7AAF-4F96-820D-1D62E75BFFB4}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07-463E-A38D-1981D9CFF9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6.1</c:v>
                </c:pt>
                <c:pt idx="16">
                  <c:v>6.9</c:v>
                </c:pt>
                <c:pt idx="24">
                  <c:v>7.5</c:v>
                </c:pt>
                <c:pt idx="32">
                  <c:v>8.3000000000000007</c:v>
                </c:pt>
              </c:numCache>
            </c:numRef>
          </c:xVal>
          <c:yVal>
            <c:numRef>
              <c:f>公会計指標分析・財政指標組合せ分析表!$BP$73:$DC$73</c:f>
              <c:numCache>
                <c:formatCode>#,##0.0;"▲ "#,##0.0</c:formatCode>
                <c:ptCount val="40"/>
                <c:pt idx="0">
                  <c:v>41.1</c:v>
                </c:pt>
                <c:pt idx="8">
                  <c:v>92.2</c:v>
                </c:pt>
                <c:pt idx="16">
                  <c:v>66.5</c:v>
                </c:pt>
                <c:pt idx="24">
                  <c:v>56.2</c:v>
                </c:pt>
                <c:pt idx="32">
                  <c:v>58.1</c:v>
                </c:pt>
              </c:numCache>
            </c:numRef>
          </c:yVal>
          <c:smooth val="0"/>
          <c:extLst>
            <c:ext xmlns:c16="http://schemas.microsoft.com/office/drawing/2014/chart" uri="{C3380CC4-5D6E-409C-BE32-E72D297353CC}">
              <c16:uniqueId val="{00000009-7307-463E-A38D-1981D9CFF9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{ED133D89-7F65-4BF4-B141-C1B27DF31FF8}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07-463E-A38D-1981D9CFF9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{6CD63A0C-657D-41B2-9B70-F8AD19C9328A}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07-463E-A38D-1981D9CFF9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{0BE7A3A4-735D-409F-A790-4B7EACC0FA17}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07-463E-A38D-1981D9CFF9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{8B76F994-6778-41B6-8952-9883D7930B12}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07-463E-A38D-1981D9CFF9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{EFB1BA7C-D559-4989-8BAC-655733D4A3CB}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07-463E-A38D-1981D9CFF9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{EE549D2A-D9CF-4B28-AC2B-6D1CA84BB3AE}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07-463E-A38D-1981D9CFF910}"/>
                </c:ext>
              </c:extLst>
            </c:dLbl>
            <c:dLbl>
              <c:idx val="16"/>
              <c:layout>
                <c:manualLayout>
                  <c:x val="-4.3534806077063747E-2"/>
                  <c:y val="-5.471273170140289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{AAF3D5D7-A79C-4C4E-A107-1541EE387836}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07-463E-A38D-1981D9CFF910}"/>
                </c:ext>
              </c:extLst>
            </c:dLbl>
            <c:dLbl>
              <c:idx val="24"/>
              <c:layout>
                <c:manualLayout>
                  <c:x val="-1.6865376795412633E-2"/>
                  <c:y val="-5.119983670192692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{601AC677-DFB9-411F-B2D0-905CE0D3AD86}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07-463E-A38D-1981D9CFF910}"/>
                </c:ext>
              </c:extLst>
            </c:dLbl>
            <c:dLbl>
              <c:idx val="32"/>
              <c:layout>
                <c:manualLayout>
                  <c:x val="-3.431084530275047E-2"/>
                  <c:y val="-8.133737286005203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{31928ED0-4E10-405D-B44F-127CBAD29294}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07-463E-A38D-1981D9CFF9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7307-463E-A38D-1981D9CFF91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は、臨時財政対策債等の既往債の償還開始により元利償還金が年々増加している。下水道事業会計においては、資本的収支に計上される下水道事業会計繰出金決算額減少による準元利償還金算入額（</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条分）の減により、公営企業地方債の元利償還金に対する繰入金は前年度と比較して減少している。</a:t>
          </a:r>
        </a:p>
        <a:p>
          <a:r>
            <a:rPr kumimoji="1" lang="ja-JP" altLang="en-US" sz="1100">
              <a:latin typeface="ＭＳ ゴシック" pitchFamily="49" charset="-128"/>
              <a:ea typeface="ＭＳ ゴシック" pitchFamily="49" charset="-128"/>
            </a:rPr>
            <a:t>　算入公債費等は、令和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年度までは臨時財政対策債償還費の算入額の増により増加傾向にあったが、令和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年度地方税減収補てん債、平成</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年度減税補填債等の算入終了により、前年度から減少した。</a:t>
          </a:r>
        </a:p>
        <a:p>
          <a:r>
            <a:rPr kumimoji="1" lang="ja-JP" altLang="en-US" sz="1100">
              <a:latin typeface="ＭＳ ゴシック" pitchFamily="49" charset="-128"/>
              <a:ea typeface="ＭＳ ゴシック" pitchFamily="49" charset="-128"/>
            </a:rPr>
            <a:t>　令和元年度債元金償還開始等による元利償還金の増及び一部事務組合負担金増により、実質公債費比率の分子は前年度から増加した。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将来負担額の一般会計等に係る地方債の現在高は、統合小学校建設事業に係る学校教育施設等整備事業債等を発行し、令和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年度地方債の借入が償還額を上回ったため、増加している。公営企業債等繰入見込額は、下水道事業への繰出基準割合の減により、減少している。</a:t>
          </a:r>
        </a:p>
        <a:p>
          <a:r>
            <a:rPr kumimoji="1" lang="ja-JP" altLang="en-US" sz="1200">
              <a:latin typeface="ＭＳ ゴシック" pitchFamily="49" charset="-128"/>
              <a:ea typeface="ＭＳ ゴシック" pitchFamily="49" charset="-128"/>
            </a:rPr>
            <a:t>　また、充当可能財源等の充当可能基金については、財政調整基金、学校施設建設基金の取崩しにより減少しており、基準財政需要額算入見込額についても、公債費等の算入額の減により減少している。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茨城県美浦村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・ふるさと応援寄附金の増加により、ふるさと応援基金残高は大きく伸び、約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百万円の増となった。一方で、統合小学校建設事業により、財政調整基金で約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百万円を取り崩したため、基金全体の残高は減少した。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年度の継続事業である統合小学校建設事業により、財政調整基金の更なる取崩しが見込まれる。また、学校施設建設基金については、令和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年度に全額を取り崩す予定である。したがって、基金全体の残高は減少が見込まれる。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・景気の動向による法人関係税等の変動及び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ヵ年実施計画からも今後、公共施設の老朽化等に伴う改修も予定されていることから、令和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年度以降で財政調整基金の積立てを優先とし、これに充当するための一般財源の平準化を図るため、基金の計画的な積立て及び処分を行う必要がある。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・ふるさと応援基金は、美浦村を応援する個人又は団体からの寄附金を財源として、その意思を村政の新たな展開や充実を図るための施策の財源に充てる。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・地域福祉基金は、地域における高齢者保健福祉の推進、整備及び民間福祉活動に対する助成に充てる。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・学校施設建設基金は、学校施設の建設資金に充てる。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・陸平基金は、国指定史跡である陸平貝塚の保存と活用等に充てる。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・ふるさと応援基金は、特別支援教育支援員配置事業、文化財保護事業等で約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百万円を取り崩した。一方で、ふるさと応援寄附金の増加により約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・学校施設建設基金は、教育事業費指定寄附金から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百万円の積立てを行った。一方で、統合小学校建設事業の財源として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・陸平基金は、陸平貝塚の文化財の保存・活用、施設の管理費等の財源として約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百万円を取り崩した。一方で、陸平貝塚に隣接するゴルフ場及びゴルフ場利用者からの寄附金約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年度から統合小学校建設事業の事業費に充当しており、建設事業最終年度である令和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年度には基金残高は全額取り崩す見込みである。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・ふるさと応援基金については、ふるさと応援寄附金の事業費に充当しており、翌年度で精算されるため基金残高は寄付額に応じ増減する。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百万円の減少となっている。これは、統合小学校建設事業により、財政調整基金を取り崩したためである。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年度の継続事業である統合小学校建設事業により、財政調整基金の更なる取崩しが見込まれる。令和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年度以降で財政調整基金の積立てを優先し、景気後退による税収減収等不測の事態に備えるため、標準財政規模の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百万円の減少となっている。これは、令和元年度に実施した小学校給食室改修事業に係る起債等の償還に充てるため、約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年度の継続事業である統合小学校建設事業により起債額の増加が見込まれ、この元金償還に充てるため、令和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年度までにかけて順次取り崩す予定のため、基金残高は漸減する。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4CE8777-E7AE-4BEC-BED6-C9B67F5212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671290-57E5-4DD0-B187-13373C3EE2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02DC857-5AAA-4E97-BA46-157B4BE692D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EBB3607-5EE0-4777-AD84-DDA2E4DFA9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6A99615-3C38-4DE0-8A90-22FD37041A7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540E43E-76C9-473E-94EE-B7631E49FE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864295-96B2-4F23-A9E2-75992B5961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116EA2-447B-46B8-8566-ACFE30EC64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8C95C48-E1EC-4344-8F72-D7AC13F53F0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DCBC47B-B234-496A-8F01-152DB2F07C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C04513-B8D1-4404-8827-B9F8F721B56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BD3E1F-DE75-435B-BD07-02CC0E89AA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EA59A62-17CE-4208-ACD5-57C3C3AB40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DE2C82D-1F48-4E34-9A21-214444FA07B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AC5CEB9-60EB-4830-899E-AB2CD9600D2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9DC7C8-6E01-4E89-A3A7-E3BDCBFD96A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00291A-6926-43FB-A35F-64B164BA12A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DDB2184-C17E-4DDF-942D-FFFB126E65C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953E053-9785-42DF-AA3C-1D991ACC42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ECCCBBA-910B-4D39-8DB2-725B892F29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0627655-B5D5-4DC3-AE43-19ABAE67C1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6374BE8-4211-4738-9614-D25EC89E68A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31AEA34-28AC-4CDD-AD41-0BD1DA96F2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EB2625-F78E-465B-861A-8DD7D65CEC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6A85400-A27C-45A2-A6A1-AC70EE7063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C737E62-7F52-4711-AEAD-C8D2559734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1957312-1F97-477C-B63D-7029621BF3C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2F8A3EE-D7CC-453D-9B65-5B1C555349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E5E05DF-07F8-46A5-BF41-435A427A011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482EE2-1EA2-444C-8A76-59212BC0495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56656A-51D3-4EC7-81C9-316F3721568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14C8FCE-E62D-49E7-9C85-1D294373B49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7A4FC0A-30B8-4E73-A2D7-9F947AFE204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94316E6-D8EF-4CE9-86C2-A5CF56F80AC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63452F-C342-4213-94D7-D762DD6368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41932C-1822-4E30-B986-9B86E11E02C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37856DF-F6C7-4CFA-9761-4AD59783405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606E259-F710-4D42-BF9B-31F33505383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79D55C6-A34D-4745-B255-B50F13008D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644C7B8-9C4A-4765-B498-59206B2179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FAB8322-0378-4805-B184-17F7159473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182076D-0404-4735-8F10-5D4E7E1763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072A221-0AB2-41F9-96E6-FC9790ADF5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7A76B67-057B-4C42-9905-931078CA3A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9AD71DF-9350-4175-B0A3-8552655622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6668C30-209E-4AE8-8D11-3C566BFBF4C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5FEE1ED-D91B-4E50-AA3C-E68C10FAD2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有形固定資産減価償却率は、新規の固定資産取得が少ないため、減価償却率が上がり続けており、前年度比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ポイント上回っているが、ほぼ同水準となっている。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今後は、令和５年度に改訂した公共施設等総合管理計画に基づき、公共施設等の現状と将来の費用負担を踏まえた適正な管理に努める。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47C2F19-A899-42DD-953D-F4998E75E05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1F05F07-FCA8-4A78-AFD0-0D68FF7ADA3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71CB604-C9CF-4F1E-8EDE-CC18193D266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ED11BF72-CCD4-4B5F-AF91-4591C17E38E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B2135B7-D28D-4FED-8EBD-15F343FD5ED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B0CA53FA-C9BB-4F20-8C79-4540E35206DD}"/>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7B374C17-3622-4B64-A7C4-0F5FCE002C4E}"/>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DFF26AED-B27F-46D7-AD4F-6D6AC7C1CF7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4C42124D-8F13-49C4-9A43-D7F095C9DA2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AC413FE-4B8D-4C27-AACC-02FDB0FFE60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E0807451-0BB5-4AE6-AD9C-22F277BA06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756F98B4-7A2B-467F-B08A-35F755E48EA1}"/>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9B359A7B-5CBE-4DF1-B0F9-848F1F86DE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7B1B1644-A49A-43B5-8B28-E06692EF9A2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1E9FB6E0-FD9D-4628-8328-0948B936178A}"/>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14D38898-325E-46FB-8574-0C028ED1575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C55A137E-834D-4A04-8BB6-C532D1899998}"/>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9CA7E56-6961-4450-B9D2-F64AF3E8251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6254195-C7BB-4D76-94A5-EE087E7B8F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C3453E2-5490-489B-ABBE-3FBF46D4E20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933AAFE9-DDFF-4AAE-AE4A-B5D73181A881}"/>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9A715B1D-84AC-40BB-A7DF-01ADC2AD0238}"/>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06A09455-DC98-4C46-A572-66C9914FB93A}"/>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EDCFCC0C-FE0E-4FDE-8B3E-1F57395987C2}"/>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8A5A4609-F497-41C3-91DC-7B418BC977B6}"/>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AA9B644F-F38D-4757-83DF-E70E66196141}"/>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631AE8E0-0A1A-4B1A-BB47-6CD4E565DECA}"/>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0C206748-0B4F-42B8-BCF3-DBFE87249501}"/>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75349273-362D-4D3C-AB42-E1EA5A86B5C9}"/>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3EBCE9C6-63CF-4639-B0B3-651820EC5BC9}"/>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332944E2-D844-4A1C-8AAC-513939210ADF}"/>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3DFBAC-3F32-4A9D-A990-DA5E6251D85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0826EEF-6BEB-4A89-AF1E-0BA1AE8CE4B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EE43BBE-1A10-478F-8490-1CFAE1F726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017CE6F-1997-4E2E-BB53-6FFA80F4A74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442CC99-E337-4BA4-AD29-D56FE409CD9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22066</xdr:rowOff>
    </xdr:from>
    <xdr:to>
      <xdr:col>23</xdr:col>
      <xdr:colOff>136525</xdr:colOff>
      <xdr:row>31</xdr:row>
      <xdr:rowOff>123666</xdr:rowOff>
    </xdr:to>
    <xdr:sp macro="" textlink="">
      <xdr:nvSpPr>
        <xdr:cNvPr id="85" name="楕円 84">
          <a:extLst>
            <a:ext uri="{FF2B5EF4-FFF2-40B4-BE49-F238E27FC236}">
              <a16:creationId xmlns:a16="http://schemas.microsoft.com/office/drawing/2014/main" id="{EC5AB8A4-30FB-49FA-BAAA-5E0A1AE6BBF1}"/>
            </a:ext>
          </a:extLst>
        </xdr:cNvPr>
        <xdr:cNvSpPr/>
      </xdr:nvSpPr>
      <xdr:spPr>
        <a:xfrm>
          <a:off x="4711700" y="61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493</xdr:rowOff>
    </xdr:from>
    <xdr:ext cx="405111" cy="259045"/>
    <xdr:sp macro="" textlink="">
      <xdr:nvSpPr>
        <xdr:cNvPr id="86" name="有形固定資産減価償却率該当値テキスト">
          <a:extLst>
            <a:ext uri="{FF2B5EF4-FFF2-40B4-BE49-F238E27FC236}">
              <a16:creationId xmlns:a16="http://schemas.microsoft.com/office/drawing/2014/main" id="{4E6BACB4-7C43-420A-ABCE-380791E9A8C0}"/>
            </a:ext>
          </a:extLst>
        </xdr:cNvPr>
        <xdr:cNvSpPr txBox="1"/>
      </xdr:nvSpPr>
      <xdr:spPr>
        <a:xfrm>
          <a:off x="4813300" y="608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158433</xdr:rowOff>
    </xdr:from>
    <xdr:to>
      <xdr:col>19</xdr:col>
      <xdr:colOff>187325</xdr:colOff>
      <xdr:row>31</xdr:row>
      <xdr:rowOff>88583</xdr:rowOff>
    </xdr:to>
    <xdr:sp macro="" textlink="">
      <xdr:nvSpPr>
        <xdr:cNvPr id="87" name="楕円 86">
          <a:extLst>
            <a:ext uri="{FF2B5EF4-FFF2-40B4-BE49-F238E27FC236}">
              <a16:creationId xmlns:a16="http://schemas.microsoft.com/office/drawing/2014/main" id="{5D9955F5-020A-4542-BF89-86FACA5CE65A}"/>
            </a:ext>
          </a:extLst>
        </xdr:cNvPr>
        <xdr:cNvSpPr/>
      </xdr:nvSpPr>
      <xdr:spPr>
        <a:xfrm>
          <a:off x="4000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37783</xdr:rowOff>
    </xdr:from>
    <xdr:to>
      <xdr:col>23</xdr:col>
      <xdr:colOff>85725</xdr:colOff>
      <xdr:row>31</xdr:row>
      <xdr:rowOff>72866</xdr:rowOff>
    </xdr:to>
    <xdr:cxnSp macro="">
      <xdr:nvCxnSpPr>
        <xdr:cNvPr id="88" name="直線コネクタ 87">
          <a:extLst>
            <a:ext uri="{FF2B5EF4-FFF2-40B4-BE49-F238E27FC236}">
              <a16:creationId xmlns:a16="http://schemas.microsoft.com/office/drawing/2014/main" id="{9AD8779A-FE6A-4BC9-AFCB-0F7283BB06F2}"/>
            </a:ext>
          </a:extLst>
        </xdr:cNvPr>
        <xdr:cNvCxnSpPr/>
      </xdr:nvCxnSpPr>
      <xdr:spPr>
        <a:xfrm>
          <a:off x="4051300" y="6124258"/>
          <a:ext cx="7112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115253</xdr:rowOff>
    </xdr:from>
    <xdr:to>
      <xdr:col>15</xdr:col>
      <xdr:colOff>187325</xdr:colOff>
      <xdr:row>31</xdr:row>
      <xdr:rowOff>45403</xdr:rowOff>
    </xdr:to>
    <xdr:sp macro="" textlink="">
      <xdr:nvSpPr>
        <xdr:cNvPr id="89" name="楕円 88">
          <a:extLst>
            <a:ext uri="{FF2B5EF4-FFF2-40B4-BE49-F238E27FC236}">
              <a16:creationId xmlns:a16="http://schemas.microsoft.com/office/drawing/2014/main" id="{A01D11E1-27F8-4979-B14D-800B005E7071}"/>
            </a:ext>
          </a:extLst>
        </xdr:cNvPr>
        <xdr:cNvSpPr/>
      </xdr:nvSpPr>
      <xdr:spPr>
        <a:xfrm>
          <a:off x="3238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166053</xdr:rowOff>
    </xdr:from>
    <xdr:to>
      <xdr:col>19</xdr:col>
      <xdr:colOff>136525</xdr:colOff>
      <xdr:row>31</xdr:row>
      <xdr:rowOff>37783</xdr:rowOff>
    </xdr:to>
    <xdr:cxnSp macro="">
      <xdr:nvCxnSpPr>
        <xdr:cNvPr id="90" name="直線コネクタ 89">
          <a:extLst>
            <a:ext uri="{FF2B5EF4-FFF2-40B4-BE49-F238E27FC236}">
              <a16:creationId xmlns:a16="http://schemas.microsoft.com/office/drawing/2014/main" id="{3DB371EF-13B1-45C7-BE3E-883EA38DA477}"/>
            </a:ext>
          </a:extLst>
        </xdr:cNvPr>
        <xdr:cNvCxnSpPr/>
      </xdr:nvCxnSpPr>
      <xdr:spPr>
        <a:xfrm>
          <a:off x="3289300" y="60810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74771</xdr:rowOff>
    </xdr:from>
    <xdr:to>
      <xdr:col>11</xdr:col>
      <xdr:colOff>187325</xdr:colOff>
      <xdr:row>31</xdr:row>
      <xdr:rowOff>4921</xdr:rowOff>
    </xdr:to>
    <xdr:sp macro="" textlink="">
      <xdr:nvSpPr>
        <xdr:cNvPr id="91" name="楕円 90">
          <a:extLst>
            <a:ext uri="{FF2B5EF4-FFF2-40B4-BE49-F238E27FC236}">
              <a16:creationId xmlns:a16="http://schemas.microsoft.com/office/drawing/2014/main" id="{C62DBF9A-8C0F-4CA6-A840-576F0C703283}"/>
            </a:ext>
          </a:extLst>
        </xdr:cNvPr>
        <xdr:cNvSpPr/>
      </xdr:nvSpPr>
      <xdr:spPr>
        <a:xfrm>
          <a:off x="2476500" y="59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125571</xdr:rowOff>
    </xdr:from>
    <xdr:to>
      <xdr:col>15</xdr:col>
      <xdr:colOff>136525</xdr:colOff>
      <xdr:row>30</xdr:row>
      <xdr:rowOff>166053</xdr:rowOff>
    </xdr:to>
    <xdr:cxnSp macro="">
      <xdr:nvCxnSpPr>
        <xdr:cNvPr id="92" name="直線コネクタ 91">
          <a:extLst>
            <a:ext uri="{FF2B5EF4-FFF2-40B4-BE49-F238E27FC236}">
              <a16:creationId xmlns:a16="http://schemas.microsoft.com/office/drawing/2014/main" id="{25076CE2-1DAD-48E3-BDE4-F1608560CFBA}"/>
            </a:ext>
          </a:extLst>
        </xdr:cNvPr>
        <xdr:cNvCxnSpPr/>
      </xdr:nvCxnSpPr>
      <xdr:spPr>
        <a:xfrm>
          <a:off x="2527300" y="6040596"/>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28892</xdr:rowOff>
    </xdr:from>
    <xdr:to>
      <xdr:col>7</xdr:col>
      <xdr:colOff>187325</xdr:colOff>
      <xdr:row>30</xdr:row>
      <xdr:rowOff>130492</xdr:rowOff>
    </xdr:to>
    <xdr:sp macro="" textlink="">
      <xdr:nvSpPr>
        <xdr:cNvPr id="93" name="楕円 92">
          <a:extLst>
            <a:ext uri="{FF2B5EF4-FFF2-40B4-BE49-F238E27FC236}">
              <a16:creationId xmlns:a16="http://schemas.microsoft.com/office/drawing/2014/main" id="{43BBB829-F0D9-493E-8E3C-796D09175A46}"/>
            </a:ext>
          </a:extLst>
        </xdr:cNvPr>
        <xdr:cNvSpPr/>
      </xdr:nvSpPr>
      <xdr:spPr>
        <a:xfrm>
          <a:off x="1714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79692</xdr:rowOff>
    </xdr:from>
    <xdr:to>
      <xdr:col>11</xdr:col>
      <xdr:colOff>136525</xdr:colOff>
      <xdr:row>30</xdr:row>
      <xdr:rowOff>125571</xdr:rowOff>
    </xdr:to>
    <xdr:cxnSp macro="">
      <xdr:nvCxnSpPr>
        <xdr:cNvPr id="94" name="直線コネクタ 93">
          <a:extLst>
            <a:ext uri="{FF2B5EF4-FFF2-40B4-BE49-F238E27FC236}">
              <a16:creationId xmlns:a16="http://schemas.microsoft.com/office/drawing/2014/main" id="{C1CA72C0-347C-4D0F-ACB6-8F13EDBD5830}"/>
            </a:ext>
          </a:extLst>
        </xdr:cNvPr>
        <xdr:cNvCxnSpPr/>
      </xdr:nvCxnSpPr>
      <xdr:spPr>
        <a:xfrm>
          <a:off x="1765300" y="5994717"/>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E0E28610-DD82-4089-A4AE-869D7CE54255}"/>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EF23109B-5D09-4B49-BAE8-618BC3FE2EE9}"/>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6ADA389E-11BF-4C88-8AD2-124BC15EEB9B}"/>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aveValue有形固定資産減価償却率">
          <a:extLst>
            <a:ext uri="{FF2B5EF4-FFF2-40B4-BE49-F238E27FC236}">
              <a16:creationId xmlns:a16="http://schemas.microsoft.com/office/drawing/2014/main" id="{BA559C5C-92AE-405A-9295-62A4F09393EB}"/>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79710</xdr:rowOff>
    </xdr:from>
    <xdr:ext cx="405111" cy="259045"/>
    <xdr:sp macro="" textlink="">
      <xdr:nvSpPr>
        <xdr:cNvPr id="99" name="n_1mainValue有形固定資産減価償却率">
          <a:extLst>
            <a:ext uri="{FF2B5EF4-FFF2-40B4-BE49-F238E27FC236}">
              <a16:creationId xmlns:a16="http://schemas.microsoft.com/office/drawing/2014/main" id="{F7997190-5325-454A-A046-BD3B487E7A23}"/>
            </a:ext>
          </a:extLst>
        </xdr:cNvPr>
        <xdr:cNvSpPr txBox="1"/>
      </xdr:nvSpPr>
      <xdr:spPr>
        <a:xfrm>
          <a:off x="3836044" y="616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61930</xdr:rowOff>
    </xdr:from>
    <xdr:ext cx="405111" cy="259045"/>
    <xdr:sp macro="" textlink="">
      <xdr:nvSpPr>
        <xdr:cNvPr id="100" name="n_2mainValue有形固定資産減価償却率">
          <a:extLst>
            <a:ext uri="{FF2B5EF4-FFF2-40B4-BE49-F238E27FC236}">
              <a16:creationId xmlns:a16="http://schemas.microsoft.com/office/drawing/2014/main" id="{A9198A33-66C4-4F75-8012-EE713E37CCCC}"/>
            </a:ext>
          </a:extLst>
        </xdr:cNvPr>
        <xdr:cNvSpPr txBox="1"/>
      </xdr:nvSpPr>
      <xdr:spPr>
        <a:xfrm>
          <a:off x="3086744" y="580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21448</xdr:rowOff>
    </xdr:from>
    <xdr:ext cx="405111" cy="259045"/>
    <xdr:sp macro="" textlink="">
      <xdr:nvSpPr>
        <xdr:cNvPr id="101" name="n_3mainValue有形固定資産減価償却率">
          <a:extLst>
            <a:ext uri="{FF2B5EF4-FFF2-40B4-BE49-F238E27FC236}">
              <a16:creationId xmlns:a16="http://schemas.microsoft.com/office/drawing/2014/main" id="{55E8CF37-6E46-4AE0-9425-2B02217F8EF4}"/>
            </a:ext>
          </a:extLst>
        </xdr:cNvPr>
        <xdr:cNvSpPr txBox="1"/>
      </xdr:nvSpPr>
      <xdr:spPr>
        <a:xfrm>
          <a:off x="2324744" y="57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147019</xdr:rowOff>
    </xdr:from>
    <xdr:ext cx="405111" cy="259045"/>
    <xdr:sp macro="" textlink="">
      <xdr:nvSpPr>
        <xdr:cNvPr id="102" name="n_4mainValue有形固定資産減価償却率">
          <a:extLst>
            <a:ext uri="{FF2B5EF4-FFF2-40B4-BE49-F238E27FC236}">
              <a16:creationId xmlns:a16="http://schemas.microsoft.com/office/drawing/2014/main" id="{956AD3C4-22FC-4103-A840-98667FB43314}"/>
            </a:ext>
          </a:extLst>
        </xdr:cNvPr>
        <xdr:cNvSpPr txBox="1"/>
      </xdr:nvSpPr>
      <xdr:spPr>
        <a:xfrm>
          <a:off x="15627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9DB55C6-F7D1-4B39-8483-9D915D44BA3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9A44D76-69F2-433E-9AE9-1AFDE00A54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D0DB15B-70EF-4DD4-94B0-626DF33D6E4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3A4A13A-DA53-47FE-9894-DF5575319F6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44B453B-7082-44AA-ACAF-116FBDD3EEB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35B008A-183D-4E9E-8890-3351CE539D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E9886E6-2B2A-465E-BDCB-732B5DD1B39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88D4276-41F8-4142-8DE5-338C5A99E3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4BDF0DE-8ECE-4A39-8052-FC0A9B16BD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E162A6C-F078-4FDB-BCFF-A495D10713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900E610-14A6-440D-8C53-2AB235ED809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9CEFF31-250E-4D0C-8988-9686A2EC052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8C247C2-6F45-487E-9FB2-1C6F6248B9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ポイント上回っている。これは、充当可能基金残高の減等が要因となっている。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令和６年度までの継続事業である統合小学校建設事業に係る起債により地方債残高が増加し、債務償還比率が上昇することが見込まれる。建設事業完了以降は、充当可能基金の確保及び地方債の新規発行の抑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98EA770-F3AF-4A93-AFB2-CD53FDCF7C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327A612-5D70-4061-A6CF-50C211A32ED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AF29739-484A-4BFB-904C-219E95B8C7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773EAADC-5B68-49E2-AD67-035D016655C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A39EE03-CC85-466F-8554-BA9F8DBE152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D2709849-345F-4809-9632-36C04EA265A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DF585112-5E0D-48E8-89A5-52618725CEB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5BD2011A-5E7C-4DA2-A81E-D43145C35BE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873B74E-5489-4FDB-B981-4B0773B6691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42685B7A-AC61-4718-88E1-23E017278CD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BB3A92D-FFED-46E5-9FB6-2DAD5E085C4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7147E715-955E-4906-A44E-8A744D97FA6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AA5D57-9BC5-454C-9523-5457BCA9F90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6566A6E5-9C5A-4552-A0F0-DB7CCBDECD1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69D5D861-ACF6-41C9-980C-C8D1751F8D6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380C56C-D9F7-476F-A8EC-9751719FCB3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8AEBF39-023B-4EBE-B54F-F69F1DE9E9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D5A2B7C4-8244-488E-B09C-C233D8D9BAA8}"/>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E3FF20E1-E249-4336-B980-1EDA74842F9D}"/>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96D793EE-A965-429E-82A2-817716F9436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BC0AFE9F-6A4C-4151-99FF-3F0C87A986D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E5A36C4A-4EAC-45A1-AE38-7EE2EA3D217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DDAF674A-7588-4A82-8A04-8775D8678E7D}"/>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FD39CEB8-A71E-43AF-A3C4-BBA7FE6B3706}"/>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36B60A57-6F83-4A03-AF63-4C7A5181F07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5DCA9491-7097-41E9-9E50-CD2F6FDE9AD5}"/>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E4DA4D0F-41EA-4396-80EE-4270134472F8}"/>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32984090-A463-4D2F-8C1D-04B92A225BC4}"/>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2E8E9FB-A32C-4599-BDCE-205DBD04DA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6932EFD-4606-4CA0-8C49-F5480144AE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40C30CB-CF89-4DC5-8989-EB11382504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1BDF391-F054-4677-9658-2AFFF286950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FD80635-F508-4197-8745-380B4161D22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142621</xdr:rowOff>
    </xdr:from>
    <xdr:to>
      <xdr:col>76</xdr:col>
      <xdr:colOff>73025</xdr:colOff>
      <xdr:row>33</xdr:row>
      <xdr:rowOff>72771</xdr:rowOff>
    </xdr:to>
    <xdr:sp macro="" textlink="">
      <xdr:nvSpPr>
        <xdr:cNvPr id="149" name="楕円 148">
          <a:extLst>
            <a:ext uri="{FF2B5EF4-FFF2-40B4-BE49-F238E27FC236}">
              <a16:creationId xmlns:a16="http://schemas.microsoft.com/office/drawing/2014/main" id="{D778BDF4-47BA-432A-9F26-862D37E92AEC}"/>
            </a:ext>
          </a:extLst>
        </xdr:cNvPr>
        <xdr:cNvSpPr/>
      </xdr:nvSpPr>
      <xdr:spPr>
        <a:xfrm>
          <a:off x="14744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121048</xdr:rowOff>
    </xdr:from>
    <xdr:ext cx="469744" cy="259045"/>
    <xdr:sp macro="" textlink="">
      <xdr:nvSpPr>
        <xdr:cNvPr id="150" name="債務償還比率該当値テキスト">
          <a:extLst>
            <a:ext uri="{FF2B5EF4-FFF2-40B4-BE49-F238E27FC236}">
              <a16:creationId xmlns:a16="http://schemas.microsoft.com/office/drawing/2014/main" id="{DCF19768-AD06-48C0-A957-E02E075A4608}"/>
            </a:ext>
          </a:extLst>
        </xdr:cNvPr>
        <xdr:cNvSpPr txBox="1"/>
      </xdr:nvSpPr>
      <xdr:spPr>
        <a:xfrm>
          <a:off x="14846300"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170652</xdr:rowOff>
    </xdr:from>
    <xdr:to>
      <xdr:col>72</xdr:col>
      <xdr:colOff>123825</xdr:colOff>
      <xdr:row>32</xdr:row>
      <xdr:rowOff>100802</xdr:rowOff>
    </xdr:to>
    <xdr:sp macro="" textlink="">
      <xdr:nvSpPr>
        <xdr:cNvPr id="151" name="楕円 150">
          <a:extLst>
            <a:ext uri="{FF2B5EF4-FFF2-40B4-BE49-F238E27FC236}">
              <a16:creationId xmlns:a16="http://schemas.microsoft.com/office/drawing/2014/main" id="{DD39B03B-F9CA-49BC-B571-3E9E8F1DD702}"/>
            </a:ext>
          </a:extLst>
        </xdr:cNvPr>
        <xdr:cNvSpPr/>
      </xdr:nvSpPr>
      <xdr:spPr>
        <a:xfrm>
          <a:off x="14033500" y="62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50002</xdr:rowOff>
    </xdr:from>
    <xdr:to>
      <xdr:col>76</xdr:col>
      <xdr:colOff>22225</xdr:colOff>
      <xdr:row>33</xdr:row>
      <xdr:rowOff>21971</xdr:rowOff>
    </xdr:to>
    <xdr:cxnSp macro="">
      <xdr:nvCxnSpPr>
        <xdr:cNvPr id="152" name="直線コネクタ 151">
          <a:extLst>
            <a:ext uri="{FF2B5EF4-FFF2-40B4-BE49-F238E27FC236}">
              <a16:creationId xmlns:a16="http://schemas.microsoft.com/office/drawing/2014/main" id="{798CE8A1-C575-4653-81AF-453310FD4C3F}"/>
            </a:ext>
          </a:extLst>
        </xdr:cNvPr>
        <xdr:cNvCxnSpPr/>
      </xdr:nvCxnSpPr>
      <xdr:spPr>
        <a:xfrm>
          <a:off x="14084300" y="6307927"/>
          <a:ext cx="711200" cy="1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167686</xdr:rowOff>
    </xdr:from>
    <xdr:to>
      <xdr:col>68</xdr:col>
      <xdr:colOff>123825</xdr:colOff>
      <xdr:row>31</xdr:row>
      <xdr:rowOff>97836</xdr:rowOff>
    </xdr:to>
    <xdr:sp macro="" textlink="">
      <xdr:nvSpPr>
        <xdr:cNvPr id="153" name="楕円 152">
          <a:extLst>
            <a:ext uri="{FF2B5EF4-FFF2-40B4-BE49-F238E27FC236}">
              <a16:creationId xmlns:a16="http://schemas.microsoft.com/office/drawing/2014/main" id="{EC8E762D-92E1-46AB-B60B-A1C81FCF6161}"/>
            </a:ext>
          </a:extLst>
        </xdr:cNvPr>
        <xdr:cNvSpPr/>
      </xdr:nvSpPr>
      <xdr:spPr>
        <a:xfrm>
          <a:off x="13271500" y="60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47036</xdr:rowOff>
    </xdr:from>
    <xdr:to>
      <xdr:col>72</xdr:col>
      <xdr:colOff>73025</xdr:colOff>
      <xdr:row>32</xdr:row>
      <xdr:rowOff>50002</xdr:rowOff>
    </xdr:to>
    <xdr:cxnSp macro="">
      <xdr:nvCxnSpPr>
        <xdr:cNvPr id="154" name="直線コネクタ 153">
          <a:extLst>
            <a:ext uri="{FF2B5EF4-FFF2-40B4-BE49-F238E27FC236}">
              <a16:creationId xmlns:a16="http://schemas.microsoft.com/office/drawing/2014/main" id="{827FBD55-A0DE-456E-8023-26498BAEBF44}"/>
            </a:ext>
          </a:extLst>
        </xdr:cNvPr>
        <xdr:cNvCxnSpPr/>
      </xdr:nvCxnSpPr>
      <xdr:spPr>
        <a:xfrm>
          <a:off x="13322300" y="6133511"/>
          <a:ext cx="7620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69441</xdr:rowOff>
    </xdr:from>
    <xdr:to>
      <xdr:col>64</xdr:col>
      <xdr:colOff>123825</xdr:colOff>
      <xdr:row>34</xdr:row>
      <xdr:rowOff>171041</xdr:rowOff>
    </xdr:to>
    <xdr:sp macro="" textlink="">
      <xdr:nvSpPr>
        <xdr:cNvPr id="155" name="楕円 154">
          <a:extLst>
            <a:ext uri="{FF2B5EF4-FFF2-40B4-BE49-F238E27FC236}">
              <a16:creationId xmlns:a16="http://schemas.microsoft.com/office/drawing/2014/main" id="{2106709C-6F72-4FD1-A3A1-585995DDAA2C}"/>
            </a:ext>
          </a:extLst>
        </xdr:cNvPr>
        <xdr:cNvSpPr/>
      </xdr:nvSpPr>
      <xdr:spPr>
        <a:xfrm>
          <a:off x="12509500" y="66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47036</xdr:rowOff>
    </xdr:from>
    <xdr:to>
      <xdr:col>68</xdr:col>
      <xdr:colOff>73025</xdr:colOff>
      <xdr:row>34</xdr:row>
      <xdr:rowOff>120241</xdr:rowOff>
    </xdr:to>
    <xdr:cxnSp macro="">
      <xdr:nvCxnSpPr>
        <xdr:cNvPr id="156" name="直線コネクタ 155">
          <a:extLst>
            <a:ext uri="{FF2B5EF4-FFF2-40B4-BE49-F238E27FC236}">
              <a16:creationId xmlns:a16="http://schemas.microsoft.com/office/drawing/2014/main" id="{920C3DD2-EDA0-4680-92A7-E08DC5669660}"/>
            </a:ext>
          </a:extLst>
        </xdr:cNvPr>
        <xdr:cNvCxnSpPr/>
      </xdr:nvCxnSpPr>
      <xdr:spPr>
        <a:xfrm flipV="1">
          <a:off x="12560300" y="6133511"/>
          <a:ext cx="762000" cy="5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88065</xdr:rowOff>
    </xdr:from>
    <xdr:to>
      <xdr:col>60</xdr:col>
      <xdr:colOff>123825</xdr:colOff>
      <xdr:row>34</xdr:row>
      <xdr:rowOff>18215</xdr:rowOff>
    </xdr:to>
    <xdr:sp macro="" textlink="">
      <xdr:nvSpPr>
        <xdr:cNvPr id="157" name="楕円 156">
          <a:extLst>
            <a:ext uri="{FF2B5EF4-FFF2-40B4-BE49-F238E27FC236}">
              <a16:creationId xmlns:a16="http://schemas.microsoft.com/office/drawing/2014/main" id="{B9149FFF-3E0C-454C-A554-DAAD0E2A5FC9}"/>
            </a:ext>
          </a:extLst>
        </xdr:cNvPr>
        <xdr:cNvSpPr/>
      </xdr:nvSpPr>
      <xdr:spPr>
        <a:xfrm>
          <a:off x="11747500" y="65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138865</xdr:rowOff>
    </xdr:from>
    <xdr:to>
      <xdr:col>64</xdr:col>
      <xdr:colOff>73025</xdr:colOff>
      <xdr:row>34</xdr:row>
      <xdr:rowOff>120241</xdr:rowOff>
    </xdr:to>
    <xdr:cxnSp macro="">
      <xdr:nvCxnSpPr>
        <xdr:cNvPr id="158" name="直線コネクタ 157">
          <a:extLst>
            <a:ext uri="{FF2B5EF4-FFF2-40B4-BE49-F238E27FC236}">
              <a16:creationId xmlns:a16="http://schemas.microsoft.com/office/drawing/2014/main" id="{4E12B8C8-B6A0-4C2C-A8C2-673A87ECE68E}"/>
            </a:ext>
          </a:extLst>
        </xdr:cNvPr>
        <xdr:cNvCxnSpPr/>
      </xdr:nvCxnSpPr>
      <xdr:spPr>
        <a:xfrm>
          <a:off x="11798300" y="6568240"/>
          <a:ext cx="762000" cy="1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38D6F371-B3F3-49B4-A1AE-1BD13B5C01BC}"/>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0A04A483-45C8-4499-8577-9E594BFDE694}"/>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8C8F5E60-66BF-4F63-BB10-442AB742A872}"/>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a:extLst>
            <a:ext uri="{FF2B5EF4-FFF2-40B4-BE49-F238E27FC236}">
              <a16:creationId xmlns:a16="http://schemas.microsoft.com/office/drawing/2014/main" id="{A563C252-DA97-4D90-88E0-2BF8C19048A8}"/>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91929</xdr:rowOff>
    </xdr:from>
    <xdr:ext cx="469744" cy="259045"/>
    <xdr:sp macro="" textlink="">
      <xdr:nvSpPr>
        <xdr:cNvPr id="163" name="n_1mainValue債務償還比率">
          <a:extLst>
            <a:ext uri="{FF2B5EF4-FFF2-40B4-BE49-F238E27FC236}">
              <a16:creationId xmlns:a16="http://schemas.microsoft.com/office/drawing/2014/main" id="{D6943DF8-C797-444B-A566-933C294E6B06}"/>
            </a:ext>
          </a:extLst>
        </xdr:cNvPr>
        <xdr:cNvSpPr txBox="1"/>
      </xdr:nvSpPr>
      <xdr:spPr>
        <a:xfrm>
          <a:off x="13836727" y="634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88963</xdr:rowOff>
    </xdr:from>
    <xdr:ext cx="469744" cy="259045"/>
    <xdr:sp macro="" textlink="">
      <xdr:nvSpPr>
        <xdr:cNvPr id="164" name="n_2mainValue債務償還比率">
          <a:extLst>
            <a:ext uri="{FF2B5EF4-FFF2-40B4-BE49-F238E27FC236}">
              <a16:creationId xmlns:a16="http://schemas.microsoft.com/office/drawing/2014/main" id="{51C5DE81-E50F-49A5-A2A7-A86D5DC614F1}"/>
            </a:ext>
          </a:extLst>
        </xdr:cNvPr>
        <xdr:cNvSpPr txBox="1"/>
      </xdr:nvSpPr>
      <xdr:spPr>
        <a:xfrm>
          <a:off x="13087427" y="617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162168</xdr:rowOff>
    </xdr:from>
    <xdr:ext cx="469744" cy="259045"/>
    <xdr:sp macro="" textlink="">
      <xdr:nvSpPr>
        <xdr:cNvPr id="165" name="n_3mainValue債務償還比率">
          <a:extLst>
            <a:ext uri="{FF2B5EF4-FFF2-40B4-BE49-F238E27FC236}">
              <a16:creationId xmlns:a16="http://schemas.microsoft.com/office/drawing/2014/main" id="{40B8CE31-ECD9-4283-8E9E-15C141D4D6EF}"/>
            </a:ext>
          </a:extLst>
        </xdr:cNvPr>
        <xdr:cNvSpPr txBox="1"/>
      </xdr:nvSpPr>
      <xdr:spPr>
        <a:xfrm>
          <a:off x="12325427" y="67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9342</xdr:rowOff>
    </xdr:from>
    <xdr:ext cx="469744" cy="259045"/>
    <xdr:sp macro="" textlink="">
      <xdr:nvSpPr>
        <xdr:cNvPr id="166" name="n_4mainValue債務償還比率">
          <a:extLst>
            <a:ext uri="{FF2B5EF4-FFF2-40B4-BE49-F238E27FC236}">
              <a16:creationId xmlns:a16="http://schemas.microsoft.com/office/drawing/2014/main" id="{E77B2704-B080-4377-9B83-9F51913036F5}"/>
            </a:ext>
          </a:extLst>
        </xdr:cNvPr>
        <xdr:cNvSpPr txBox="1"/>
      </xdr:nvSpPr>
      <xdr:spPr>
        <a:xfrm>
          <a:off x="11563427" y="661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28FD0F5-33F9-4ED8-B838-6917B4518D5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A294202-B1BC-4522-9E88-5BAB148797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F6CB8B0-9825-4B2D-A10F-EFDB4D07E0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91B8645-C2C7-4A64-95B4-99A9E2BE2D4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C95CA1D-9797-4971-B619-1AE35A0E635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CB44E5F-EA46-406C-B8DB-EB673BC37BA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298C1D-68E3-4449-A258-AAE3E6171D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2C5337-9308-46F4-B376-F933D63E95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9B760B-7953-4CB1-9930-C55DEE8255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1A9637-5A2E-4518-8088-BF9DC01E52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8EE4EE-B5EE-4FF8-88E7-E45F7E3EE3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FD2EC5-3FB6-44B6-831F-A5523596C7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765B8F-0B88-46D3-834D-BB7A4A11DA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F6D901-6D37-4369-B1DA-8AEA99896A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F3A034-957B-42F9-A631-5389F991CF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CC19FD-502E-4D4D-B047-2E147B338C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B90CE1-DAFF-4A60-B9EF-3B6B99F139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BA4876-8F5C-42A5-ACF8-813F67DD93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38A990-3C20-4972-9569-373E3A2289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68E97B-B6C6-4336-9C6F-6E92C2EF05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D713FC-E379-4EE7-B875-FC7DB24C6F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D749A6-A2D1-4DB8-862D-DFE6638B3F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66F6B5-56D8-4C75-88DA-DDA9D56C2E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C28167-7E7A-472F-8A9E-A6AA5F4B1D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F72654-1093-4D98-B462-DCCC4962C6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7ED3EA-7A4D-41EF-B9F2-D6587149FF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4CFE9D-D944-4D16-883D-545C3F8012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0C1CAF-BC2E-4107-BD5C-00003BD2AC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6E85E6-A84C-40FB-B447-F553BDBA6A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76E7AF-3D1B-4981-9C73-2AC9D1C83A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9ED460-274C-4A33-97F8-FBE05EAF64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003454-A2DC-4BFE-8352-9B70E44468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56EC16-CEB2-4844-A3D6-190833B9AAF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7147A5-9555-4F1B-B379-AED484533C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3514DE-C1B2-4A61-BF27-3F977136B0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EC4AE5-3286-499E-B95A-34A79D1354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E89096-C029-43EB-93C1-3539C0E4A9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CF7DA1-2249-4381-B686-D8B654F90F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A8115A-96B1-4385-8DE8-E4F6BE1241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5C561C-B015-439F-8B1B-E0AA21391B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37BDB0-F557-4AB0-9F89-64AD594158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90E598-3EB1-4D1A-99DB-A4259A7D97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251251-EA74-4DD6-9AF7-81193A51FF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9D632C-FAA2-4316-92ED-DB771254B1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5710CC-83C3-4B4B-8CED-0992B239BD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A6F669-C82A-439F-A488-4FE9249DEF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5BA687-B62F-43A1-847C-4C198302A9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11E7F8-7013-466B-9B09-13CF78855D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5D4B51F-DC96-4DBA-9F91-855BED05699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A3165D4-C550-4D17-97A1-84DF7D3BEE5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0378635-9670-4FF3-9AAF-9779BBCD6C6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445F517-820E-42B1-9C94-7D13BBFFDAE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F25DF54-1206-422C-8CF0-6A24D5EFC19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18D526-75D4-4E1B-BB35-65A28EAFDCE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20630A5-068B-4A55-9B39-4B330EC9CB8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94D1192-2E4B-4D88-AC0A-D2EC23E1AA2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AD98056-5097-440E-B695-923C431C23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71CF539-3F0F-456F-821C-B79F91A4185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23EACCF-E20C-4B72-9E44-900F54FEFE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F34062BB-3A97-4ECB-B46A-488E56CE981B}"/>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8D9C3FD9-BD6A-465B-9A43-6EEEF7AA4E9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0C7AD09-EA28-4CEC-AE41-DC955D5DE02F}"/>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26A41DA1-C163-4A37-AEEB-B07EFC92B832}"/>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EAD2058E-2605-495F-89EF-0A4DF0D048E8}"/>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6B1B319C-A9AD-43A2-A63A-0712A6AF53E2}"/>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3C92D144-9C76-4273-A134-6F66B482FA1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D45F45D5-85BF-4B21-B314-06DB8833B33E}"/>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0CC19FB-2964-478E-8206-2A45991CCCC2}"/>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F861CE35-3D4A-44A7-B11E-3E5B8743BB4D}"/>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DD380D2D-7E8E-4E8D-A47A-9BDB2FA06A32}"/>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8E948F1-0323-44EC-A69C-A36892552F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76A5277-C3AC-49E1-9A25-4AB88056BE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6BAA5E-62DA-44F7-B870-96C0E341BA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9BEFC9-5A5D-420B-A73C-F562BC0BF0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A7029A-6EC7-462A-B25D-F95BF8A891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a:extLst>
            <a:ext uri="{FF2B5EF4-FFF2-40B4-BE49-F238E27FC236}">
              <a16:creationId xmlns:a16="http://schemas.microsoft.com/office/drawing/2014/main" id="{8ED7009E-5001-460B-AADB-42841A4A5448}"/>
            </a:ext>
          </a:extLst>
        </xdr:cNvPr>
        <xdr:cNvSpPr/>
      </xdr:nvSpPr>
      <xdr:spPr>
        <a:xfrm>
          <a:off x="4584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a:extLst>
            <a:ext uri="{FF2B5EF4-FFF2-40B4-BE49-F238E27FC236}">
              <a16:creationId xmlns:a16="http://schemas.microsoft.com/office/drawing/2014/main" id="{519E0EA0-0031-49AE-BE0C-7A829BD25A79}"/>
            </a:ext>
          </a:extLst>
        </xdr:cNvPr>
        <xdr:cNvSpPr txBox="1"/>
      </xdr:nvSpPr>
      <xdr:spPr>
        <a:xfrm>
          <a:off x="4673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a:extLst>
            <a:ext uri="{FF2B5EF4-FFF2-40B4-BE49-F238E27FC236}">
              <a16:creationId xmlns:a16="http://schemas.microsoft.com/office/drawing/2014/main" id="{896F9838-82DD-4DF2-859C-AE61340C3486}"/>
            </a:ext>
          </a:extLst>
        </xdr:cNvPr>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89916</xdr:rowOff>
    </xdr:to>
    <xdr:cxnSp macro="">
      <xdr:nvCxnSpPr>
        <xdr:cNvPr id="74" name="直線コネクタ 73">
          <a:extLst>
            <a:ext uri="{FF2B5EF4-FFF2-40B4-BE49-F238E27FC236}">
              <a16:creationId xmlns:a16="http://schemas.microsoft.com/office/drawing/2014/main" id="{3ACB3A8B-6ADA-48E4-B957-B07560F8E9CE}"/>
            </a:ext>
          </a:extLst>
        </xdr:cNvPr>
        <xdr:cNvCxnSpPr/>
      </xdr:nvCxnSpPr>
      <xdr:spPr>
        <a:xfrm>
          <a:off x="3797300" y="622325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132842</xdr:rowOff>
    </xdr:from>
    <xdr:to>
      <xdr:col>15</xdr:col>
      <xdr:colOff>101600</xdr:colOff>
      <xdr:row>36</xdr:row>
      <xdr:rowOff>62992</xdr:rowOff>
    </xdr:to>
    <xdr:sp macro="" textlink="">
      <xdr:nvSpPr>
        <xdr:cNvPr id="75" name="楕円 74">
          <a:extLst>
            <a:ext uri="{FF2B5EF4-FFF2-40B4-BE49-F238E27FC236}">
              <a16:creationId xmlns:a16="http://schemas.microsoft.com/office/drawing/2014/main" id="{9A356A84-A3BA-4FEE-A798-E038478443F9}"/>
            </a:ext>
          </a:extLst>
        </xdr:cNvPr>
        <xdr:cNvSpPr/>
      </xdr:nvSpPr>
      <xdr:spPr>
        <a:xfrm>
          <a:off x="2857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xdr:rowOff>
    </xdr:from>
    <xdr:to>
      <xdr:col>19</xdr:col>
      <xdr:colOff>177800</xdr:colOff>
      <xdr:row>36</xdr:row>
      <xdr:rowOff>51054</xdr:rowOff>
    </xdr:to>
    <xdr:cxnSp macro="">
      <xdr:nvCxnSpPr>
        <xdr:cNvPr id="76" name="直線コネクタ 75">
          <a:extLst>
            <a:ext uri="{FF2B5EF4-FFF2-40B4-BE49-F238E27FC236}">
              <a16:creationId xmlns:a16="http://schemas.microsoft.com/office/drawing/2014/main" id="{0F47A967-91EE-4242-85E1-47318D8BE629}"/>
            </a:ext>
          </a:extLst>
        </xdr:cNvPr>
        <xdr:cNvCxnSpPr/>
      </xdr:nvCxnSpPr>
      <xdr:spPr>
        <a:xfrm>
          <a:off x="2908300" y="61843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91694</xdr:rowOff>
    </xdr:from>
    <xdr:to>
      <xdr:col>10</xdr:col>
      <xdr:colOff>165100</xdr:colOff>
      <xdr:row>36</xdr:row>
      <xdr:rowOff>21844</xdr:rowOff>
    </xdr:to>
    <xdr:sp macro="" textlink="">
      <xdr:nvSpPr>
        <xdr:cNvPr id="77" name="楕円 76">
          <a:extLst>
            <a:ext uri="{FF2B5EF4-FFF2-40B4-BE49-F238E27FC236}">
              <a16:creationId xmlns:a16="http://schemas.microsoft.com/office/drawing/2014/main" id="{C0D858E1-F5AB-4A39-BA7B-977A3C0CC01A}"/>
            </a:ext>
          </a:extLst>
        </xdr:cNvPr>
        <xdr:cNvSpPr/>
      </xdr:nvSpPr>
      <xdr:spPr>
        <a:xfrm>
          <a:off x="1968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142494</xdr:rowOff>
    </xdr:from>
    <xdr:to>
      <xdr:col>15</xdr:col>
      <xdr:colOff>50800</xdr:colOff>
      <xdr:row>36</xdr:row>
      <xdr:rowOff>12192</xdr:rowOff>
    </xdr:to>
    <xdr:cxnSp macro="">
      <xdr:nvCxnSpPr>
        <xdr:cNvPr id="78" name="直線コネクタ 77">
          <a:extLst>
            <a:ext uri="{FF2B5EF4-FFF2-40B4-BE49-F238E27FC236}">
              <a16:creationId xmlns:a16="http://schemas.microsoft.com/office/drawing/2014/main" id="{FBE72C71-F9FA-4FCF-A75D-DE44C0757B95}"/>
            </a:ext>
          </a:extLst>
        </xdr:cNvPr>
        <xdr:cNvCxnSpPr/>
      </xdr:nvCxnSpPr>
      <xdr:spPr>
        <a:xfrm>
          <a:off x="2019300" y="6143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52832</xdr:rowOff>
    </xdr:from>
    <xdr:to>
      <xdr:col>6</xdr:col>
      <xdr:colOff>38100</xdr:colOff>
      <xdr:row>35</xdr:row>
      <xdr:rowOff>154432</xdr:rowOff>
    </xdr:to>
    <xdr:sp macro="" textlink="">
      <xdr:nvSpPr>
        <xdr:cNvPr id="79" name="楕円 78">
          <a:extLst>
            <a:ext uri="{FF2B5EF4-FFF2-40B4-BE49-F238E27FC236}">
              <a16:creationId xmlns:a16="http://schemas.microsoft.com/office/drawing/2014/main" id="{AA98C0B4-B63E-4541-BB6C-C049854A28E0}"/>
            </a:ext>
          </a:extLst>
        </xdr:cNvPr>
        <xdr:cNvSpPr/>
      </xdr:nvSpPr>
      <xdr:spPr>
        <a:xfrm>
          <a:off x="10795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103632</xdr:rowOff>
    </xdr:from>
    <xdr:to>
      <xdr:col>10</xdr:col>
      <xdr:colOff>114300</xdr:colOff>
      <xdr:row>35</xdr:row>
      <xdr:rowOff>142494</xdr:rowOff>
    </xdr:to>
    <xdr:cxnSp macro="">
      <xdr:nvCxnSpPr>
        <xdr:cNvPr id="80" name="直線コネクタ 79">
          <a:extLst>
            <a:ext uri="{FF2B5EF4-FFF2-40B4-BE49-F238E27FC236}">
              <a16:creationId xmlns:a16="http://schemas.microsoft.com/office/drawing/2014/main" id="{AD88950B-21D0-41B1-B3A3-7564B8313027}"/>
            </a:ext>
          </a:extLst>
        </xdr:cNvPr>
        <xdr:cNvCxnSpPr/>
      </xdr:nvCxnSpPr>
      <xdr:spPr>
        <a:xfrm>
          <a:off x="1130300" y="61043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A044FAD9-D7CA-4175-A076-0C15EC478D7A}"/>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C29B7D0C-DA5F-4D88-AD0D-AC22B4117A2D}"/>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C41174E0-CD53-4BB5-B459-0A7C87CBB488}"/>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3C5A4328-0FBE-44E5-8B8A-BCB34E6E7CA6}"/>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20788E34-3E93-4517-A543-7A3B49BD00DB}"/>
            </a:ext>
          </a:extLst>
        </xdr:cNvPr>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id="{A587AABD-D5FE-4A9B-B1DC-92ED993517E1}"/>
            </a:ext>
          </a:extLst>
        </xdr:cNvPr>
        <xdr:cNvSpPr txBox="1"/>
      </xdr:nvSpPr>
      <xdr:spPr>
        <a:xfrm>
          <a:off x="2705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38371</xdr:rowOff>
    </xdr:from>
    <xdr:ext cx="405111" cy="259045"/>
    <xdr:sp macro="" textlink="">
      <xdr:nvSpPr>
        <xdr:cNvPr id="87" name="n_3mainValue【道路】&#10;有形固定資産減価償却率">
          <a:extLst>
            <a:ext uri="{FF2B5EF4-FFF2-40B4-BE49-F238E27FC236}">
              <a16:creationId xmlns:a16="http://schemas.microsoft.com/office/drawing/2014/main" id="{A5370798-A216-45F3-8578-36C3D0227585}"/>
            </a:ext>
          </a:extLst>
        </xdr:cNvPr>
        <xdr:cNvSpPr txBox="1"/>
      </xdr:nvSpPr>
      <xdr:spPr>
        <a:xfrm>
          <a:off x="1816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170959</xdr:rowOff>
    </xdr:from>
    <xdr:ext cx="405111" cy="259045"/>
    <xdr:sp macro="" textlink="">
      <xdr:nvSpPr>
        <xdr:cNvPr id="88" name="n_4mainValue【道路】&#10;有形固定資産減価償却率">
          <a:extLst>
            <a:ext uri="{FF2B5EF4-FFF2-40B4-BE49-F238E27FC236}">
              <a16:creationId xmlns:a16="http://schemas.microsoft.com/office/drawing/2014/main" id="{06BFF95E-BD45-4762-8458-EDEF90214DFA}"/>
            </a:ext>
          </a:extLst>
        </xdr:cNvPr>
        <xdr:cNvSpPr txBox="1"/>
      </xdr:nvSpPr>
      <xdr:spPr>
        <a:xfrm>
          <a:off x="927744"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C6157EF-9BC6-44B2-8282-F36069D93A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EC4BFBE-2ACA-4998-917B-7F2DB04FEC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6D4F43C-2558-4657-8A2C-A055B22490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4B3CECF-6874-446D-8FB6-7BC33733EC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E30CD10-A118-4744-BB28-E6E5470513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0E1C768-1C33-417D-A499-264D3E1625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D0FE357-8E63-4D0B-ACA3-C36C229889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1D4D61E-90F4-4496-B8C8-C16AC2B4E6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5728BBA-58D6-4E12-89EE-21360236BE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0BCE155-79E2-4090-84AC-BAD91674D3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4E1C7EC-2A35-49F9-A8E4-EF5A6ED60F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81612F3-6F89-4A3A-88E2-BA58B859B8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1AC403D-D0AD-419F-AEA2-875EA6D1C8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43326A6-2C34-425B-82E6-7A29391BF38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CC46B3F-8AF4-4951-8F33-8DD9E6A654F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38D1A60-F368-4E28-A024-182A088C450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DD96F79-3F81-4869-A0BA-1F0138CCBFB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4C35E7C-3CF5-49D9-85EC-0CC2CFBB5CF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07E28DB-83CA-4A17-85FA-5386DEB5BB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BD75C31-A0E2-4104-8A2B-F80FC11094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7DAD027-984C-4A4D-9B3A-D261653678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AD8742B-E536-418D-86E6-676958FD3CE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9A82C22-AD7A-4820-B9A0-33097A354C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DC617511-0AA6-4AB9-A69D-107D76EDDE7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48AAC200-524E-45A7-8778-029199990233}"/>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1EA3A72F-DC1F-4349-9744-61D949D629D7}"/>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FA2FB530-57B0-431C-B88D-D7C1D05E4ADF}"/>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E29EDB17-3564-47AF-A8D7-A8F9CC4C8207}"/>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47F9D2CD-0E2E-4A3E-8EC7-F4824B49A112}"/>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149C54A4-970E-4A9A-82BD-DF7BFB4C294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B9DB7E44-FE70-4AB2-B615-8FF83B6FFC6E}"/>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A9580664-330F-4E65-BA2E-25C7DA23EFEB}"/>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26A25F05-DBB0-48D1-AC3F-7968B074D17B}"/>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710F7CD7-7A25-4939-80B0-CB5248AE35DD}"/>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4A5A72-388F-4E39-A603-2306B8FF011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59D57AD-EF0E-4331-B2BA-C99158F49B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5BD1772-83E6-40DF-B9C2-1F06B3F92C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1E3FB2-04DA-4CD5-9DF7-41622EDBBF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EC206B-61D6-4D97-96AB-943BC04B01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99047</xdr:rowOff>
    </xdr:from>
    <xdr:to>
      <xdr:col>55</xdr:col>
      <xdr:colOff>50800</xdr:colOff>
      <xdr:row>39</xdr:row>
      <xdr:rowOff>29197</xdr:rowOff>
    </xdr:to>
    <xdr:sp macro="" textlink="">
      <xdr:nvSpPr>
        <xdr:cNvPr id="128" name="楕円 127">
          <a:extLst>
            <a:ext uri="{FF2B5EF4-FFF2-40B4-BE49-F238E27FC236}">
              <a16:creationId xmlns:a16="http://schemas.microsoft.com/office/drawing/2014/main" id="{5EA24B3D-D660-417F-9E49-CD2F537E2DC5}"/>
            </a:ext>
          </a:extLst>
        </xdr:cNvPr>
        <xdr:cNvSpPr/>
      </xdr:nvSpPr>
      <xdr:spPr>
        <a:xfrm>
          <a:off x="10426700" y="66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121924</xdr:rowOff>
    </xdr:from>
    <xdr:ext cx="534377" cy="259045"/>
    <xdr:sp macro="" textlink="">
      <xdr:nvSpPr>
        <xdr:cNvPr id="129" name="【道路】&#10;一人当たり延長該当値テキスト">
          <a:extLst>
            <a:ext uri="{FF2B5EF4-FFF2-40B4-BE49-F238E27FC236}">
              <a16:creationId xmlns:a16="http://schemas.microsoft.com/office/drawing/2014/main" id="{59484562-47B7-41D8-87B7-798200D6AC8E}"/>
            </a:ext>
          </a:extLst>
        </xdr:cNvPr>
        <xdr:cNvSpPr txBox="1"/>
      </xdr:nvSpPr>
      <xdr:spPr>
        <a:xfrm>
          <a:off x="10515600" y="64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1778</xdr:rowOff>
    </xdr:from>
    <xdr:to>
      <xdr:col>50</xdr:col>
      <xdr:colOff>165100</xdr:colOff>
      <xdr:row>39</xdr:row>
      <xdr:rowOff>103378</xdr:rowOff>
    </xdr:to>
    <xdr:sp macro="" textlink="">
      <xdr:nvSpPr>
        <xdr:cNvPr id="130" name="楕円 129">
          <a:extLst>
            <a:ext uri="{FF2B5EF4-FFF2-40B4-BE49-F238E27FC236}">
              <a16:creationId xmlns:a16="http://schemas.microsoft.com/office/drawing/2014/main" id="{8932975C-6D19-406A-AD45-7512E0E56F5F}"/>
            </a:ext>
          </a:extLst>
        </xdr:cNvPr>
        <xdr:cNvSpPr/>
      </xdr:nvSpPr>
      <xdr:spPr>
        <a:xfrm>
          <a:off x="9588500" y="66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149847</xdr:rowOff>
    </xdr:from>
    <xdr:to>
      <xdr:col>55</xdr:col>
      <xdr:colOff>0</xdr:colOff>
      <xdr:row>39</xdr:row>
      <xdr:rowOff>52578</xdr:rowOff>
    </xdr:to>
    <xdr:cxnSp macro="">
      <xdr:nvCxnSpPr>
        <xdr:cNvPr id="131" name="直線コネクタ 130">
          <a:extLst>
            <a:ext uri="{FF2B5EF4-FFF2-40B4-BE49-F238E27FC236}">
              <a16:creationId xmlns:a16="http://schemas.microsoft.com/office/drawing/2014/main" id="{B2A2D78A-0604-46B2-9963-BA2C1854A727}"/>
            </a:ext>
          </a:extLst>
        </xdr:cNvPr>
        <xdr:cNvCxnSpPr/>
      </xdr:nvCxnSpPr>
      <xdr:spPr>
        <a:xfrm flipV="1">
          <a:off x="9639300" y="6664947"/>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5379</xdr:rowOff>
    </xdr:from>
    <xdr:to>
      <xdr:col>46</xdr:col>
      <xdr:colOff>38100</xdr:colOff>
      <xdr:row>40</xdr:row>
      <xdr:rowOff>106979</xdr:rowOff>
    </xdr:to>
    <xdr:sp macro="" textlink="">
      <xdr:nvSpPr>
        <xdr:cNvPr id="132" name="楕円 131">
          <a:extLst>
            <a:ext uri="{FF2B5EF4-FFF2-40B4-BE49-F238E27FC236}">
              <a16:creationId xmlns:a16="http://schemas.microsoft.com/office/drawing/2014/main" id="{090907AD-5589-459C-B214-BC2CF30317DF}"/>
            </a:ext>
          </a:extLst>
        </xdr:cNvPr>
        <xdr:cNvSpPr/>
      </xdr:nvSpPr>
      <xdr:spPr>
        <a:xfrm>
          <a:off x="8699500" y="6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52578</xdr:rowOff>
    </xdr:from>
    <xdr:to>
      <xdr:col>50</xdr:col>
      <xdr:colOff>114300</xdr:colOff>
      <xdr:row>40</xdr:row>
      <xdr:rowOff>56179</xdr:rowOff>
    </xdr:to>
    <xdr:cxnSp macro="">
      <xdr:nvCxnSpPr>
        <xdr:cNvPr id="133" name="直線コネクタ 132">
          <a:extLst>
            <a:ext uri="{FF2B5EF4-FFF2-40B4-BE49-F238E27FC236}">
              <a16:creationId xmlns:a16="http://schemas.microsoft.com/office/drawing/2014/main" id="{00AA03D6-D9AD-4813-A859-83F9D52ABA12}"/>
            </a:ext>
          </a:extLst>
        </xdr:cNvPr>
        <xdr:cNvCxnSpPr/>
      </xdr:nvCxnSpPr>
      <xdr:spPr>
        <a:xfrm flipV="1">
          <a:off x="8750300" y="6739128"/>
          <a:ext cx="889000" cy="17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10788</xdr:rowOff>
    </xdr:from>
    <xdr:to>
      <xdr:col>41</xdr:col>
      <xdr:colOff>101600</xdr:colOff>
      <xdr:row>40</xdr:row>
      <xdr:rowOff>112388</xdr:rowOff>
    </xdr:to>
    <xdr:sp macro="" textlink="">
      <xdr:nvSpPr>
        <xdr:cNvPr id="134" name="楕円 133">
          <a:extLst>
            <a:ext uri="{FF2B5EF4-FFF2-40B4-BE49-F238E27FC236}">
              <a16:creationId xmlns:a16="http://schemas.microsoft.com/office/drawing/2014/main" id="{19861E4A-2DF0-4DA6-A947-A6B33703D212}"/>
            </a:ext>
          </a:extLst>
        </xdr:cNvPr>
        <xdr:cNvSpPr/>
      </xdr:nvSpPr>
      <xdr:spPr>
        <a:xfrm>
          <a:off x="7810500" y="68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56179</xdr:rowOff>
    </xdr:from>
    <xdr:to>
      <xdr:col>45</xdr:col>
      <xdr:colOff>177800</xdr:colOff>
      <xdr:row>40</xdr:row>
      <xdr:rowOff>61588</xdr:rowOff>
    </xdr:to>
    <xdr:cxnSp macro="">
      <xdr:nvCxnSpPr>
        <xdr:cNvPr id="135" name="直線コネクタ 134">
          <a:extLst>
            <a:ext uri="{FF2B5EF4-FFF2-40B4-BE49-F238E27FC236}">
              <a16:creationId xmlns:a16="http://schemas.microsoft.com/office/drawing/2014/main" id="{29BFF4F4-665C-45A5-AE6E-0E57B5C19D8B}"/>
            </a:ext>
          </a:extLst>
        </xdr:cNvPr>
        <xdr:cNvCxnSpPr/>
      </xdr:nvCxnSpPr>
      <xdr:spPr>
        <a:xfrm flipV="1">
          <a:off x="7861300" y="691417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16428</xdr:rowOff>
    </xdr:from>
    <xdr:to>
      <xdr:col>36</xdr:col>
      <xdr:colOff>165100</xdr:colOff>
      <xdr:row>40</xdr:row>
      <xdr:rowOff>118028</xdr:rowOff>
    </xdr:to>
    <xdr:sp macro="" textlink="">
      <xdr:nvSpPr>
        <xdr:cNvPr id="136" name="楕円 135">
          <a:extLst>
            <a:ext uri="{FF2B5EF4-FFF2-40B4-BE49-F238E27FC236}">
              <a16:creationId xmlns:a16="http://schemas.microsoft.com/office/drawing/2014/main" id="{ADB85E78-E40E-4834-8F29-22E648B4FEEB}"/>
            </a:ext>
          </a:extLst>
        </xdr:cNvPr>
        <xdr:cNvSpPr/>
      </xdr:nvSpPr>
      <xdr:spPr>
        <a:xfrm>
          <a:off x="6921500" y="68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61588</xdr:rowOff>
    </xdr:from>
    <xdr:to>
      <xdr:col>41</xdr:col>
      <xdr:colOff>50800</xdr:colOff>
      <xdr:row>40</xdr:row>
      <xdr:rowOff>67228</xdr:rowOff>
    </xdr:to>
    <xdr:cxnSp macro="">
      <xdr:nvCxnSpPr>
        <xdr:cNvPr id="137" name="直線コネクタ 136">
          <a:extLst>
            <a:ext uri="{FF2B5EF4-FFF2-40B4-BE49-F238E27FC236}">
              <a16:creationId xmlns:a16="http://schemas.microsoft.com/office/drawing/2014/main" id="{C216DB43-841C-423F-8A7D-BD7B2D505F65}"/>
            </a:ext>
          </a:extLst>
        </xdr:cNvPr>
        <xdr:cNvCxnSpPr/>
      </xdr:nvCxnSpPr>
      <xdr:spPr>
        <a:xfrm flipV="1">
          <a:off x="6972300" y="6919588"/>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6E6C359-DDA7-4B7B-A68C-A53E91FEB56F}"/>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FEAC24F5-548E-4C07-966F-5DD70608FCAD}"/>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C0421F5B-0297-4033-8243-6F25D8820680}"/>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4BD36CBF-B139-4DFE-8394-1AFB5489E3C1}"/>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119905</xdr:rowOff>
    </xdr:from>
    <xdr:ext cx="534377" cy="259045"/>
    <xdr:sp macro="" textlink="">
      <xdr:nvSpPr>
        <xdr:cNvPr id="142" name="n_1mainValue【道路】&#10;一人当たり延長">
          <a:extLst>
            <a:ext uri="{FF2B5EF4-FFF2-40B4-BE49-F238E27FC236}">
              <a16:creationId xmlns:a16="http://schemas.microsoft.com/office/drawing/2014/main" id="{8C4EA562-BDED-4D5F-93AA-5726951F5D2D}"/>
            </a:ext>
          </a:extLst>
        </xdr:cNvPr>
        <xdr:cNvSpPr txBox="1"/>
      </xdr:nvSpPr>
      <xdr:spPr>
        <a:xfrm>
          <a:off x="9359411" y="64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98106</xdr:rowOff>
    </xdr:from>
    <xdr:ext cx="534377" cy="259045"/>
    <xdr:sp macro="" textlink="">
      <xdr:nvSpPr>
        <xdr:cNvPr id="143" name="n_2mainValue【道路】&#10;一人当たり延長">
          <a:extLst>
            <a:ext uri="{FF2B5EF4-FFF2-40B4-BE49-F238E27FC236}">
              <a16:creationId xmlns:a16="http://schemas.microsoft.com/office/drawing/2014/main" id="{B8EA1146-CCFC-48B3-BFB2-3EDDA80B8A46}"/>
            </a:ext>
          </a:extLst>
        </xdr:cNvPr>
        <xdr:cNvSpPr txBox="1"/>
      </xdr:nvSpPr>
      <xdr:spPr>
        <a:xfrm>
          <a:off x="8483111" y="69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103515</xdr:rowOff>
    </xdr:from>
    <xdr:ext cx="534377" cy="259045"/>
    <xdr:sp macro="" textlink="">
      <xdr:nvSpPr>
        <xdr:cNvPr id="144" name="n_3mainValue【道路】&#10;一人当たり延長">
          <a:extLst>
            <a:ext uri="{FF2B5EF4-FFF2-40B4-BE49-F238E27FC236}">
              <a16:creationId xmlns:a16="http://schemas.microsoft.com/office/drawing/2014/main" id="{83D88FE1-32DA-417E-A6F7-0FC9F689C6D2}"/>
            </a:ext>
          </a:extLst>
        </xdr:cNvPr>
        <xdr:cNvSpPr txBox="1"/>
      </xdr:nvSpPr>
      <xdr:spPr>
        <a:xfrm>
          <a:off x="7594111" y="69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109155</xdr:rowOff>
    </xdr:from>
    <xdr:ext cx="534377" cy="259045"/>
    <xdr:sp macro="" textlink="">
      <xdr:nvSpPr>
        <xdr:cNvPr id="145" name="n_4mainValue【道路】&#10;一人当たり延長">
          <a:extLst>
            <a:ext uri="{FF2B5EF4-FFF2-40B4-BE49-F238E27FC236}">
              <a16:creationId xmlns:a16="http://schemas.microsoft.com/office/drawing/2014/main" id="{733DA3A6-6C38-4D41-BD58-A11681B6CDFB}"/>
            </a:ext>
          </a:extLst>
        </xdr:cNvPr>
        <xdr:cNvSpPr txBox="1"/>
      </xdr:nvSpPr>
      <xdr:spPr>
        <a:xfrm>
          <a:off x="6705111" y="69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4C1342A-763C-4D40-9DCD-FAE6705BB5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9D6F9D6-BC26-412E-B3D6-21EE6F7E84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F2DAA76-7ECD-4098-A2B9-DAE2313297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0F66E70-B728-4C60-9245-5873CEAE03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3699364-640C-4C4B-8F50-328FE8D78B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3D63931-9088-441C-B56A-E2D52E22DC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F78140-3E5C-4DA8-9282-D85FCF5406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7D293B3-BE91-4693-8BB1-FB27DD1BD3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CBB9368-465F-4995-AAE7-EBEB0A9751D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437FEB9-9461-4EA8-B4B9-5B077C0509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19E7887-20CB-4AE9-BB5C-8DED2C144B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B4969EE-95CA-42FC-9D1B-E4CDAF410D1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29E3E8B-BC6C-4104-9291-7C0B0C4959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21305E2-103B-483C-AD57-FA59D75531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E9D6F86-2238-49F5-B921-3DEF054F2A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F36667E-37F1-4336-A1AF-DA69010580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853230A-213E-4958-815F-10C2AEF6AB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054E323-8E9B-4FFF-8F70-F4D96F54F2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E6DF26F-463E-4311-8A56-933999E021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4AE47FD-DA6F-46C3-A336-7E695EBB8CE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33543EB-82A1-42E0-823F-6BA5995CC1C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736B69E-7D86-47E0-B472-486DC69890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13EFA43-7D3F-4727-84E5-3CB7C55FBC0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6AA8A4A-0596-41ED-A374-127A6CAE1F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A6571BB-D8C0-48DD-ACB0-FD12594C08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3E576DAB-6546-40E3-91CB-6C8B2F21D98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847F158C-D6D7-4E5A-A7AD-AB4564ED4F3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13AED154-185B-4B92-A3C7-0AE2C5FED3C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047BB6C-3FB2-4877-A171-4F35BFCE5C19}"/>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B0B55ED7-E113-4730-BB49-55AE8A94A85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473D713-C331-4683-98E8-B7FE0173D4F8}"/>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865B6920-1D57-4364-B000-F4906E6AB196}"/>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7F09F4B4-FBB4-45FD-81C2-097360B43C5C}"/>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640980D-0732-4151-BF6B-1DE002FDB064}"/>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CDC4A825-78FC-4C49-829C-4549EA814D6E}"/>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C7473BE3-3E69-40A5-951B-D147B895E8F5}"/>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F8FD2D2-11E8-4896-B32F-78F54930B3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24AAEE-CF48-448F-98CE-4FE1CFA829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B87F38-0505-4E28-839B-8ED6E6DB80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21CF63-622F-4A9D-BC34-D2A6E2E546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997B5F-4E46-4194-9A00-B908726249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45538</xdr:rowOff>
    </xdr:from>
    <xdr:to>
      <xdr:col>24</xdr:col>
      <xdr:colOff>114300</xdr:colOff>
      <xdr:row>58</xdr:row>
      <xdr:rowOff>147138</xdr:rowOff>
    </xdr:to>
    <xdr:sp macro="" textlink="">
      <xdr:nvSpPr>
        <xdr:cNvPr id="187" name="楕円 186">
          <a:extLst>
            <a:ext uri="{FF2B5EF4-FFF2-40B4-BE49-F238E27FC236}">
              <a16:creationId xmlns:a16="http://schemas.microsoft.com/office/drawing/2014/main" id="{95AC7CAF-87AE-49E3-B913-C85CA7FA304A}"/>
            </a:ext>
          </a:extLst>
        </xdr:cNvPr>
        <xdr:cNvSpPr/>
      </xdr:nvSpPr>
      <xdr:spPr>
        <a:xfrm>
          <a:off x="4584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68415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370A878-AACA-42F4-8AAA-3C3AEA039DB3}"/>
            </a:ext>
          </a:extLst>
        </xdr:cNvPr>
        <xdr:cNvSpPr txBox="1"/>
      </xdr:nvSpPr>
      <xdr:spPr>
        <a:xfrm>
          <a:off x="4673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39007</xdr:rowOff>
    </xdr:from>
    <xdr:to>
      <xdr:col>20</xdr:col>
      <xdr:colOff>38100</xdr:colOff>
      <xdr:row>58</xdr:row>
      <xdr:rowOff>140607</xdr:rowOff>
    </xdr:to>
    <xdr:sp macro="" textlink="">
      <xdr:nvSpPr>
        <xdr:cNvPr id="189" name="楕円 188">
          <a:extLst>
            <a:ext uri="{FF2B5EF4-FFF2-40B4-BE49-F238E27FC236}">
              <a16:creationId xmlns:a16="http://schemas.microsoft.com/office/drawing/2014/main" id="{1C0D3A9B-D383-4CDD-9D88-0D08FA29BD37}"/>
            </a:ext>
          </a:extLst>
        </xdr:cNvPr>
        <xdr:cNvSpPr/>
      </xdr:nvSpPr>
      <xdr:spPr>
        <a:xfrm>
          <a:off x="3746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89807</xdr:rowOff>
    </xdr:from>
    <xdr:to>
      <xdr:col>24</xdr:col>
      <xdr:colOff>63500</xdr:colOff>
      <xdr:row>58</xdr:row>
      <xdr:rowOff>96338</xdr:rowOff>
    </xdr:to>
    <xdr:cxnSp macro="">
      <xdr:nvCxnSpPr>
        <xdr:cNvPr id="190" name="直線コネクタ 189">
          <a:extLst>
            <a:ext uri="{FF2B5EF4-FFF2-40B4-BE49-F238E27FC236}">
              <a16:creationId xmlns:a16="http://schemas.microsoft.com/office/drawing/2014/main" id="{A85EA60E-B46B-4157-912F-F1CAC1B15ED6}"/>
            </a:ext>
          </a:extLst>
        </xdr:cNvPr>
        <xdr:cNvCxnSpPr/>
      </xdr:nvCxnSpPr>
      <xdr:spPr>
        <a:xfrm>
          <a:off x="3797300" y="100339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50437</xdr:rowOff>
    </xdr:from>
    <xdr:to>
      <xdr:col>15</xdr:col>
      <xdr:colOff>101600</xdr:colOff>
      <xdr:row>58</xdr:row>
      <xdr:rowOff>152037</xdr:rowOff>
    </xdr:to>
    <xdr:sp macro="" textlink="">
      <xdr:nvSpPr>
        <xdr:cNvPr id="191" name="楕円 190">
          <a:extLst>
            <a:ext uri="{FF2B5EF4-FFF2-40B4-BE49-F238E27FC236}">
              <a16:creationId xmlns:a16="http://schemas.microsoft.com/office/drawing/2014/main" id="{4412FB2D-2B8D-41C8-8748-90A7609FC193}"/>
            </a:ext>
          </a:extLst>
        </xdr:cNvPr>
        <xdr:cNvSpPr/>
      </xdr:nvSpPr>
      <xdr:spPr>
        <a:xfrm>
          <a:off x="2857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58</xdr:row>
      <xdr:rowOff>101237</xdr:rowOff>
    </xdr:to>
    <xdr:cxnSp macro="">
      <xdr:nvCxnSpPr>
        <xdr:cNvPr id="192" name="直線コネクタ 191">
          <a:extLst>
            <a:ext uri="{FF2B5EF4-FFF2-40B4-BE49-F238E27FC236}">
              <a16:creationId xmlns:a16="http://schemas.microsoft.com/office/drawing/2014/main" id="{5CFCC9F2-DDB6-4990-8110-F53525A26261}"/>
            </a:ext>
          </a:extLst>
        </xdr:cNvPr>
        <xdr:cNvCxnSpPr/>
      </xdr:nvCxnSpPr>
      <xdr:spPr>
        <a:xfrm flipV="1">
          <a:off x="2908300" y="100339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71665</xdr:rowOff>
    </xdr:from>
    <xdr:to>
      <xdr:col>10</xdr:col>
      <xdr:colOff>165100</xdr:colOff>
      <xdr:row>59</xdr:row>
      <xdr:rowOff>1815</xdr:rowOff>
    </xdr:to>
    <xdr:sp macro="" textlink="">
      <xdr:nvSpPr>
        <xdr:cNvPr id="193" name="楕円 192">
          <a:extLst>
            <a:ext uri="{FF2B5EF4-FFF2-40B4-BE49-F238E27FC236}">
              <a16:creationId xmlns:a16="http://schemas.microsoft.com/office/drawing/2014/main" id="{ED698707-1A23-4DE3-AC1F-770F06CAE0F7}"/>
            </a:ext>
          </a:extLst>
        </xdr:cNvPr>
        <xdr:cNvSpPr/>
      </xdr:nvSpPr>
      <xdr:spPr>
        <a:xfrm>
          <a:off x="1968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101237</xdr:rowOff>
    </xdr:from>
    <xdr:to>
      <xdr:col>15</xdr:col>
      <xdr:colOff>50800</xdr:colOff>
      <xdr:row>58</xdr:row>
      <xdr:rowOff>122465</xdr:rowOff>
    </xdr:to>
    <xdr:cxnSp macro="">
      <xdr:nvCxnSpPr>
        <xdr:cNvPr id="194" name="直線コネクタ 193">
          <a:extLst>
            <a:ext uri="{FF2B5EF4-FFF2-40B4-BE49-F238E27FC236}">
              <a16:creationId xmlns:a16="http://schemas.microsoft.com/office/drawing/2014/main" id="{F0CBC776-A4C4-4D3D-8624-2B7EAD7B57CD}"/>
            </a:ext>
          </a:extLst>
        </xdr:cNvPr>
        <xdr:cNvCxnSpPr/>
      </xdr:nvCxnSpPr>
      <xdr:spPr>
        <a:xfrm flipV="1">
          <a:off x="2019300" y="100453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171269</xdr:rowOff>
    </xdr:from>
    <xdr:to>
      <xdr:col>6</xdr:col>
      <xdr:colOff>38100</xdr:colOff>
      <xdr:row>59</xdr:row>
      <xdr:rowOff>101419</xdr:rowOff>
    </xdr:to>
    <xdr:sp macro="" textlink="">
      <xdr:nvSpPr>
        <xdr:cNvPr id="195" name="楕円 194">
          <a:extLst>
            <a:ext uri="{FF2B5EF4-FFF2-40B4-BE49-F238E27FC236}">
              <a16:creationId xmlns:a16="http://schemas.microsoft.com/office/drawing/2014/main" id="{D5ACB789-CEEF-4415-BD04-8A387D99242A}"/>
            </a:ext>
          </a:extLst>
        </xdr:cNvPr>
        <xdr:cNvSpPr/>
      </xdr:nvSpPr>
      <xdr:spPr>
        <a:xfrm>
          <a:off x="1079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122465</xdr:rowOff>
    </xdr:from>
    <xdr:to>
      <xdr:col>10</xdr:col>
      <xdr:colOff>114300</xdr:colOff>
      <xdr:row>59</xdr:row>
      <xdr:rowOff>50619</xdr:rowOff>
    </xdr:to>
    <xdr:cxnSp macro="">
      <xdr:nvCxnSpPr>
        <xdr:cNvPr id="196" name="直線コネクタ 195">
          <a:extLst>
            <a:ext uri="{FF2B5EF4-FFF2-40B4-BE49-F238E27FC236}">
              <a16:creationId xmlns:a16="http://schemas.microsoft.com/office/drawing/2014/main" id="{3D397088-32F2-4741-92D5-47F6E5192E23}"/>
            </a:ext>
          </a:extLst>
        </xdr:cNvPr>
        <xdr:cNvCxnSpPr/>
      </xdr:nvCxnSpPr>
      <xdr:spPr>
        <a:xfrm flipV="1">
          <a:off x="1130300" y="10066565"/>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4C2BCE9-1211-4239-ACA1-6102A5988AD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AF70456-AA59-4762-BC8F-B3FA2568722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910B619-A8EC-4F4B-9BAD-76BC0ACB7FD3}"/>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7CAF18E-6268-4107-8B2E-8218C6115EE3}"/>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157134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9ADC7B4-F707-4C6E-A1B7-116E6FC32CBF}"/>
            </a:ext>
          </a:extLst>
        </xdr:cNvPr>
        <xdr:cNvSpPr txBox="1"/>
      </xdr:nvSpPr>
      <xdr:spPr>
        <a:xfrm>
          <a:off x="35820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168564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2E182D4-824E-4676-931B-DD5969C3F828}"/>
            </a:ext>
          </a:extLst>
        </xdr:cNvPr>
        <xdr:cNvSpPr txBox="1"/>
      </xdr:nvSpPr>
      <xdr:spPr>
        <a:xfrm>
          <a:off x="2705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18342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B47AB9D-9AEF-4A9A-9ADF-3D1D98547703}"/>
            </a:ext>
          </a:extLst>
        </xdr:cNvPr>
        <xdr:cNvSpPr txBox="1"/>
      </xdr:nvSpPr>
      <xdr:spPr>
        <a:xfrm>
          <a:off x="1816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117946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B94D9F1-BCCF-46D5-8F31-90C31D2D9E9C}"/>
            </a:ext>
          </a:extLst>
        </xdr:cNvPr>
        <xdr:cNvSpPr txBox="1"/>
      </xdr:nvSpPr>
      <xdr:spPr>
        <a:xfrm>
          <a:off x="927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80C691F-2488-43B9-875E-F1485F1A8C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6EBF64-8F39-4A5E-B854-0FB963EC0C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1D4C7D-69AA-45E8-8432-C35A69279F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895F8A-4CBB-41E2-8EE4-78AB4C36E0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52CD1F-7AEB-45B9-B382-2BA04ACD8D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A5F25F0-118B-4530-A772-C84256B7F7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221CD77-98E4-4CFD-B6D1-7C7A914EC3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CBC9B0-B81B-4A99-BEDD-941382221E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A71F47-EF4C-45D5-853B-96F2AA7440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CD32D71-5DB5-4CD0-A910-34EAB85F8C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6EF6876-3982-49A3-AF48-9A230716C4B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C0FD416-6B49-4D23-9BA4-DBED73809FB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59E653C-4397-4C56-9B74-4A318F498EC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FCC0DACA-AF03-4B31-97AA-74E10051359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CDFCA55-3C23-475A-9EC7-4B4D8EA0072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435C3C2A-CB00-425F-897F-2E67B850715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D6FF390-6A49-4107-923E-07551E2C469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B50B611-4EC2-4E11-9559-D5AFFE32172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559F8B0-A5CE-4612-A10B-AC271AEA18A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613D0491-12A3-4440-B03D-FC368D11BBE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509B517-183F-40B6-ACF0-A47F1F5168D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3C8F664-5B05-4A7E-BEE0-C2C1AE789B4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F0B917C-F07F-43E6-985D-1D92903B38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A83D617-5128-44B6-B9D9-597382CB3A1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E186E52-2695-4175-95C9-D307CECCDC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F7BF2353-F2D8-4082-815A-7274C114AC0D}"/>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5395D0F-97EB-4AC4-A142-323D72CFBD48}"/>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706C53A3-07C1-448B-8F2C-DE0744299876}"/>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9CB0854-E485-4177-987C-ADB0FA624928}"/>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DE78B938-88C8-423E-B09D-FB8AA7235083}"/>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B07DDF6-FA55-43B5-8018-F98897B92A88}"/>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E5831BC4-F1B1-41F6-9CCC-632AA91CC705}"/>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4ABE2827-1CBE-4D19-A991-D66365460F1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8E83E1B-6BAF-4997-8AD4-D5E6CDC9D1C9}"/>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54147E02-5177-41F0-8E74-1DF05E2E6FED}"/>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154A6DEC-4F1C-445E-A1C4-BFFA9E47BFB6}"/>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E2A592-8938-4344-B21D-32CA12C6AB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3078BE-9512-4804-A0DE-C7BC4D963B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240B7C-A022-4776-AD87-C956E34895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9DCE0B8-79F2-4ADE-8B4B-3AF80C0CB9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690DCDB-F3D6-44CF-B864-B0CD5C717B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53304</xdr:rowOff>
    </xdr:from>
    <xdr:to>
      <xdr:col>55</xdr:col>
      <xdr:colOff>50800</xdr:colOff>
      <xdr:row>64</xdr:row>
      <xdr:rowOff>154904</xdr:rowOff>
    </xdr:to>
    <xdr:sp macro="" textlink="">
      <xdr:nvSpPr>
        <xdr:cNvPr id="246" name="楕円 245">
          <a:extLst>
            <a:ext uri="{FF2B5EF4-FFF2-40B4-BE49-F238E27FC236}">
              <a16:creationId xmlns:a16="http://schemas.microsoft.com/office/drawing/2014/main" id="{6F6EB2B4-AC4C-4046-B8E4-6946C44359CA}"/>
            </a:ext>
          </a:extLst>
        </xdr:cNvPr>
        <xdr:cNvSpPr/>
      </xdr:nvSpPr>
      <xdr:spPr>
        <a:xfrm>
          <a:off x="10426700" y="11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139681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3C11A7C-954D-42DC-AA1B-82CEAFBB83DD}"/>
            </a:ext>
          </a:extLst>
        </xdr:cNvPr>
        <xdr:cNvSpPr txBox="1"/>
      </xdr:nvSpPr>
      <xdr:spPr>
        <a:xfrm>
          <a:off x="10515600" y="10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54702</xdr:rowOff>
    </xdr:from>
    <xdr:to>
      <xdr:col>50</xdr:col>
      <xdr:colOff>165100</xdr:colOff>
      <xdr:row>64</xdr:row>
      <xdr:rowOff>156302</xdr:rowOff>
    </xdr:to>
    <xdr:sp macro="" textlink="">
      <xdr:nvSpPr>
        <xdr:cNvPr id="248" name="楕円 247">
          <a:extLst>
            <a:ext uri="{FF2B5EF4-FFF2-40B4-BE49-F238E27FC236}">
              <a16:creationId xmlns:a16="http://schemas.microsoft.com/office/drawing/2014/main" id="{0B8B1A83-B126-40B3-B3A8-5DDE92046924}"/>
            </a:ext>
          </a:extLst>
        </xdr:cNvPr>
        <xdr:cNvSpPr/>
      </xdr:nvSpPr>
      <xdr:spPr>
        <a:xfrm>
          <a:off x="9588500" y="110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104104</xdr:rowOff>
    </xdr:from>
    <xdr:to>
      <xdr:col>55</xdr:col>
      <xdr:colOff>0</xdr:colOff>
      <xdr:row>64</xdr:row>
      <xdr:rowOff>105502</xdr:rowOff>
    </xdr:to>
    <xdr:cxnSp macro="">
      <xdr:nvCxnSpPr>
        <xdr:cNvPr id="249" name="直線コネクタ 248">
          <a:extLst>
            <a:ext uri="{FF2B5EF4-FFF2-40B4-BE49-F238E27FC236}">
              <a16:creationId xmlns:a16="http://schemas.microsoft.com/office/drawing/2014/main" id="{3539EE77-A701-41C7-9482-725728854EBA}"/>
            </a:ext>
          </a:extLst>
        </xdr:cNvPr>
        <xdr:cNvCxnSpPr/>
      </xdr:nvCxnSpPr>
      <xdr:spPr>
        <a:xfrm flipV="1">
          <a:off x="9639300" y="11076904"/>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56692</xdr:rowOff>
    </xdr:from>
    <xdr:to>
      <xdr:col>46</xdr:col>
      <xdr:colOff>38100</xdr:colOff>
      <xdr:row>64</xdr:row>
      <xdr:rowOff>158292</xdr:rowOff>
    </xdr:to>
    <xdr:sp macro="" textlink="">
      <xdr:nvSpPr>
        <xdr:cNvPr id="250" name="楕円 249">
          <a:extLst>
            <a:ext uri="{FF2B5EF4-FFF2-40B4-BE49-F238E27FC236}">
              <a16:creationId xmlns:a16="http://schemas.microsoft.com/office/drawing/2014/main" id="{120BDA36-0A33-4AE9-8488-4F8724DCC83D}"/>
            </a:ext>
          </a:extLst>
        </xdr:cNvPr>
        <xdr:cNvSpPr/>
      </xdr:nvSpPr>
      <xdr:spPr>
        <a:xfrm>
          <a:off x="8699500" y="110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105502</xdr:rowOff>
    </xdr:from>
    <xdr:to>
      <xdr:col>50</xdr:col>
      <xdr:colOff>114300</xdr:colOff>
      <xdr:row>64</xdr:row>
      <xdr:rowOff>107492</xdr:rowOff>
    </xdr:to>
    <xdr:cxnSp macro="">
      <xdr:nvCxnSpPr>
        <xdr:cNvPr id="251" name="直線コネクタ 250">
          <a:extLst>
            <a:ext uri="{FF2B5EF4-FFF2-40B4-BE49-F238E27FC236}">
              <a16:creationId xmlns:a16="http://schemas.microsoft.com/office/drawing/2014/main" id="{4FFBB49D-1303-423B-B05B-8C0CD0E723A3}"/>
            </a:ext>
          </a:extLst>
        </xdr:cNvPr>
        <xdr:cNvCxnSpPr/>
      </xdr:nvCxnSpPr>
      <xdr:spPr>
        <a:xfrm flipV="1">
          <a:off x="8750300" y="11078302"/>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58932</xdr:rowOff>
    </xdr:from>
    <xdr:to>
      <xdr:col>41</xdr:col>
      <xdr:colOff>101600</xdr:colOff>
      <xdr:row>64</xdr:row>
      <xdr:rowOff>160532</xdr:rowOff>
    </xdr:to>
    <xdr:sp macro="" textlink="">
      <xdr:nvSpPr>
        <xdr:cNvPr id="252" name="楕円 251">
          <a:extLst>
            <a:ext uri="{FF2B5EF4-FFF2-40B4-BE49-F238E27FC236}">
              <a16:creationId xmlns:a16="http://schemas.microsoft.com/office/drawing/2014/main" id="{FE7AD0AA-9B32-4BAD-90B2-D238D4ABA2C9}"/>
            </a:ext>
          </a:extLst>
        </xdr:cNvPr>
        <xdr:cNvSpPr/>
      </xdr:nvSpPr>
      <xdr:spPr>
        <a:xfrm>
          <a:off x="7810500" y="110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107492</xdr:rowOff>
    </xdr:from>
    <xdr:to>
      <xdr:col>45</xdr:col>
      <xdr:colOff>177800</xdr:colOff>
      <xdr:row>64</xdr:row>
      <xdr:rowOff>109732</xdr:rowOff>
    </xdr:to>
    <xdr:cxnSp macro="">
      <xdr:nvCxnSpPr>
        <xdr:cNvPr id="253" name="直線コネクタ 252">
          <a:extLst>
            <a:ext uri="{FF2B5EF4-FFF2-40B4-BE49-F238E27FC236}">
              <a16:creationId xmlns:a16="http://schemas.microsoft.com/office/drawing/2014/main" id="{169F547A-8F01-400C-B9E5-F2BA74AE1524}"/>
            </a:ext>
          </a:extLst>
        </xdr:cNvPr>
        <xdr:cNvCxnSpPr/>
      </xdr:nvCxnSpPr>
      <xdr:spPr>
        <a:xfrm flipV="1">
          <a:off x="7861300" y="1108029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62934</xdr:rowOff>
    </xdr:from>
    <xdr:to>
      <xdr:col>36</xdr:col>
      <xdr:colOff>165100</xdr:colOff>
      <xdr:row>64</xdr:row>
      <xdr:rowOff>164534</xdr:rowOff>
    </xdr:to>
    <xdr:sp macro="" textlink="">
      <xdr:nvSpPr>
        <xdr:cNvPr id="254" name="楕円 253">
          <a:extLst>
            <a:ext uri="{FF2B5EF4-FFF2-40B4-BE49-F238E27FC236}">
              <a16:creationId xmlns:a16="http://schemas.microsoft.com/office/drawing/2014/main" id="{8843FD48-1233-434D-B0E0-8272BFA6BCAF}"/>
            </a:ext>
          </a:extLst>
        </xdr:cNvPr>
        <xdr:cNvSpPr/>
      </xdr:nvSpPr>
      <xdr:spPr>
        <a:xfrm>
          <a:off x="6921500" y="110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109732</xdr:rowOff>
    </xdr:from>
    <xdr:to>
      <xdr:col>41</xdr:col>
      <xdr:colOff>50800</xdr:colOff>
      <xdr:row>64</xdr:row>
      <xdr:rowOff>113734</xdr:rowOff>
    </xdr:to>
    <xdr:cxnSp macro="">
      <xdr:nvCxnSpPr>
        <xdr:cNvPr id="255" name="直線コネクタ 254">
          <a:extLst>
            <a:ext uri="{FF2B5EF4-FFF2-40B4-BE49-F238E27FC236}">
              <a16:creationId xmlns:a16="http://schemas.microsoft.com/office/drawing/2014/main" id="{BFFCFB35-1A34-4B34-B72E-CFDA5A6DF7D5}"/>
            </a:ext>
          </a:extLst>
        </xdr:cNvPr>
        <xdr:cNvCxnSpPr/>
      </xdr:nvCxnSpPr>
      <xdr:spPr>
        <a:xfrm flipV="1">
          <a:off x="6972300" y="11082532"/>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BCCE3B3-A0CD-4039-98E3-F094E4924ACD}"/>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5A1F6C7-DA16-47C8-B90D-0FF36F312E86}"/>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0347446-457B-4D5A-A6B6-89924EA7420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86429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83F4351-CC6C-40F0-A109-BACF311AFE0A}"/>
            </a:ext>
          </a:extLst>
        </xdr:cNvPr>
        <xdr:cNvSpPr txBox="1"/>
      </xdr:nvSpPr>
      <xdr:spPr>
        <a:xfrm>
          <a:off x="6672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147429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DAC585D-2778-44FD-A618-E8A08D84D8B7}"/>
            </a:ext>
          </a:extLst>
        </xdr:cNvPr>
        <xdr:cNvSpPr txBox="1"/>
      </xdr:nvSpPr>
      <xdr:spPr>
        <a:xfrm>
          <a:off x="9359411" y="111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149419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947825E-C6A2-4BC0-B1B2-2CCD9657F8C7}"/>
            </a:ext>
          </a:extLst>
        </xdr:cNvPr>
        <xdr:cNvSpPr txBox="1"/>
      </xdr:nvSpPr>
      <xdr:spPr>
        <a:xfrm>
          <a:off x="8483111" y="1112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151659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CE93B67-500B-4CED-BBF4-1F178B313C1C}"/>
            </a:ext>
          </a:extLst>
        </xdr:cNvPr>
        <xdr:cNvSpPr txBox="1"/>
      </xdr:nvSpPr>
      <xdr:spPr>
        <a:xfrm>
          <a:off x="7594111" y="111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155661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5B688BE-8BD5-4381-AFFC-768E66D453F0}"/>
            </a:ext>
          </a:extLst>
        </xdr:cNvPr>
        <xdr:cNvSpPr txBox="1"/>
      </xdr:nvSpPr>
      <xdr:spPr>
        <a:xfrm>
          <a:off x="6705111" y="111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7C8E6C4-7133-4CEF-AD2E-21EC0F25A9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216EB89-2988-4811-B201-DF5A944DEA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FF41800-A7F7-4E05-90C4-8FB63606B2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08F0E2-D47C-45BF-A026-C9B221936E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7240805-03E7-4DA2-9E98-2E77A8528C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0C3A4D9-9692-4B99-BC3F-601AA8754D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A5F1F3-5A1D-47E5-8199-344F69011B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51ADFEA-40E5-45A6-9214-338FAFA8677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BA3888EF-1773-4FF6-A33F-51FBDDE06E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E9F32390-CA99-4AD2-BB81-29821F49BB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648F0E3-6E8A-48AD-89DD-89E8B23778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F289F3-2B45-4F0B-B675-6DDF1D1D17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CDF0768D-6084-40D3-9488-E4968F981C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A17C3ABE-29C8-418C-B258-1D1E6CC7A9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EEB11696-4E64-4433-B883-460BED2ACC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CCB9063-455E-46E3-ADBF-F32E443F6AF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A5F00A8A-AD83-412D-B25A-D0D18A342C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F01E6BF-F8BA-4F72-A488-D1B26DCC25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C9E8CA1A-AAB9-4D95-A572-A124DD4349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B06D2EC-0A54-4121-A651-CAB2D48BDF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3E69D05-05A6-4997-B6DF-C6BB7155E3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1CE728E-2082-4AA6-B3D7-5BF9AEE2FC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22D77D8-7B56-4F1A-B21E-0CD4EBDDA8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E6FB6963-D5AC-4575-AF78-210C8DC466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E1BCE07E-258E-49C9-83CD-2244E4315A5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BBACDA52-8A4B-4211-9ED5-FB22B1DBD9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A6079F72-AB0B-4857-9E07-8FD8DB05FF1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EA11E917-03D7-478E-848E-58FEC07962D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CB05E71D-A882-4986-9F9F-9B34A03A272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D042EADC-51A1-4A25-9536-B7DDCB462DD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51D434C7-E403-4F35-BFC8-3B3C906E63E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A8339BD4-0332-4642-91B5-04B81630A1A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2761A751-5D63-4688-8851-EAE04BB4B9D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FEF55000-D8F7-4A18-BFF7-3C6184D487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F4741C6C-3555-4A63-BEEF-19821BD7905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BD22F0D2-17E4-4CE4-8C7D-AD360EC5E54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9B6FB36E-7B21-438A-8615-93EC9992369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363A5F88-5DB8-45BC-A91A-5DA0FC876DF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DCBE4FE6-B042-4B9A-BBBF-EBE31A2B271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港湾・漁港】&#10;有形固定資産減価償却率グラフ枠">
          <a:extLst>
            <a:ext uri="{FF2B5EF4-FFF2-40B4-BE49-F238E27FC236}">
              <a16:creationId xmlns:a16="http://schemas.microsoft.com/office/drawing/2014/main" id="{2C377246-A903-4FA4-82EE-A7BFED75D8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304" name="直線コネクタ 303">
          <a:extLst>
            <a:ext uri="{FF2B5EF4-FFF2-40B4-BE49-F238E27FC236}">
              <a16:creationId xmlns:a16="http://schemas.microsoft.com/office/drawing/2014/main" id="{EAE7457F-0536-4F08-89BA-BDF8190E7821}"/>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05" name="【港湾・漁港】&#10;有形固定資産減価償却率最小値テキスト">
          <a:extLst>
            <a:ext uri="{FF2B5EF4-FFF2-40B4-BE49-F238E27FC236}">
              <a16:creationId xmlns:a16="http://schemas.microsoft.com/office/drawing/2014/main" id="{BC7DFB57-A078-4E38-B3EE-6EC9B1F60E7E}"/>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06" name="直線コネクタ 305">
          <a:extLst>
            <a:ext uri="{FF2B5EF4-FFF2-40B4-BE49-F238E27FC236}">
              <a16:creationId xmlns:a16="http://schemas.microsoft.com/office/drawing/2014/main" id="{CB94045E-484B-41E4-BB8E-EC52FFEF5A30}"/>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307" name="【港湾・漁港】&#10;有形固定資産減価償却率最大値テキスト">
          <a:extLst>
            <a:ext uri="{FF2B5EF4-FFF2-40B4-BE49-F238E27FC236}">
              <a16:creationId xmlns:a16="http://schemas.microsoft.com/office/drawing/2014/main" id="{D60BA2CD-1C61-4885-8EFE-50959798A63A}"/>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308" name="直線コネクタ 307">
          <a:extLst>
            <a:ext uri="{FF2B5EF4-FFF2-40B4-BE49-F238E27FC236}">
              <a16:creationId xmlns:a16="http://schemas.microsoft.com/office/drawing/2014/main" id="{3916CB4A-D91F-4897-B624-6A186DC0A641}"/>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309" name="【港湾・漁港】&#10;有形固定資産減価償却率平均値テキスト">
          <a:extLst>
            <a:ext uri="{FF2B5EF4-FFF2-40B4-BE49-F238E27FC236}">
              <a16:creationId xmlns:a16="http://schemas.microsoft.com/office/drawing/2014/main" id="{9FCC7079-12F7-461F-A725-25B0F6ED24AC}"/>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10" name="フローチャート: 判断 309">
          <a:extLst>
            <a:ext uri="{FF2B5EF4-FFF2-40B4-BE49-F238E27FC236}">
              <a16:creationId xmlns:a16="http://schemas.microsoft.com/office/drawing/2014/main" id="{E159C530-4773-499B-A487-4C169DC618C9}"/>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311" name="フローチャート: 判断 310">
          <a:extLst>
            <a:ext uri="{FF2B5EF4-FFF2-40B4-BE49-F238E27FC236}">
              <a16:creationId xmlns:a16="http://schemas.microsoft.com/office/drawing/2014/main" id="{60B69DBF-0A19-4E62-8E5B-17C26474A36E}"/>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12" name="フローチャート: 判断 311">
          <a:extLst>
            <a:ext uri="{FF2B5EF4-FFF2-40B4-BE49-F238E27FC236}">
              <a16:creationId xmlns:a16="http://schemas.microsoft.com/office/drawing/2014/main" id="{5725CF1B-8D1D-4B4D-91BE-5A914EAA0849}"/>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313" name="フローチャート: 判断 312">
          <a:extLst>
            <a:ext uri="{FF2B5EF4-FFF2-40B4-BE49-F238E27FC236}">
              <a16:creationId xmlns:a16="http://schemas.microsoft.com/office/drawing/2014/main" id="{37A70FD9-2C09-4638-AE22-7CD1052CB728}"/>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133986</xdr:rowOff>
    </xdr:from>
    <xdr:to>
      <xdr:col>6</xdr:col>
      <xdr:colOff>38100</xdr:colOff>
      <xdr:row>105</xdr:row>
      <xdr:rowOff>64136</xdr:rowOff>
    </xdr:to>
    <xdr:sp macro="" textlink="">
      <xdr:nvSpPr>
        <xdr:cNvPr id="314" name="フローチャート: 判断 313">
          <a:extLst>
            <a:ext uri="{FF2B5EF4-FFF2-40B4-BE49-F238E27FC236}">
              <a16:creationId xmlns:a16="http://schemas.microsoft.com/office/drawing/2014/main" id="{62241A6B-8C9C-42D7-912B-CC5CF6A599BC}"/>
            </a:ext>
          </a:extLst>
        </xdr:cNvPr>
        <xdr:cNvSpPr/>
      </xdr:nvSpPr>
      <xdr:spPr>
        <a:xfrm>
          <a:off x="1079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7069470-B01A-4662-93A6-504949D80A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236BF7E-5A8B-433A-8CA8-91E742C906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AFFA849-E466-41BD-8DAE-0288E80355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426AA31-2C59-435B-A7CA-661C4B5F12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2C62EE9-B850-4E1F-A61F-0CC205355C2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44450</xdr:rowOff>
    </xdr:from>
    <xdr:to>
      <xdr:col>24</xdr:col>
      <xdr:colOff>114300</xdr:colOff>
      <xdr:row>106</xdr:row>
      <xdr:rowOff>146050</xdr:rowOff>
    </xdr:to>
    <xdr:sp macro="" textlink="">
      <xdr:nvSpPr>
        <xdr:cNvPr id="320" name="楕円 319">
          <a:extLst>
            <a:ext uri="{FF2B5EF4-FFF2-40B4-BE49-F238E27FC236}">
              <a16:creationId xmlns:a16="http://schemas.microsoft.com/office/drawing/2014/main" id="{16697CCC-CF26-47AD-A697-082E5D862C4A}"/>
            </a:ext>
          </a:extLst>
        </xdr:cNvPr>
        <xdr:cNvSpPr/>
      </xdr:nvSpPr>
      <xdr:spPr>
        <a:xfrm>
          <a:off x="4584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22877</xdr:rowOff>
    </xdr:from>
    <xdr:ext cx="405111" cy="259045"/>
    <xdr:sp macro="" textlink="">
      <xdr:nvSpPr>
        <xdr:cNvPr id="321" name="【港湾・漁港】&#10;有形固定資産減価償却率該当値テキスト">
          <a:extLst>
            <a:ext uri="{FF2B5EF4-FFF2-40B4-BE49-F238E27FC236}">
              <a16:creationId xmlns:a16="http://schemas.microsoft.com/office/drawing/2014/main" id="{F0CE9D10-3EFB-4504-8FE7-354254F1F385}"/>
            </a:ext>
          </a:extLst>
        </xdr:cNvPr>
        <xdr:cNvSpPr txBox="1"/>
      </xdr:nvSpPr>
      <xdr:spPr>
        <a:xfrm>
          <a:off x="46736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6350</xdr:rowOff>
    </xdr:from>
    <xdr:to>
      <xdr:col>20</xdr:col>
      <xdr:colOff>38100</xdr:colOff>
      <xdr:row>106</xdr:row>
      <xdr:rowOff>107950</xdr:rowOff>
    </xdr:to>
    <xdr:sp macro="" textlink="">
      <xdr:nvSpPr>
        <xdr:cNvPr id="322" name="楕円 321">
          <a:extLst>
            <a:ext uri="{FF2B5EF4-FFF2-40B4-BE49-F238E27FC236}">
              <a16:creationId xmlns:a16="http://schemas.microsoft.com/office/drawing/2014/main" id="{E1810564-9F9E-4690-9006-6BE51CCE23EE}"/>
            </a:ext>
          </a:extLst>
        </xdr:cNvPr>
        <xdr:cNvSpPr/>
      </xdr:nvSpPr>
      <xdr:spPr>
        <a:xfrm>
          <a:off x="3746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57150</xdr:rowOff>
    </xdr:from>
    <xdr:to>
      <xdr:col>24</xdr:col>
      <xdr:colOff>63500</xdr:colOff>
      <xdr:row>106</xdr:row>
      <xdr:rowOff>95250</xdr:rowOff>
    </xdr:to>
    <xdr:cxnSp macro="">
      <xdr:nvCxnSpPr>
        <xdr:cNvPr id="323" name="直線コネクタ 322">
          <a:extLst>
            <a:ext uri="{FF2B5EF4-FFF2-40B4-BE49-F238E27FC236}">
              <a16:creationId xmlns:a16="http://schemas.microsoft.com/office/drawing/2014/main" id="{B3A2B0FF-7E6E-4530-BEBE-261323C68F17}"/>
            </a:ext>
          </a:extLst>
        </xdr:cNvPr>
        <xdr:cNvCxnSpPr/>
      </xdr:nvCxnSpPr>
      <xdr:spPr>
        <a:xfrm>
          <a:off x="3797300" y="18230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324" name="楕円 323">
          <a:extLst>
            <a:ext uri="{FF2B5EF4-FFF2-40B4-BE49-F238E27FC236}">
              <a16:creationId xmlns:a16="http://schemas.microsoft.com/office/drawing/2014/main" id="{89D64EED-69B7-4596-8357-8CF0C912338D}"/>
            </a:ext>
          </a:extLst>
        </xdr:cNvPr>
        <xdr:cNvSpPr/>
      </xdr:nvSpPr>
      <xdr:spPr>
        <a:xfrm>
          <a:off x="2857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57150</xdr:rowOff>
    </xdr:to>
    <xdr:cxnSp macro="">
      <xdr:nvCxnSpPr>
        <xdr:cNvPr id="325" name="直線コネクタ 324">
          <a:extLst>
            <a:ext uri="{FF2B5EF4-FFF2-40B4-BE49-F238E27FC236}">
              <a16:creationId xmlns:a16="http://schemas.microsoft.com/office/drawing/2014/main" id="{729A1FCA-3804-477A-9E22-9761FF89271A}"/>
            </a:ext>
          </a:extLst>
        </xdr:cNvPr>
        <xdr:cNvCxnSpPr/>
      </xdr:nvCxnSpPr>
      <xdr:spPr>
        <a:xfrm>
          <a:off x="2908300" y="1819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101600</xdr:rowOff>
    </xdr:from>
    <xdr:to>
      <xdr:col>10</xdr:col>
      <xdr:colOff>165100</xdr:colOff>
      <xdr:row>106</xdr:row>
      <xdr:rowOff>31750</xdr:rowOff>
    </xdr:to>
    <xdr:sp macro="" textlink="">
      <xdr:nvSpPr>
        <xdr:cNvPr id="326" name="楕円 325">
          <a:extLst>
            <a:ext uri="{FF2B5EF4-FFF2-40B4-BE49-F238E27FC236}">
              <a16:creationId xmlns:a16="http://schemas.microsoft.com/office/drawing/2014/main" id="{616EF36E-58EA-45E8-89FB-38D3CD9701C9}"/>
            </a:ext>
          </a:extLst>
        </xdr:cNvPr>
        <xdr:cNvSpPr/>
      </xdr:nvSpPr>
      <xdr:spPr>
        <a:xfrm>
          <a:off x="1968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152400</xdr:rowOff>
    </xdr:from>
    <xdr:to>
      <xdr:col>15</xdr:col>
      <xdr:colOff>50800</xdr:colOff>
      <xdr:row>106</xdr:row>
      <xdr:rowOff>19050</xdr:rowOff>
    </xdr:to>
    <xdr:cxnSp macro="">
      <xdr:nvCxnSpPr>
        <xdr:cNvPr id="327" name="直線コネクタ 326">
          <a:extLst>
            <a:ext uri="{FF2B5EF4-FFF2-40B4-BE49-F238E27FC236}">
              <a16:creationId xmlns:a16="http://schemas.microsoft.com/office/drawing/2014/main" id="{B4E69C6C-9C73-4401-9269-F93FABE3FD0B}"/>
            </a:ext>
          </a:extLst>
        </xdr:cNvPr>
        <xdr:cNvCxnSpPr/>
      </xdr:nvCxnSpPr>
      <xdr:spPr>
        <a:xfrm>
          <a:off x="2019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63500</xdr:rowOff>
    </xdr:from>
    <xdr:to>
      <xdr:col>6</xdr:col>
      <xdr:colOff>38100</xdr:colOff>
      <xdr:row>105</xdr:row>
      <xdr:rowOff>165100</xdr:rowOff>
    </xdr:to>
    <xdr:sp macro="" textlink="">
      <xdr:nvSpPr>
        <xdr:cNvPr id="328" name="楕円 327">
          <a:extLst>
            <a:ext uri="{FF2B5EF4-FFF2-40B4-BE49-F238E27FC236}">
              <a16:creationId xmlns:a16="http://schemas.microsoft.com/office/drawing/2014/main" id="{C757DD9B-2A7A-4900-9DF2-46C0E7CBA874}"/>
            </a:ext>
          </a:extLst>
        </xdr:cNvPr>
        <xdr:cNvSpPr/>
      </xdr:nvSpPr>
      <xdr:spPr>
        <a:xfrm>
          <a:off x="1079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105</xdr:row>
      <xdr:rowOff>152400</xdr:rowOff>
    </xdr:to>
    <xdr:cxnSp macro="">
      <xdr:nvCxnSpPr>
        <xdr:cNvPr id="329" name="直線コネクタ 328">
          <a:extLst>
            <a:ext uri="{FF2B5EF4-FFF2-40B4-BE49-F238E27FC236}">
              <a16:creationId xmlns:a16="http://schemas.microsoft.com/office/drawing/2014/main" id="{A3511180-545C-40CF-8DDE-A3E3633FD19F}"/>
            </a:ext>
          </a:extLst>
        </xdr:cNvPr>
        <xdr:cNvCxnSpPr/>
      </xdr:nvCxnSpPr>
      <xdr:spPr>
        <a:xfrm>
          <a:off x="1130300" y="1811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330" name="n_1aveValue【港湾・漁港】&#10;有形固定資産減価償却率">
          <a:extLst>
            <a:ext uri="{FF2B5EF4-FFF2-40B4-BE49-F238E27FC236}">
              <a16:creationId xmlns:a16="http://schemas.microsoft.com/office/drawing/2014/main" id="{78F6D18C-84E9-4D5D-BDB5-A84827D7D470}"/>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331" name="n_2aveValue【港湾・漁港】&#10;有形固定資産減価償却率">
          <a:extLst>
            <a:ext uri="{FF2B5EF4-FFF2-40B4-BE49-F238E27FC236}">
              <a16:creationId xmlns:a16="http://schemas.microsoft.com/office/drawing/2014/main" id="{D17A4EB7-F2BE-47CB-8FD3-61C3D0E45E0E}"/>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332" name="n_3aveValue【港湾・漁港】&#10;有形固定資産減価償却率">
          <a:extLst>
            <a:ext uri="{FF2B5EF4-FFF2-40B4-BE49-F238E27FC236}">
              <a16:creationId xmlns:a16="http://schemas.microsoft.com/office/drawing/2014/main" id="{C613BB01-17FC-4F94-A069-49BCDED67633}"/>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80663</xdr:rowOff>
    </xdr:from>
    <xdr:ext cx="405111" cy="259045"/>
    <xdr:sp macro="" textlink="">
      <xdr:nvSpPr>
        <xdr:cNvPr id="333" name="n_4aveValue【港湾・漁港】&#10;有形固定資産減価償却率">
          <a:extLst>
            <a:ext uri="{FF2B5EF4-FFF2-40B4-BE49-F238E27FC236}">
              <a16:creationId xmlns:a16="http://schemas.microsoft.com/office/drawing/2014/main" id="{B63314C1-2972-4859-A92C-AFD395F40274}"/>
            </a:ext>
          </a:extLst>
        </xdr:cNvPr>
        <xdr:cNvSpPr txBox="1"/>
      </xdr:nvSpPr>
      <xdr:spPr>
        <a:xfrm>
          <a:off x="927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99077</xdr:rowOff>
    </xdr:from>
    <xdr:ext cx="405111" cy="259045"/>
    <xdr:sp macro="" textlink="">
      <xdr:nvSpPr>
        <xdr:cNvPr id="334" name="n_1mainValue【港湾・漁港】&#10;有形固定資産減価償却率">
          <a:extLst>
            <a:ext uri="{FF2B5EF4-FFF2-40B4-BE49-F238E27FC236}">
              <a16:creationId xmlns:a16="http://schemas.microsoft.com/office/drawing/2014/main" id="{3C22BE01-7120-49D3-8EC8-3B18FA7F0849}"/>
            </a:ext>
          </a:extLst>
        </xdr:cNvPr>
        <xdr:cNvSpPr txBox="1"/>
      </xdr:nvSpPr>
      <xdr:spPr>
        <a:xfrm>
          <a:off x="35820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335" name="n_2mainValue【港湾・漁港】&#10;有形固定資産減価償却率">
          <a:extLst>
            <a:ext uri="{FF2B5EF4-FFF2-40B4-BE49-F238E27FC236}">
              <a16:creationId xmlns:a16="http://schemas.microsoft.com/office/drawing/2014/main" id="{B88FE125-F52A-4FD7-BB87-E1BEEF4703F6}"/>
            </a:ext>
          </a:extLst>
        </xdr:cNvPr>
        <xdr:cNvSpPr txBox="1"/>
      </xdr:nvSpPr>
      <xdr:spPr>
        <a:xfrm>
          <a:off x="2705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22877</xdr:rowOff>
    </xdr:from>
    <xdr:ext cx="405111" cy="259045"/>
    <xdr:sp macro="" textlink="">
      <xdr:nvSpPr>
        <xdr:cNvPr id="336" name="n_3mainValue【港湾・漁港】&#10;有形固定資産減価償却率">
          <a:extLst>
            <a:ext uri="{FF2B5EF4-FFF2-40B4-BE49-F238E27FC236}">
              <a16:creationId xmlns:a16="http://schemas.microsoft.com/office/drawing/2014/main" id="{0280126B-361A-4D69-A750-C78FE573AFCC}"/>
            </a:ext>
          </a:extLst>
        </xdr:cNvPr>
        <xdr:cNvSpPr txBox="1"/>
      </xdr:nvSpPr>
      <xdr:spPr>
        <a:xfrm>
          <a:off x="1816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156227</xdr:rowOff>
    </xdr:from>
    <xdr:ext cx="405111" cy="259045"/>
    <xdr:sp macro="" textlink="">
      <xdr:nvSpPr>
        <xdr:cNvPr id="337" name="n_4mainValue【港湾・漁港】&#10;有形固定資産減価償却率">
          <a:extLst>
            <a:ext uri="{FF2B5EF4-FFF2-40B4-BE49-F238E27FC236}">
              <a16:creationId xmlns:a16="http://schemas.microsoft.com/office/drawing/2014/main" id="{5EDA7EA2-2D30-4D53-8C72-3571188280C1}"/>
            </a:ext>
          </a:extLst>
        </xdr:cNvPr>
        <xdr:cNvSpPr txBox="1"/>
      </xdr:nvSpPr>
      <xdr:spPr>
        <a:xfrm>
          <a:off x="927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7DE1E91-81BA-4750-B620-6229767CDD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1E14453-E44A-4F0F-A0AA-F80E834E91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DDE2CC96-F65B-46D0-A2EF-6971A3DD59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1F5A368F-76D8-4283-AB41-6F8A17D696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CF1FBDB3-588B-4034-8ED8-562CFB6162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7A1949BD-4E58-4EFF-B0C8-536B500B2F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C8D9055B-BA49-432B-8E1F-7043FCFF1F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19B83F7B-CA52-4C28-BF54-1DD36A97FF8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725FDBD6-A075-407E-BC97-2FFDC4B3A70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21B13408-0471-4991-BF23-A20756EA1D8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133FC245-1C3D-44DF-A87D-2193C4879A7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9" name="テキスト ボックス 348">
          <a:extLst>
            <a:ext uri="{FF2B5EF4-FFF2-40B4-BE49-F238E27FC236}">
              <a16:creationId xmlns:a16="http://schemas.microsoft.com/office/drawing/2014/main" id="{F7C77F43-51FF-42F5-B550-6A669639F4B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CC4BDF8C-21A0-41C8-99D9-B110B47C8D2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1" name="テキスト ボックス 350">
          <a:extLst>
            <a:ext uri="{FF2B5EF4-FFF2-40B4-BE49-F238E27FC236}">
              <a16:creationId xmlns:a16="http://schemas.microsoft.com/office/drawing/2014/main" id="{6C196E5A-440E-4C97-9D23-8D47592F6A5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55E6E811-0559-49FD-982A-47F399F34EA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3" name="テキスト ボックス 352">
          <a:extLst>
            <a:ext uri="{FF2B5EF4-FFF2-40B4-BE49-F238E27FC236}">
              <a16:creationId xmlns:a16="http://schemas.microsoft.com/office/drawing/2014/main" id="{D6DBD037-6C2E-4B66-BE9F-4603A116BAB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602482D4-696B-49E7-B500-F236C54601F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5" name="テキスト ボックス 354">
          <a:extLst>
            <a:ext uri="{FF2B5EF4-FFF2-40B4-BE49-F238E27FC236}">
              <a16:creationId xmlns:a16="http://schemas.microsoft.com/office/drawing/2014/main" id="{F9D6CF9E-4EFD-4C75-8FC2-FB6B11D447D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8084A7BB-D56A-4E2C-B910-453BFB92BD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7" name="テキスト ボックス 356">
          <a:extLst>
            <a:ext uri="{FF2B5EF4-FFF2-40B4-BE49-F238E27FC236}">
              <a16:creationId xmlns:a16="http://schemas.microsoft.com/office/drawing/2014/main" id="{6FC62F00-A08A-43AD-943C-BEE8E1A7F54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港湾・漁港】&#10;一人当たり有形固定資産（償却資産）額グラフ枠">
          <a:extLst>
            <a:ext uri="{FF2B5EF4-FFF2-40B4-BE49-F238E27FC236}">
              <a16:creationId xmlns:a16="http://schemas.microsoft.com/office/drawing/2014/main" id="{EB16BF8B-67DC-456B-90BB-88E9ED6B00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359" name="直線コネクタ 358">
          <a:extLst>
            <a:ext uri="{FF2B5EF4-FFF2-40B4-BE49-F238E27FC236}">
              <a16:creationId xmlns:a16="http://schemas.microsoft.com/office/drawing/2014/main" id="{4CBDB06B-22AE-4827-BD03-2E16ACE46F86}"/>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360" name="【港湾・漁港】&#10;一人当たり有形固定資産（償却資産）額最小値テキスト">
          <a:extLst>
            <a:ext uri="{FF2B5EF4-FFF2-40B4-BE49-F238E27FC236}">
              <a16:creationId xmlns:a16="http://schemas.microsoft.com/office/drawing/2014/main" id="{D9606234-BF2E-4CC9-9608-DCD83B8B9A7B}"/>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361" name="直線コネクタ 360">
          <a:extLst>
            <a:ext uri="{FF2B5EF4-FFF2-40B4-BE49-F238E27FC236}">
              <a16:creationId xmlns:a16="http://schemas.microsoft.com/office/drawing/2014/main" id="{BEBEF241-BC72-4ED5-A7E8-89AAD63EC40D}"/>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362" name="【港湾・漁港】&#10;一人当たり有形固定資産（償却資産）額最大値テキスト">
          <a:extLst>
            <a:ext uri="{FF2B5EF4-FFF2-40B4-BE49-F238E27FC236}">
              <a16:creationId xmlns:a16="http://schemas.microsoft.com/office/drawing/2014/main" id="{4D870E4A-C56A-4242-83CC-E6D574D0377D}"/>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363" name="直線コネクタ 362">
          <a:extLst>
            <a:ext uri="{FF2B5EF4-FFF2-40B4-BE49-F238E27FC236}">
              <a16:creationId xmlns:a16="http://schemas.microsoft.com/office/drawing/2014/main" id="{1C6ED999-59A1-45B0-80C6-F1B1F8F5818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364" name="【港湾・漁港】&#10;一人当たり有形固定資産（償却資産）額平均値テキスト">
          <a:extLst>
            <a:ext uri="{FF2B5EF4-FFF2-40B4-BE49-F238E27FC236}">
              <a16:creationId xmlns:a16="http://schemas.microsoft.com/office/drawing/2014/main" id="{72E31129-1B1C-4555-A66A-E21635406B8E}"/>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365" name="フローチャート: 判断 364">
          <a:extLst>
            <a:ext uri="{FF2B5EF4-FFF2-40B4-BE49-F238E27FC236}">
              <a16:creationId xmlns:a16="http://schemas.microsoft.com/office/drawing/2014/main" id="{42275BF2-0185-419D-9524-C6B34104F1CF}"/>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366" name="フローチャート: 判断 365">
          <a:extLst>
            <a:ext uri="{FF2B5EF4-FFF2-40B4-BE49-F238E27FC236}">
              <a16:creationId xmlns:a16="http://schemas.microsoft.com/office/drawing/2014/main" id="{7924D4D1-4348-4A4C-8951-AF4A51BB9ECC}"/>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367" name="フローチャート: 判断 366">
          <a:extLst>
            <a:ext uri="{FF2B5EF4-FFF2-40B4-BE49-F238E27FC236}">
              <a16:creationId xmlns:a16="http://schemas.microsoft.com/office/drawing/2014/main" id="{DB29BB93-136C-496C-AA64-923F0A5767EF}"/>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368" name="フローチャート: 判断 367">
          <a:extLst>
            <a:ext uri="{FF2B5EF4-FFF2-40B4-BE49-F238E27FC236}">
              <a16:creationId xmlns:a16="http://schemas.microsoft.com/office/drawing/2014/main" id="{DFE0C121-665C-4E32-9548-E454B76735D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369" name="フローチャート: 判断 368">
          <a:extLst>
            <a:ext uri="{FF2B5EF4-FFF2-40B4-BE49-F238E27FC236}">
              <a16:creationId xmlns:a16="http://schemas.microsoft.com/office/drawing/2014/main" id="{62EB0B31-D4E2-48F9-8F5D-B0D4373BA845}"/>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1A25426-18CC-44DF-A73F-C0255D50C8A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241DF19-3B00-4A60-93A6-00804FA1EE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E7B0AAA-5F3C-43CF-9A7C-69E1728A8FA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47D2676-5E1C-49BB-A800-76A7C016B5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B6C9E9B-4576-4A8A-9575-08CA62F1B7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19862</xdr:rowOff>
    </xdr:from>
    <xdr:to>
      <xdr:col>55</xdr:col>
      <xdr:colOff>50800</xdr:colOff>
      <xdr:row>108</xdr:row>
      <xdr:rowOff>121462</xdr:rowOff>
    </xdr:to>
    <xdr:sp macro="" textlink="">
      <xdr:nvSpPr>
        <xdr:cNvPr id="375" name="楕円 374">
          <a:extLst>
            <a:ext uri="{FF2B5EF4-FFF2-40B4-BE49-F238E27FC236}">
              <a16:creationId xmlns:a16="http://schemas.microsoft.com/office/drawing/2014/main" id="{6025CFB5-1B6C-4610-817F-5605154AF6CC}"/>
            </a:ext>
          </a:extLst>
        </xdr:cNvPr>
        <xdr:cNvSpPr/>
      </xdr:nvSpPr>
      <xdr:spPr>
        <a:xfrm>
          <a:off x="10426700" y="18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106239</xdr:rowOff>
    </xdr:from>
    <xdr:ext cx="534377" cy="259045"/>
    <xdr:sp macro="" textlink="">
      <xdr:nvSpPr>
        <xdr:cNvPr id="376" name="【港湾・漁港】&#10;一人当たり有形固定資産（償却資産）額該当値テキスト">
          <a:extLst>
            <a:ext uri="{FF2B5EF4-FFF2-40B4-BE49-F238E27FC236}">
              <a16:creationId xmlns:a16="http://schemas.microsoft.com/office/drawing/2014/main" id="{05BC0938-5F0A-4A2E-8163-2BFAF4FB8CA1}"/>
            </a:ext>
          </a:extLst>
        </xdr:cNvPr>
        <xdr:cNvSpPr txBox="1"/>
      </xdr:nvSpPr>
      <xdr:spPr>
        <a:xfrm>
          <a:off x="10515600" y="184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19952</xdr:rowOff>
    </xdr:from>
    <xdr:to>
      <xdr:col>50</xdr:col>
      <xdr:colOff>165100</xdr:colOff>
      <xdr:row>108</xdr:row>
      <xdr:rowOff>121552</xdr:rowOff>
    </xdr:to>
    <xdr:sp macro="" textlink="">
      <xdr:nvSpPr>
        <xdr:cNvPr id="377" name="楕円 376">
          <a:extLst>
            <a:ext uri="{FF2B5EF4-FFF2-40B4-BE49-F238E27FC236}">
              <a16:creationId xmlns:a16="http://schemas.microsoft.com/office/drawing/2014/main" id="{37CC6A7B-5BE0-4E9B-A369-1D1C2A3FBDE0}"/>
            </a:ext>
          </a:extLst>
        </xdr:cNvPr>
        <xdr:cNvSpPr/>
      </xdr:nvSpPr>
      <xdr:spPr>
        <a:xfrm>
          <a:off x="9588500" y="185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70662</xdr:rowOff>
    </xdr:from>
    <xdr:to>
      <xdr:col>55</xdr:col>
      <xdr:colOff>0</xdr:colOff>
      <xdr:row>108</xdr:row>
      <xdr:rowOff>70752</xdr:rowOff>
    </xdr:to>
    <xdr:cxnSp macro="">
      <xdr:nvCxnSpPr>
        <xdr:cNvPr id="378" name="直線コネクタ 377">
          <a:extLst>
            <a:ext uri="{FF2B5EF4-FFF2-40B4-BE49-F238E27FC236}">
              <a16:creationId xmlns:a16="http://schemas.microsoft.com/office/drawing/2014/main" id="{F8F09DE9-0C73-45A7-A1BC-2C1B78859BD1}"/>
            </a:ext>
          </a:extLst>
        </xdr:cNvPr>
        <xdr:cNvCxnSpPr/>
      </xdr:nvCxnSpPr>
      <xdr:spPr>
        <a:xfrm flipV="1">
          <a:off x="9639300" y="18587262"/>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20005</xdr:rowOff>
    </xdr:from>
    <xdr:to>
      <xdr:col>46</xdr:col>
      <xdr:colOff>38100</xdr:colOff>
      <xdr:row>108</xdr:row>
      <xdr:rowOff>121605</xdr:rowOff>
    </xdr:to>
    <xdr:sp macro="" textlink="">
      <xdr:nvSpPr>
        <xdr:cNvPr id="379" name="楕円 378">
          <a:extLst>
            <a:ext uri="{FF2B5EF4-FFF2-40B4-BE49-F238E27FC236}">
              <a16:creationId xmlns:a16="http://schemas.microsoft.com/office/drawing/2014/main" id="{D2ED05E8-1D7F-46E5-9E46-011973E6F94B}"/>
            </a:ext>
          </a:extLst>
        </xdr:cNvPr>
        <xdr:cNvSpPr/>
      </xdr:nvSpPr>
      <xdr:spPr>
        <a:xfrm>
          <a:off x="8699500" y="185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70752</xdr:rowOff>
    </xdr:from>
    <xdr:to>
      <xdr:col>50</xdr:col>
      <xdr:colOff>114300</xdr:colOff>
      <xdr:row>108</xdr:row>
      <xdr:rowOff>70805</xdr:rowOff>
    </xdr:to>
    <xdr:cxnSp macro="">
      <xdr:nvCxnSpPr>
        <xdr:cNvPr id="380" name="直線コネクタ 379">
          <a:extLst>
            <a:ext uri="{FF2B5EF4-FFF2-40B4-BE49-F238E27FC236}">
              <a16:creationId xmlns:a16="http://schemas.microsoft.com/office/drawing/2014/main" id="{73A2536B-865B-4116-BB5C-915822BA45EC}"/>
            </a:ext>
          </a:extLst>
        </xdr:cNvPr>
        <xdr:cNvCxnSpPr/>
      </xdr:nvCxnSpPr>
      <xdr:spPr>
        <a:xfrm flipV="1">
          <a:off x="8750300" y="1858735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20087</xdr:rowOff>
    </xdr:from>
    <xdr:to>
      <xdr:col>41</xdr:col>
      <xdr:colOff>101600</xdr:colOff>
      <xdr:row>108</xdr:row>
      <xdr:rowOff>121687</xdr:rowOff>
    </xdr:to>
    <xdr:sp macro="" textlink="">
      <xdr:nvSpPr>
        <xdr:cNvPr id="381" name="楕円 380">
          <a:extLst>
            <a:ext uri="{FF2B5EF4-FFF2-40B4-BE49-F238E27FC236}">
              <a16:creationId xmlns:a16="http://schemas.microsoft.com/office/drawing/2014/main" id="{3141DF87-F60D-4EAD-ADD2-D9175F36AE8B}"/>
            </a:ext>
          </a:extLst>
        </xdr:cNvPr>
        <xdr:cNvSpPr/>
      </xdr:nvSpPr>
      <xdr:spPr>
        <a:xfrm>
          <a:off x="7810500" y="185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70805</xdr:rowOff>
    </xdr:from>
    <xdr:to>
      <xdr:col>45</xdr:col>
      <xdr:colOff>177800</xdr:colOff>
      <xdr:row>108</xdr:row>
      <xdr:rowOff>70887</xdr:rowOff>
    </xdr:to>
    <xdr:cxnSp macro="">
      <xdr:nvCxnSpPr>
        <xdr:cNvPr id="382" name="直線コネクタ 381">
          <a:extLst>
            <a:ext uri="{FF2B5EF4-FFF2-40B4-BE49-F238E27FC236}">
              <a16:creationId xmlns:a16="http://schemas.microsoft.com/office/drawing/2014/main" id="{F0B1125A-6BAD-47B3-93AE-81310D45A1C5}"/>
            </a:ext>
          </a:extLst>
        </xdr:cNvPr>
        <xdr:cNvCxnSpPr/>
      </xdr:nvCxnSpPr>
      <xdr:spPr>
        <a:xfrm flipV="1">
          <a:off x="7861300" y="18587405"/>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20157</xdr:rowOff>
    </xdr:from>
    <xdr:to>
      <xdr:col>36</xdr:col>
      <xdr:colOff>165100</xdr:colOff>
      <xdr:row>108</xdr:row>
      <xdr:rowOff>121757</xdr:rowOff>
    </xdr:to>
    <xdr:sp macro="" textlink="">
      <xdr:nvSpPr>
        <xdr:cNvPr id="383" name="楕円 382">
          <a:extLst>
            <a:ext uri="{FF2B5EF4-FFF2-40B4-BE49-F238E27FC236}">
              <a16:creationId xmlns:a16="http://schemas.microsoft.com/office/drawing/2014/main" id="{0FF76749-47F9-4B48-ABCB-4C3B1CC5CCE3}"/>
            </a:ext>
          </a:extLst>
        </xdr:cNvPr>
        <xdr:cNvSpPr/>
      </xdr:nvSpPr>
      <xdr:spPr>
        <a:xfrm>
          <a:off x="6921500" y="185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70887</xdr:rowOff>
    </xdr:from>
    <xdr:to>
      <xdr:col>41</xdr:col>
      <xdr:colOff>50800</xdr:colOff>
      <xdr:row>108</xdr:row>
      <xdr:rowOff>70957</xdr:rowOff>
    </xdr:to>
    <xdr:cxnSp macro="">
      <xdr:nvCxnSpPr>
        <xdr:cNvPr id="384" name="直線コネクタ 383">
          <a:extLst>
            <a:ext uri="{FF2B5EF4-FFF2-40B4-BE49-F238E27FC236}">
              <a16:creationId xmlns:a16="http://schemas.microsoft.com/office/drawing/2014/main" id="{0B0EE1FC-3C7C-46B2-A356-BD908E5E5233}"/>
            </a:ext>
          </a:extLst>
        </xdr:cNvPr>
        <xdr:cNvCxnSpPr/>
      </xdr:nvCxnSpPr>
      <xdr:spPr>
        <a:xfrm flipV="1">
          <a:off x="6972300" y="18587487"/>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385" name="n_1aveValue【港湾・漁港】&#10;一人当たり有形固定資産（償却資産）額">
          <a:extLst>
            <a:ext uri="{FF2B5EF4-FFF2-40B4-BE49-F238E27FC236}">
              <a16:creationId xmlns:a16="http://schemas.microsoft.com/office/drawing/2014/main" id="{247AA4EE-4013-4A9B-8597-9F5797E29507}"/>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386" name="n_2aveValue【港湾・漁港】&#10;一人当たり有形固定資産（償却資産）額">
          <a:extLst>
            <a:ext uri="{FF2B5EF4-FFF2-40B4-BE49-F238E27FC236}">
              <a16:creationId xmlns:a16="http://schemas.microsoft.com/office/drawing/2014/main" id="{E9D0BDD2-A40D-4187-8813-3FF9BB504C77}"/>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387" name="n_3aveValue【港湾・漁港】&#10;一人当たり有形固定資産（償却資産）額">
          <a:extLst>
            <a:ext uri="{FF2B5EF4-FFF2-40B4-BE49-F238E27FC236}">
              <a16:creationId xmlns:a16="http://schemas.microsoft.com/office/drawing/2014/main" id="{DF74C5F5-B858-4550-8BE0-60008A8C4803}"/>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388" name="n_4aveValue【港湾・漁港】&#10;一人当たり有形固定資産（償却資産）額">
          <a:extLst>
            <a:ext uri="{FF2B5EF4-FFF2-40B4-BE49-F238E27FC236}">
              <a16:creationId xmlns:a16="http://schemas.microsoft.com/office/drawing/2014/main" id="{B9A3E227-41EC-4DF9-AA93-E9B229D90B0C}"/>
            </a:ext>
          </a:extLst>
        </xdr:cNvPr>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112679</xdr:rowOff>
    </xdr:from>
    <xdr:ext cx="534377" cy="259045"/>
    <xdr:sp macro="" textlink="">
      <xdr:nvSpPr>
        <xdr:cNvPr id="389" name="n_1mainValue【港湾・漁港】&#10;一人当たり有形固定資産（償却資産）額">
          <a:extLst>
            <a:ext uri="{FF2B5EF4-FFF2-40B4-BE49-F238E27FC236}">
              <a16:creationId xmlns:a16="http://schemas.microsoft.com/office/drawing/2014/main" id="{2942E2B1-A116-410B-90AC-F93AAD50CF71}"/>
            </a:ext>
          </a:extLst>
        </xdr:cNvPr>
        <xdr:cNvSpPr txBox="1"/>
      </xdr:nvSpPr>
      <xdr:spPr>
        <a:xfrm>
          <a:off x="9359411" y="18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112732</xdr:rowOff>
    </xdr:from>
    <xdr:ext cx="534377" cy="259045"/>
    <xdr:sp macro="" textlink="">
      <xdr:nvSpPr>
        <xdr:cNvPr id="390" name="n_2mainValue【港湾・漁港】&#10;一人当たり有形固定資産（償却資産）額">
          <a:extLst>
            <a:ext uri="{FF2B5EF4-FFF2-40B4-BE49-F238E27FC236}">
              <a16:creationId xmlns:a16="http://schemas.microsoft.com/office/drawing/2014/main" id="{70528126-B152-47EA-ADCD-D230710FFD37}"/>
            </a:ext>
          </a:extLst>
        </xdr:cNvPr>
        <xdr:cNvSpPr txBox="1"/>
      </xdr:nvSpPr>
      <xdr:spPr>
        <a:xfrm>
          <a:off x="8483111" y="18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112814</xdr:rowOff>
    </xdr:from>
    <xdr:ext cx="534377" cy="259045"/>
    <xdr:sp macro="" textlink="">
      <xdr:nvSpPr>
        <xdr:cNvPr id="391" name="n_3mainValue【港湾・漁港】&#10;一人当たり有形固定資産（償却資産）額">
          <a:extLst>
            <a:ext uri="{FF2B5EF4-FFF2-40B4-BE49-F238E27FC236}">
              <a16:creationId xmlns:a16="http://schemas.microsoft.com/office/drawing/2014/main" id="{F3F0D758-5187-4627-A7EE-04F49732D209}"/>
            </a:ext>
          </a:extLst>
        </xdr:cNvPr>
        <xdr:cNvSpPr txBox="1"/>
      </xdr:nvSpPr>
      <xdr:spPr>
        <a:xfrm>
          <a:off x="7594111" y="1862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112884</xdr:rowOff>
    </xdr:from>
    <xdr:ext cx="534377" cy="259045"/>
    <xdr:sp macro="" textlink="">
      <xdr:nvSpPr>
        <xdr:cNvPr id="392" name="n_4mainValue【港湾・漁港】&#10;一人当たり有形固定資産（償却資産）額">
          <a:extLst>
            <a:ext uri="{FF2B5EF4-FFF2-40B4-BE49-F238E27FC236}">
              <a16:creationId xmlns:a16="http://schemas.microsoft.com/office/drawing/2014/main" id="{6C0D1E8A-236C-45F6-AB55-742142798BAA}"/>
            </a:ext>
          </a:extLst>
        </xdr:cNvPr>
        <xdr:cNvSpPr txBox="1"/>
      </xdr:nvSpPr>
      <xdr:spPr>
        <a:xfrm>
          <a:off x="6705111" y="186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68CA3C4-11AC-4C63-B7A3-2C8BA25B11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653929E-8913-41E7-8522-4EC029B299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B1A5004-D802-4916-84D9-C7271E2A3D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C9825B9-0BD9-481A-9D7A-15A1DAE927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FF9AB25-9149-41EC-BDEA-7587777C4B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7EB9E27-A645-470B-ABA4-A9911E47B7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43855C8-7414-43B3-90EF-BC803C41C8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C67E27B-504F-4B76-B506-D998D7B7BD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F93EDBCA-7D16-4188-A56F-1A0BED82767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2EB12389-7461-4C01-873C-A6F2295A0C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0B63638-771D-4229-BC3F-A8FA87C1ED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F5CC4FF9-F540-4198-9114-EEE66DF3CC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ED3F32A9-E256-4C4A-918E-C56C208318A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EDCA764C-BD57-41F7-A954-869CD9F22D3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9BA037F-9339-4361-A5B3-2A450F5B1C7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712A9C3E-F0D5-4651-9D39-6E8F07FCAE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E658AC4-399A-469A-9E0B-F71A5467A12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AD6365A4-B53B-4625-95DD-8C703B0BE91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6C3C1ED1-B7FD-4A14-9786-28843323CE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F43B3F8F-BF5B-47CD-974C-BCD3AE85431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B796325-3077-48A4-B90A-AB7AA4BD93F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11628F9B-6D24-48B0-AA30-AA933AC2946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83128CE-019B-4625-A273-F21A3F91D1F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25640FB-B898-4871-8368-F3F9DCCDC5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2BF2D72-07A9-4F7E-956E-38F65255B7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E305FA51-510C-4E4A-BA50-D6B19CCD8D28}"/>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E8AE7D58-961E-4355-BE2C-A095FBDFDA1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BCD05660-5D85-4F40-9207-620D904E383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BC5AE798-4EBA-4944-B431-6C82A08AA1A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2" name="直線コネクタ 421">
          <a:extLst>
            <a:ext uri="{FF2B5EF4-FFF2-40B4-BE49-F238E27FC236}">
              <a16:creationId xmlns:a16="http://schemas.microsoft.com/office/drawing/2014/main" id="{0C6250EB-24F5-49D5-9951-FB504C5EC97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C0ED75AA-36A3-46E8-9A78-F73D893A5EAE}"/>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4" name="フローチャート: 判断 423">
          <a:extLst>
            <a:ext uri="{FF2B5EF4-FFF2-40B4-BE49-F238E27FC236}">
              <a16:creationId xmlns:a16="http://schemas.microsoft.com/office/drawing/2014/main" id="{D899FD63-9A7B-493B-927D-2A0AE1981988}"/>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a16="http://schemas.microsoft.com/office/drawing/2014/main" id="{FFB84F5F-CD2B-4489-BBA0-C2F5722752DC}"/>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6" name="フローチャート: 判断 425">
          <a:extLst>
            <a:ext uri="{FF2B5EF4-FFF2-40B4-BE49-F238E27FC236}">
              <a16:creationId xmlns:a16="http://schemas.microsoft.com/office/drawing/2014/main" id="{F4AD5EF2-568A-43B9-B55D-11C6CC7DF569}"/>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7" name="フローチャート: 判断 426">
          <a:extLst>
            <a:ext uri="{FF2B5EF4-FFF2-40B4-BE49-F238E27FC236}">
              <a16:creationId xmlns:a16="http://schemas.microsoft.com/office/drawing/2014/main" id="{F0D1C845-B816-4A5E-A73C-B0CD5CFB264D}"/>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28" name="フローチャート: 判断 427">
          <a:extLst>
            <a:ext uri="{FF2B5EF4-FFF2-40B4-BE49-F238E27FC236}">
              <a16:creationId xmlns:a16="http://schemas.microsoft.com/office/drawing/2014/main" id="{EDD0A52D-B157-4D99-827C-B8B951661F4C}"/>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BDBE0CB-570F-4A8F-811F-67A8EABC1D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2AA6E19-45BB-439C-9464-8E49575013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2BEE8B2-F707-4A3C-B9C8-FFD44FC365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831EDD1-9AA3-49FC-99CD-924AD33038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2F8DCE3-1470-4D21-8651-6AE1B4EFA7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34" name="楕円 433">
          <a:extLst>
            <a:ext uri="{FF2B5EF4-FFF2-40B4-BE49-F238E27FC236}">
              <a16:creationId xmlns:a16="http://schemas.microsoft.com/office/drawing/2014/main" id="{214D09BA-1F35-41F5-BC0C-7E4108C34734}"/>
            </a:ext>
          </a:extLst>
        </xdr:cNvPr>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C2BF77D7-8E79-4404-87E2-C819B89E11CA}"/>
            </a:ext>
          </a:extLst>
        </xdr:cNvPr>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36" name="楕円 435">
          <a:extLst>
            <a:ext uri="{FF2B5EF4-FFF2-40B4-BE49-F238E27FC236}">
              <a16:creationId xmlns:a16="http://schemas.microsoft.com/office/drawing/2014/main" id="{A9249AC0-FDEF-4106-8E19-2554E7E61D00}"/>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9253</xdr:rowOff>
    </xdr:from>
    <xdr:to>
      <xdr:col>85</xdr:col>
      <xdr:colOff>127000</xdr:colOff>
      <xdr:row>41</xdr:row>
      <xdr:rowOff>30480</xdr:rowOff>
    </xdr:to>
    <xdr:cxnSp macro="">
      <xdr:nvCxnSpPr>
        <xdr:cNvPr id="437" name="直線コネクタ 436">
          <a:extLst>
            <a:ext uri="{FF2B5EF4-FFF2-40B4-BE49-F238E27FC236}">
              <a16:creationId xmlns:a16="http://schemas.microsoft.com/office/drawing/2014/main" id="{3C16A598-A3A8-4638-8895-B092072F61B4}"/>
            </a:ext>
          </a:extLst>
        </xdr:cNvPr>
        <xdr:cNvCxnSpPr/>
      </xdr:nvCxnSpPr>
      <xdr:spPr>
        <a:xfrm>
          <a:off x="15481300" y="703870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98878</xdr:rowOff>
    </xdr:from>
    <xdr:to>
      <xdr:col>76</xdr:col>
      <xdr:colOff>165100</xdr:colOff>
      <xdr:row>41</xdr:row>
      <xdr:rowOff>29028</xdr:rowOff>
    </xdr:to>
    <xdr:sp macro="" textlink="">
      <xdr:nvSpPr>
        <xdr:cNvPr id="438" name="楕円 437">
          <a:extLst>
            <a:ext uri="{FF2B5EF4-FFF2-40B4-BE49-F238E27FC236}">
              <a16:creationId xmlns:a16="http://schemas.microsoft.com/office/drawing/2014/main" id="{5AF40783-792C-4F01-8682-7EB118194A35}"/>
            </a:ext>
          </a:extLst>
        </xdr:cNvPr>
        <xdr:cNvSpPr/>
      </xdr:nvSpPr>
      <xdr:spPr>
        <a:xfrm>
          <a:off x="14541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149678</xdr:rowOff>
    </xdr:from>
    <xdr:to>
      <xdr:col>81</xdr:col>
      <xdr:colOff>50800</xdr:colOff>
      <xdr:row>41</xdr:row>
      <xdr:rowOff>9253</xdr:rowOff>
    </xdr:to>
    <xdr:cxnSp macro="">
      <xdr:nvCxnSpPr>
        <xdr:cNvPr id="439" name="直線コネクタ 438">
          <a:extLst>
            <a:ext uri="{FF2B5EF4-FFF2-40B4-BE49-F238E27FC236}">
              <a16:creationId xmlns:a16="http://schemas.microsoft.com/office/drawing/2014/main" id="{99613CA3-C5A6-4F5C-9343-0B83EA6EC39B}"/>
            </a:ext>
          </a:extLst>
        </xdr:cNvPr>
        <xdr:cNvCxnSpPr/>
      </xdr:nvCxnSpPr>
      <xdr:spPr>
        <a:xfrm>
          <a:off x="14592300" y="70076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67854</xdr:rowOff>
    </xdr:from>
    <xdr:to>
      <xdr:col>72</xdr:col>
      <xdr:colOff>38100</xdr:colOff>
      <xdr:row>40</xdr:row>
      <xdr:rowOff>169454</xdr:rowOff>
    </xdr:to>
    <xdr:sp macro="" textlink="">
      <xdr:nvSpPr>
        <xdr:cNvPr id="440" name="楕円 439">
          <a:extLst>
            <a:ext uri="{FF2B5EF4-FFF2-40B4-BE49-F238E27FC236}">
              <a16:creationId xmlns:a16="http://schemas.microsoft.com/office/drawing/2014/main" id="{6BFC20CE-C3CB-4E34-A3A0-5529FFD91B60}"/>
            </a:ext>
          </a:extLst>
        </xdr:cNvPr>
        <xdr:cNvSpPr/>
      </xdr:nvSpPr>
      <xdr:spPr>
        <a:xfrm>
          <a:off x="13652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118654</xdr:rowOff>
    </xdr:from>
    <xdr:to>
      <xdr:col>76</xdr:col>
      <xdr:colOff>114300</xdr:colOff>
      <xdr:row>40</xdr:row>
      <xdr:rowOff>149678</xdr:rowOff>
    </xdr:to>
    <xdr:cxnSp macro="">
      <xdr:nvCxnSpPr>
        <xdr:cNvPr id="441" name="直線コネクタ 440">
          <a:extLst>
            <a:ext uri="{FF2B5EF4-FFF2-40B4-BE49-F238E27FC236}">
              <a16:creationId xmlns:a16="http://schemas.microsoft.com/office/drawing/2014/main" id="{EE29C97A-DC3F-470E-B18C-E04150136453}"/>
            </a:ext>
          </a:extLst>
        </xdr:cNvPr>
        <xdr:cNvCxnSpPr/>
      </xdr:nvCxnSpPr>
      <xdr:spPr>
        <a:xfrm>
          <a:off x="13703300" y="69766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35197</xdr:rowOff>
    </xdr:from>
    <xdr:to>
      <xdr:col>67</xdr:col>
      <xdr:colOff>101600</xdr:colOff>
      <xdr:row>40</xdr:row>
      <xdr:rowOff>136797</xdr:rowOff>
    </xdr:to>
    <xdr:sp macro="" textlink="">
      <xdr:nvSpPr>
        <xdr:cNvPr id="442" name="楕円 441">
          <a:extLst>
            <a:ext uri="{FF2B5EF4-FFF2-40B4-BE49-F238E27FC236}">
              <a16:creationId xmlns:a16="http://schemas.microsoft.com/office/drawing/2014/main" id="{03CC4271-8572-4F0A-B487-37B65AA55726}"/>
            </a:ext>
          </a:extLst>
        </xdr:cNvPr>
        <xdr:cNvSpPr/>
      </xdr:nvSpPr>
      <xdr:spPr>
        <a:xfrm>
          <a:off x="1276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85997</xdr:rowOff>
    </xdr:from>
    <xdr:to>
      <xdr:col>71</xdr:col>
      <xdr:colOff>177800</xdr:colOff>
      <xdr:row>40</xdr:row>
      <xdr:rowOff>118654</xdr:rowOff>
    </xdr:to>
    <xdr:cxnSp macro="">
      <xdr:nvCxnSpPr>
        <xdr:cNvPr id="443" name="直線コネクタ 442">
          <a:extLst>
            <a:ext uri="{FF2B5EF4-FFF2-40B4-BE49-F238E27FC236}">
              <a16:creationId xmlns:a16="http://schemas.microsoft.com/office/drawing/2014/main" id="{042F62B1-46F6-4824-88D5-4C833553B381}"/>
            </a:ext>
          </a:extLst>
        </xdr:cNvPr>
        <xdr:cNvCxnSpPr/>
      </xdr:nvCxnSpPr>
      <xdr:spPr>
        <a:xfrm>
          <a:off x="12814300" y="694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5462C728-B147-4FB8-908D-1E203A94B32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5100F500-487D-4339-960B-08BC96170CD2}"/>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CD63D8B-A7DF-4617-AE9F-12B248D76F7E}"/>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B86FE93-E971-4733-88CB-6D0C0C7F5614}"/>
            </a:ext>
          </a:extLst>
        </xdr:cNvPr>
        <xdr:cNvSpPr txBox="1"/>
      </xdr:nvSpPr>
      <xdr:spPr>
        <a:xfrm>
          <a:off x="12611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A07D66B-AD7F-47A3-B6EC-DB0E07EBE0F6}"/>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20155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392D13F5-90CE-4026-8AE9-0EACBFD2D4F9}"/>
            </a:ext>
          </a:extLst>
        </xdr:cNvPr>
        <xdr:cNvSpPr txBox="1"/>
      </xdr:nvSpPr>
      <xdr:spPr>
        <a:xfrm>
          <a:off x="14389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160581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95880B8-3FF1-44C1-8815-A709B6EED4EB}"/>
            </a:ext>
          </a:extLst>
        </xdr:cNvPr>
        <xdr:cNvSpPr txBox="1"/>
      </xdr:nvSpPr>
      <xdr:spPr>
        <a:xfrm>
          <a:off x="13500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127924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D8CC524-B550-47C1-AE46-4184021C047C}"/>
            </a:ext>
          </a:extLst>
        </xdr:cNvPr>
        <xdr:cNvSpPr txBox="1"/>
      </xdr:nvSpPr>
      <xdr:spPr>
        <a:xfrm>
          <a:off x="12611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9D8ED8A-41CC-4657-834A-20D875B5F1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C822057-413E-4688-8474-417DD6D670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D71995F-3FBD-4BD7-9CA2-3B864430B0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FFF8056-640B-4931-9045-81E774C263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FE57F7B-E006-47E3-B5F3-5B9375DA79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BF8035E-2536-4143-B685-2C7C99B6BC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317276C-E167-4182-96C3-DFBB816F25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2AD0CFB-B6A2-4D01-B7C1-9F39346FF1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1F95407-08C8-4F03-AB8C-72885DA878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7ACA3B1-A19F-4AA4-9F1E-FE8D261B9C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5F1C72EE-ABF5-451D-B149-29C73A67767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811DEB1-638E-4E8C-8644-64757C5B7A7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5A0277B-E4F0-4CCA-9CCD-F37CC48A59C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DB1F5EA-BE06-4746-8EA4-BB02D2CE48C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D32355A6-90A1-4745-BAB8-E423D50450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D7599B9-8499-4751-BF86-0C4D648F60E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CB085CA1-C0ED-4FAC-8824-619E6D60AFF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C4F4E362-997A-417F-BB0F-9ADA015F96E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1DF7E0E-F8D5-47C1-8FC9-13A2C3877A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4D164B76-AF88-4378-8409-661C94D2F7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30B8FE0E-AD79-4783-83B2-A4D4125ACF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3" name="直線コネクタ 472">
          <a:extLst>
            <a:ext uri="{FF2B5EF4-FFF2-40B4-BE49-F238E27FC236}">
              <a16:creationId xmlns:a16="http://schemas.microsoft.com/office/drawing/2014/main" id="{47EF0C5F-FAAA-4B19-A524-734853D48D58}"/>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4126EAF-F9AC-42CE-8D0D-2019F9500B72}"/>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5" name="直線コネクタ 474">
          <a:extLst>
            <a:ext uri="{FF2B5EF4-FFF2-40B4-BE49-F238E27FC236}">
              <a16:creationId xmlns:a16="http://schemas.microsoft.com/office/drawing/2014/main" id="{E61B940C-08A4-41BE-8397-917910DA9184}"/>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03A3724-147F-4DAD-A94E-07D5801A3482}"/>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7" name="直線コネクタ 476">
          <a:extLst>
            <a:ext uri="{FF2B5EF4-FFF2-40B4-BE49-F238E27FC236}">
              <a16:creationId xmlns:a16="http://schemas.microsoft.com/office/drawing/2014/main" id="{075B798A-BFA5-4014-B731-67631A4FF5D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191BED2-A58B-406F-878D-7E5C917EBF64}"/>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79" name="フローチャート: 判断 478">
          <a:extLst>
            <a:ext uri="{FF2B5EF4-FFF2-40B4-BE49-F238E27FC236}">
              <a16:creationId xmlns:a16="http://schemas.microsoft.com/office/drawing/2014/main" id="{B243D99A-11C1-4DE7-97CE-5D80290DACD9}"/>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0" name="フローチャート: 判断 479">
          <a:extLst>
            <a:ext uri="{FF2B5EF4-FFF2-40B4-BE49-F238E27FC236}">
              <a16:creationId xmlns:a16="http://schemas.microsoft.com/office/drawing/2014/main" id="{C259362D-5F6F-45F5-91FE-BB7EFF7E2B11}"/>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1" name="フローチャート: 判断 480">
          <a:extLst>
            <a:ext uri="{FF2B5EF4-FFF2-40B4-BE49-F238E27FC236}">
              <a16:creationId xmlns:a16="http://schemas.microsoft.com/office/drawing/2014/main" id="{C7E1D64A-EDBF-44CC-97B6-614C53F9E8AD}"/>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2" name="フローチャート: 判断 481">
          <a:extLst>
            <a:ext uri="{FF2B5EF4-FFF2-40B4-BE49-F238E27FC236}">
              <a16:creationId xmlns:a16="http://schemas.microsoft.com/office/drawing/2014/main" id="{3A480A81-AB54-47C2-B32E-2984EB9AC7F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3" name="フローチャート: 判断 482">
          <a:extLst>
            <a:ext uri="{FF2B5EF4-FFF2-40B4-BE49-F238E27FC236}">
              <a16:creationId xmlns:a16="http://schemas.microsoft.com/office/drawing/2014/main" id="{0CEE2A45-1BA9-4A24-9365-470C4C6233A6}"/>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6D1D64D-694F-4372-9C0C-D17B31C37B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29726C8-D36D-4B61-B014-8650A0BF3F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65A3C8E-40D0-404B-B811-142A153589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DE51AE0-4D8C-445D-B59F-09F8741833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F91C615-1CCE-470C-9ECF-5DFD8A4D29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61976</xdr:rowOff>
    </xdr:from>
    <xdr:to>
      <xdr:col>116</xdr:col>
      <xdr:colOff>114300</xdr:colOff>
      <xdr:row>38</xdr:row>
      <xdr:rowOff>163576</xdr:rowOff>
    </xdr:to>
    <xdr:sp macro="" textlink="">
      <xdr:nvSpPr>
        <xdr:cNvPr id="489" name="楕円 488">
          <a:extLst>
            <a:ext uri="{FF2B5EF4-FFF2-40B4-BE49-F238E27FC236}">
              <a16:creationId xmlns:a16="http://schemas.microsoft.com/office/drawing/2014/main" id="{03FE10B6-12BE-48F2-A971-611AB217EDB8}"/>
            </a:ext>
          </a:extLst>
        </xdr:cNvPr>
        <xdr:cNvSpPr/>
      </xdr:nvSpPr>
      <xdr:spPr>
        <a:xfrm>
          <a:off x="221107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84853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B75BD01-D52E-4A69-B4FB-823AF374FC33}"/>
            </a:ext>
          </a:extLst>
        </xdr:cNvPr>
        <xdr:cNvSpPr txBox="1"/>
      </xdr:nvSpPr>
      <xdr:spPr>
        <a:xfrm>
          <a:off x="22199600" y="64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91" name="楕円 490">
          <a:extLst>
            <a:ext uri="{FF2B5EF4-FFF2-40B4-BE49-F238E27FC236}">
              <a16:creationId xmlns:a16="http://schemas.microsoft.com/office/drawing/2014/main" id="{4167FA81-194B-45DD-8748-21B813E50CCF}"/>
            </a:ext>
          </a:extLst>
        </xdr:cNvPr>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112776</xdr:rowOff>
    </xdr:from>
    <xdr:to>
      <xdr:col>116</xdr:col>
      <xdr:colOff>63500</xdr:colOff>
      <xdr:row>38</xdr:row>
      <xdr:rowOff>121920</xdr:rowOff>
    </xdr:to>
    <xdr:cxnSp macro="">
      <xdr:nvCxnSpPr>
        <xdr:cNvPr id="492" name="直線コネクタ 491">
          <a:extLst>
            <a:ext uri="{FF2B5EF4-FFF2-40B4-BE49-F238E27FC236}">
              <a16:creationId xmlns:a16="http://schemas.microsoft.com/office/drawing/2014/main" id="{5920925B-A5FE-492F-A702-856510B17800}"/>
            </a:ext>
          </a:extLst>
        </xdr:cNvPr>
        <xdr:cNvCxnSpPr/>
      </xdr:nvCxnSpPr>
      <xdr:spPr>
        <a:xfrm flipV="1">
          <a:off x="21323300" y="66278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93" name="楕円 492">
          <a:extLst>
            <a:ext uri="{FF2B5EF4-FFF2-40B4-BE49-F238E27FC236}">
              <a16:creationId xmlns:a16="http://schemas.microsoft.com/office/drawing/2014/main" id="{52E06BA8-2A75-4C97-AE7B-8B11E40CA67C}"/>
            </a:ext>
          </a:extLst>
        </xdr:cNvPr>
        <xdr:cNvSpPr/>
      </xdr:nvSpPr>
      <xdr:spPr>
        <a:xfrm>
          <a:off x="20383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126492</xdr:rowOff>
    </xdr:to>
    <xdr:cxnSp macro="">
      <xdr:nvCxnSpPr>
        <xdr:cNvPr id="494" name="直線コネクタ 493">
          <a:extLst>
            <a:ext uri="{FF2B5EF4-FFF2-40B4-BE49-F238E27FC236}">
              <a16:creationId xmlns:a16="http://schemas.microsoft.com/office/drawing/2014/main" id="{D5DEEE45-22EC-4E33-84D9-D442CA4592D9}"/>
            </a:ext>
          </a:extLst>
        </xdr:cNvPr>
        <xdr:cNvCxnSpPr/>
      </xdr:nvCxnSpPr>
      <xdr:spPr>
        <a:xfrm flipV="1">
          <a:off x="20434300" y="663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82550</xdr:rowOff>
    </xdr:from>
    <xdr:to>
      <xdr:col>102</xdr:col>
      <xdr:colOff>165100</xdr:colOff>
      <xdr:row>39</xdr:row>
      <xdr:rowOff>12700</xdr:rowOff>
    </xdr:to>
    <xdr:sp macro="" textlink="">
      <xdr:nvSpPr>
        <xdr:cNvPr id="495" name="楕円 494">
          <a:extLst>
            <a:ext uri="{FF2B5EF4-FFF2-40B4-BE49-F238E27FC236}">
              <a16:creationId xmlns:a16="http://schemas.microsoft.com/office/drawing/2014/main" id="{F4E7D984-06F0-496D-A2BC-2B113A397EB2}"/>
            </a:ext>
          </a:extLst>
        </xdr:cNvPr>
        <xdr:cNvSpPr/>
      </xdr:nvSpPr>
      <xdr:spPr>
        <a:xfrm>
          <a:off x="19494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133350</xdr:rowOff>
    </xdr:to>
    <xdr:cxnSp macro="">
      <xdr:nvCxnSpPr>
        <xdr:cNvPr id="496" name="直線コネクタ 495">
          <a:extLst>
            <a:ext uri="{FF2B5EF4-FFF2-40B4-BE49-F238E27FC236}">
              <a16:creationId xmlns:a16="http://schemas.microsoft.com/office/drawing/2014/main" id="{6240298C-D65B-4710-9FBF-99411E210BF7}"/>
            </a:ext>
          </a:extLst>
        </xdr:cNvPr>
        <xdr:cNvCxnSpPr/>
      </xdr:nvCxnSpPr>
      <xdr:spPr>
        <a:xfrm flipV="1">
          <a:off x="19545300" y="66415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497" name="楕円 496">
          <a:extLst>
            <a:ext uri="{FF2B5EF4-FFF2-40B4-BE49-F238E27FC236}">
              <a16:creationId xmlns:a16="http://schemas.microsoft.com/office/drawing/2014/main" id="{A511E1A6-3D0D-492B-A899-F3E13C896BE8}"/>
            </a:ext>
          </a:extLst>
        </xdr:cNvPr>
        <xdr:cNvSpPr/>
      </xdr:nvSpPr>
      <xdr:spPr>
        <a:xfrm>
          <a:off x="18605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133350</xdr:rowOff>
    </xdr:from>
    <xdr:to>
      <xdr:col>102</xdr:col>
      <xdr:colOff>114300</xdr:colOff>
      <xdr:row>38</xdr:row>
      <xdr:rowOff>140208</xdr:rowOff>
    </xdr:to>
    <xdr:cxnSp macro="">
      <xdr:nvCxnSpPr>
        <xdr:cNvPr id="498" name="直線コネクタ 497">
          <a:extLst>
            <a:ext uri="{FF2B5EF4-FFF2-40B4-BE49-F238E27FC236}">
              <a16:creationId xmlns:a16="http://schemas.microsoft.com/office/drawing/2014/main" id="{59F2EF9A-0147-410B-8DFD-081E18861067}"/>
            </a:ext>
          </a:extLst>
        </xdr:cNvPr>
        <xdr:cNvCxnSpPr/>
      </xdr:nvCxnSpPr>
      <xdr:spPr>
        <a:xfrm flipV="1">
          <a:off x="18656300" y="664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5A3FB10-8E07-4A80-8161-724B2F83374C}"/>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82DB0F72-91EA-4769-809C-29DBEDC867E4}"/>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D2AD11FB-1B19-4E40-A4DD-5B4C6136204B}"/>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EE7E786-5574-4C28-89B5-1798627ABC87}"/>
            </a:ext>
          </a:extLst>
        </xdr:cNvPr>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F78D127D-5858-429B-A659-D384103375B9}"/>
            </a:ext>
          </a:extLst>
        </xdr:cNvPr>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D7B4F29-276E-4899-BEB2-E1469A16FB06}"/>
            </a:ext>
          </a:extLst>
        </xdr:cNvPr>
        <xdr:cNvSpPr txBox="1"/>
      </xdr:nvSpPr>
      <xdr:spPr>
        <a:xfrm>
          <a:off x="20199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29227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32EA464-F72C-46AD-9E50-5C9108B7F863}"/>
            </a:ext>
          </a:extLst>
        </xdr:cNvPr>
        <xdr:cNvSpPr txBox="1"/>
      </xdr:nvSpPr>
      <xdr:spPr>
        <a:xfrm>
          <a:off x="19310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41F7AF2-8D35-42FD-90E7-ABD2228F2D29}"/>
            </a:ext>
          </a:extLst>
        </xdr:cNvPr>
        <xdr:cNvSpPr txBox="1"/>
      </xdr:nvSpPr>
      <xdr:spPr>
        <a:xfrm>
          <a:off x="18421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4A675E7E-DA40-4D86-BFD4-44C3A109F5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A52DF751-16BD-4E2C-804F-3E3EFB2696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89F7D5C-3102-4690-9CAA-4B6EBEB5B9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A179E6F-2FF8-4D18-884A-FFB28FD4D4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888594C-D231-47A0-BED2-746AD82156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5D52DD5B-6D3D-4CAF-8640-070624E207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250DA58-DDFD-4581-AED4-3C318DE0FF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D2DBDEC-08B7-4E35-BA47-34180A44E5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444E07C-846F-42F9-9E6C-1C6E82D03A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9FF6DFE-48EE-41A9-8853-FED7B9FA71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9318B80E-C455-4F43-8D1A-BB2724503E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F08958A1-8706-449D-80D6-A74D7AB82A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DF98A663-9010-46A4-ABAD-ACDE1E6E0A7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20E1EC67-ECCB-4ECC-B21D-CEAA087DB4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9A719ACA-3EA0-4C2A-A648-516B29D7E53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EAD1A074-C52B-4E0E-96F0-D5E836740F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377AC1C9-2C8C-4933-B557-9B309C31A3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4E65508D-03DE-445D-BD91-894C8800497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4A13B1B0-1BF9-402F-B427-C65EBBD78F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D8D4FCE7-FCB3-4A85-9322-B226998EF84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36EC48FA-8183-416E-A712-B501ED7587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3D35D1BA-5C53-42DA-AB95-46C57B5E76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E7614567-EB75-4D52-8A45-468FA90CED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55B0F2E1-A0DE-4AFD-B59B-8E3EE3D7EB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1" name="直線コネクタ 530">
          <a:extLst>
            <a:ext uri="{FF2B5EF4-FFF2-40B4-BE49-F238E27FC236}">
              <a16:creationId xmlns:a16="http://schemas.microsoft.com/office/drawing/2014/main" id="{984DED61-EFA0-4463-BFEC-5058F6785F18}"/>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9D56B40E-87E1-4BCF-8BA5-42AC7196C4E6}"/>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3" name="直線コネクタ 532">
          <a:extLst>
            <a:ext uri="{FF2B5EF4-FFF2-40B4-BE49-F238E27FC236}">
              <a16:creationId xmlns:a16="http://schemas.microsoft.com/office/drawing/2014/main" id="{A85AE6C1-7C5C-4628-84DA-2504D0160027}"/>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184C8B3-F709-4FAB-B811-84E76315A021}"/>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5" name="直線コネクタ 534">
          <a:extLst>
            <a:ext uri="{FF2B5EF4-FFF2-40B4-BE49-F238E27FC236}">
              <a16:creationId xmlns:a16="http://schemas.microsoft.com/office/drawing/2014/main" id="{C6219015-D078-4408-A242-342521DD84A8}"/>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608FFB87-729E-4997-88CF-FC8C2FDADD9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7" name="フローチャート: 判断 536">
          <a:extLst>
            <a:ext uri="{FF2B5EF4-FFF2-40B4-BE49-F238E27FC236}">
              <a16:creationId xmlns:a16="http://schemas.microsoft.com/office/drawing/2014/main" id="{9DC597C8-1CBF-4B00-8543-68FA720F6F8D}"/>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38" name="フローチャート: 判断 537">
          <a:extLst>
            <a:ext uri="{FF2B5EF4-FFF2-40B4-BE49-F238E27FC236}">
              <a16:creationId xmlns:a16="http://schemas.microsoft.com/office/drawing/2014/main" id="{1F89D2EF-9050-4494-A7F4-1FD86A011F59}"/>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39" name="フローチャート: 判断 538">
          <a:extLst>
            <a:ext uri="{FF2B5EF4-FFF2-40B4-BE49-F238E27FC236}">
              <a16:creationId xmlns:a16="http://schemas.microsoft.com/office/drawing/2014/main" id="{1BA4C822-43CE-4201-957E-D6C4B8B334E6}"/>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0" name="フローチャート: 判断 539">
          <a:extLst>
            <a:ext uri="{FF2B5EF4-FFF2-40B4-BE49-F238E27FC236}">
              <a16:creationId xmlns:a16="http://schemas.microsoft.com/office/drawing/2014/main" id="{3725024C-5FE6-4D75-87AD-9D45AD9082F5}"/>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1" name="フローチャート: 判断 540">
          <a:extLst>
            <a:ext uri="{FF2B5EF4-FFF2-40B4-BE49-F238E27FC236}">
              <a16:creationId xmlns:a16="http://schemas.microsoft.com/office/drawing/2014/main" id="{ACD29C11-95CF-4026-99CD-C4DBA7CBCA09}"/>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263FBDA-9183-469B-BD4A-8659E22990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764FEFE-3C2F-4F27-B185-4E9E19B4CB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CF117AB-77A2-4757-B228-0407FD0048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628508E-D0BC-494B-BD2B-6F64DAF943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49CC132-0DDD-4ED7-97DD-A09C0EF7CF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547" name="楕円 546">
          <a:extLst>
            <a:ext uri="{FF2B5EF4-FFF2-40B4-BE49-F238E27FC236}">
              <a16:creationId xmlns:a16="http://schemas.microsoft.com/office/drawing/2014/main" id="{7D7E0DA1-84A1-4F22-A0D9-9E976DF79BFF}"/>
            </a:ext>
          </a:extLst>
        </xdr:cNvPr>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61612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37A6298B-31A3-4C9B-8A39-B2268D2F95E0}"/>
            </a:ext>
          </a:extLst>
        </xdr:cNvPr>
        <xdr:cNvSpPr txBox="1"/>
      </xdr:nvSpPr>
      <xdr:spPr>
        <a:xfrm>
          <a:off x="16357600"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49" name="楕円 548">
          <a:extLst>
            <a:ext uri="{FF2B5EF4-FFF2-40B4-BE49-F238E27FC236}">
              <a16:creationId xmlns:a16="http://schemas.microsoft.com/office/drawing/2014/main" id="{C3BD806B-4ED7-4163-8759-0E1F9C6316ED}"/>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89535</xdr:rowOff>
    </xdr:to>
    <xdr:cxnSp macro="">
      <xdr:nvCxnSpPr>
        <xdr:cNvPr id="550" name="直線コネクタ 549">
          <a:extLst>
            <a:ext uri="{FF2B5EF4-FFF2-40B4-BE49-F238E27FC236}">
              <a16:creationId xmlns:a16="http://schemas.microsoft.com/office/drawing/2014/main" id="{4A7AC76A-0486-40EB-A91B-B4E83F4BC7D1}"/>
            </a:ext>
          </a:extLst>
        </xdr:cNvPr>
        <xdr:cNvCxnSpPr/>
      </xdr:nvCxnSpPr>
      <xdr:spPr>
        <a:xfrm>
          <a:off x="15481300" y="103289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51" name="楕円 550">
          <a:extLst>
            <a:ext uri="{FF2B5EF4-FFF2-40B4-BE49-F238E27FC236}">
              <a16:creationId xmlns:a16="http://schemas.microsoft.com/office/drawing/2014/main" id="{71DCB293-6EC8-42F7-B739-091F24D8F296}"/>
            </a:ext>
          </a:extLst>
        </xdr:cNvPr>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41910</xdr:rowOff>
    </xdr:to>
    <xdr:cxnSp macro="">
      <xdr:nvCxnSpPr>
        <xdr:cNvPr id="552" name="直線コネクタ 551">
          <a:extLst>
            <a:ext uri="{FF2B5EF4-FFF2-40B4-BE49-F238E27FC236}">
              <a16:creationId xmlns:a16="http://schemas.microsoft.com/office/drawing/2014/main" id="{E74A6157-8A46-4994-B21F-E2B2044AFA9A}"/>
            </a:ext>
          </a:extLst>
        </xdr:cNvPr>
        <xdr:cNvCxnSpPr/>
      </xdr:nvCxnSpPr>
      <xdr:spPr>
        <a:xfrm>
          <a:off x="14592300" y="102812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553" name="楕円 552">
          <a:extLst>
            <a:ext uri="{FF2B5EF4-FFF2-40B4-BE49-F238E27FC236}">
              <a16:creationId xmlns:a16="http://schemas.microsoft.com/office/drawing/2014/main" id="{738A64BE-88CA-4770-86B1-161F177BCD94}"/>
            </a:ext>
          </a:extLst>
        </xdr:cNvPr>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59</xdr:row>
      <xdr:rowOff>165735</xdr:rowOff>
    </xdr:to>
    <xdr:cxnSp macro="">
      <xdr:nvCxnSpPr>
        <xdr:cNvPr id="554" name="直線コネクタ 553">
          <a:extLst>
            <a:ext uri="{FF2B5EF4-FFF2-40B4-BE49-F238E27FC236}">
              <a16:creationId xmlns:a16="http://schemas.microsoft.com/office/drawing/2014/main" id="{3CB7C1AD-CDB5-49F8-BECC-F7288063473A}"/>
            </a:ext>
          </a:extLst>
        </xdr:cNvPr>
        <xdr:cNvCxnSpPr/>
      </xdr:nvCxnSpPr>
      <xdr:spPr>
        <a:xfrm>
          <a:off x="13703300" y="1024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34925</xdr:rowOff>
    </xdr:from>
    <xdr:to>
      <xdr:col>67</xdr:col>
      <xdr:colOff>101600</xdr:colOff>
      <xdr:row>59</xdr:row>
      <xdr:rowOff>136525</xdr:rowOff>
    </xdr:to>
    <xdr:sp macro="" textlink="">
      <xdr:nvSpPr>
        <xdr:cNvPr id="555" name="楕円 554">
          <a:extLst>
            <a:ext uri="{FF2B5EF4-FFF2-40B4-BE49-F238E27FC236}">
              <a16:creationId xmlns:a16="http://schemas.microsoft.com/office/drawing/2014/main" id="{11B08C6D-577B-4376-86DB-5284CD255139}"/>
            </a:ext>
          </a:extLst>
        </xdr:cNvPr>
        <xdr:cNvSpPr/>
      </xdr:nvSpPr>
      <xdr:spPr>
        <a:xfrm>
          <a:off x="1276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85725</xdr:rowOff>
    </xdr:from>
    <xdr:to>
      <xdr:col>71</xdr:col>
      <xdr:colOff>177800</xdr:colOff>
      <xdr:row>59</xdr:row>
      <xdr:rowOff>133350</xdr:rowOff>
    </xdr:to>
    <xdr:cxnSp macro="">
      <xdr:nvCxnSpPr>
        <xdr:cNvPr id="556" name="直線コネクタ 555">
          <a:extLst>
            <a:ext uri="{FF2B5EF4-FFF2-40B4-BE49-F238E27FC236}">
              <a16:creationId xmlns:a16="http://schemas.microsoft.com/office/drawing/2014/main" id="{B006BC8A-A591-482B-8520-5DDD9379822C}"/>
            </a:ext>
          </a:extLst>
        </xdr:cNvPr>
        <xdr:cNvCxnSpPr/>
      </xdr:nvCxnSpPr>
      <xdr:spPr>
        <a:xfrm>
          <a:off x="12814300" y="10201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7" name="n_1aveValue【学校施設】&#10;有形固定資産減価償却率">
          <a:extLst>
            <a:ext uri="{FF2B5EF4-FFF2-40B4-BE49-F238E27FC236}">
              <a16:creationId xmlns:a16="http://schemas.microsoft.com/office/drawing/2014/main" id="{9DDAAC95-4158-40BD-A7D5-C6414B573797}"/>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58" name="n_2aveValue【学校施設】&#10;有形固定資産減価償却率">
          <a:extLst>
            <a:ext uri="{FF2B5EF4-FFF2-40B4-BE49-F238E27FC236}">
              <a16:creationId xmlns:a16="http://schemas.microsoft.com/office/drawing/2014/main" id="{9999BADB-F18A-43CF-97BC-A8584D0D599F}"/>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59" name="n_3aveValue【学校施設】&#10;有形固定資産減価償却率">
          <a:extLst>
            <a:ext uri="{FF2B5EF4-FFF2-40B4-BE49-F238E27FC236}">
              <a16:creationId xmlns:a16="http://schemas.microsoft.com/office/drawing/2014/main" id="{CC926541-3B35-4531-986F-12D457CCF414}"/>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0" name="n_4aveValue【学校施設】&#10;有形固定資産減価償却率">
          <a:extLst>
            <a:ext uri="{FF2B5EF4-FFF2-40B4-BE49-F238E27FC236}">
              <a16:creationId xmlns:a16="http://schemas.microsoft.com/office/drawing/2014/main" id="{CC6C5474-5A0D-4167-B31F-077BABE4D03C}"/>
            </a:ext>
          </a:extLst>
        </xdr:cNvPr>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61" name="n_1mainValue【学校施設】&#10;有形固定資産減価償却率">
          <a:extLst>
            <a:ext uri="{FF2B5EF4-FFF2-40B4-BE49-F238E27FC236}">
              <a16:creationId xmlns:a16="http://schemas.microsoft.com/office/drawing/2014/main" id="{780D3EF1-D635-4903-A5E0-A0EECABD2DFE}"/>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62" name="n_2mainValue【学校施設】&#10;有形固定資産減価償却率">
          <a:extLst>
            <a:ext uri="{FF2B5EF4-FFF2-40B4-BE49-F238E27FC236}">
              <a16:creationId xmlns:a16="http://schemas.microsoft.com/office/drawing/2014/main" id="{51104DC1-0C50-4631-A1B0-528669DBDDA6}"/>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29227</xdr:rowOff>
    </xdr:from>
    <xdr:ext cx="405111" cy="259045"/>
    <xdr:sp macro="" textlink="">
      <xdr:nvSpPr>
        <xdr:cNvPr id="563" name="n_3mainValue【学校施設】&#10;有形固定資産減価償却率">
          <a:extLst>
            <a:ext uri="{FF2B5EF4-FFF2-40B4-BE49-F238E27FC236}">
              <a16:creationId xmlns:a16="http://schemas.microsoft.com/office/drawing/2014/main" id="{6ACD3335-6A11-4B11-BED8-176DA201CC91}"/>
            </a:ext>
          </a:extLst>
        </xdr:cNvPr>
        <xdr:cNvSpPr txBox="1"/>
      </xdr:nvSpPr>
      <xdr:spPr>
        <a:xfrm>
          <a:off x="13500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153052</xdr:rowOff>
    </xdr:from>
    <xdr:ext cx="405111" cy="259045"/>
    <xdr:sp macro="" textlink="">
      <xdr:nvSpPr>
        <xdr:cNvPr id="564" name="n_4mainValue【学校施設】&#10;有形固定資産減価償却率">
          <a:extLst>
            <a:ext uri="{FF2B5EF4-FFF2-40B4-BE49-F238E27FC236}">
              <a16:creationId xmlns:a16="http://schemas.microsoft.com/office/drawing/2014/main" id="{8738560D-2F71-4534-9750-016A1F189103}"/>
            </a:ext>
          </a:extLst>
        </xdr:cNvPr>
        <xdr:cNvSpPr txBox="1"/>
      </xdr:nvSpPr>
      <xdr:spPr>
        <a:xfrm>
          <a:off x="12611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641AE46E-18ED-48F6-9D1B-E75981BF1E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8084EEF8-4741-487C-B68A-0E21F5AC7D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51ED77DD-75B5-4676-8892-463A98F64B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F3DC963-9DC9-4E46-9D84-9D3C018192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B71FAD46-9EC6-4B1A-B3AE-82C0C88812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A2B6209-7597-4D2F-9690-1120D45A0E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E99C3646-C2A9-4BDE-955C-D32E4BAEBA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3C16E4A2-47BB-409F-A55B-F451E1FFF3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64FA90FE-3B7C-4B6E-AB90-9E6DBC5AA48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C00E9DED-3AF6-447A-81B6-63CF06A76D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3DD092E9-29BD-493A-A189-EDA575CE1D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83954EAA-CBE2-4392-A3EC-7E42FD9502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AE75AEDF-3473-49A3-B888-BBB174D2D21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1A567A31-16C5-416B-8326-1528A4BB540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A5BC0A02-7241-4D66-8E05-43660D66D4B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83F053F4-464F-421D-B2FC-733EA2D638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488151B-282B-44D0-B1EF-F5FDDBF22D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686F5896-4727-4F28-91BE-03EC23B7E6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F2108882-AD5B-4D9A-B45A-71D4078F325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54C43A93-4AE6-4042-9A30-F6EF962B933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4F135A1A-4413-439C-A42B-0826F7F9C28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5B68D82C-8F9D-43F0-BC6D-25BBED3BAC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B7FD0AA-24C3-4D54-AFAB-26EFA28433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C87218ED-849E-4068-B30B-B1487EA621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89" name="直線コネクタ 588">
          <a:extLst>
            <a:ext uri="{FF2B5EF4-FFF2-40B4-BE49-F238E27FC236}">
              <a16:creationId xmlns:a16="http://schemas.microsoft.com/office/drawing/2014/main" id="{714D6852-52D0-4FEB-8E3E-78B5A80AB954}"/>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0" name="【学校施設】&#10;一人当たり面積最小値テキスト">
          <a:extLst>
            <a:ext uri="{FF2B5EF4-FFF2-40B4-BE49-F238E27FC236}">
              <a16:creationId xmlns:a16="http://schemas.microsoft.com/office/drawing/2014/main" id="{EE370E4F-744A-40AD-8F84-18F13D590F45}"/>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1" name="直線コネクタ 590">
          <a:extLst>
            <a:ext uri="{FF2B5EF4-FFF2-40B4-BE49-F238E27FC236}">
              <a16:creationId xmlns:a16="http://schemas.microsoft.com/office/drawing/2014/main" id="{E4A5439D-8745-433A-9AF1-A033C2CF2B31}"/>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2" name="【学校施設】&#10;一人当たり面積最大値テキスト">
          <a:extLst>
            <a:ext uri="{FF2B5EF4-FFF2-40B4-BE49-F238E27FC236}">
              <a16:creationId xmlns:a16="http://schemas.microsoft.com/office/drawing/2014/main" id="{277AD783-DEDE-4813-81A0-E03BF54CD76F}"/>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3" name="直線コネクタ 592">
          <a:extLst>
            <a:ext uri="{FF2B5EF4-FFF2-40B4-BE49-F238E27FC236}">
              <a16:creationId xmlns:a16="http://schemas.microsoft.com/office/drawing/2014/main" id="{A328DDDA-6333-46D1-852B-843DE34F88EE}"/>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4" name="【学校施設】&#10;一人当たり面積平均値テキスト">
          <a:extLst>
            <a:ext uri="{FF2B5EF4-FFF2-40B4-BE49-F238E27FC236}">
              <a16:creationId xmlns:a16="http://schemas.microsoft.com/office/drawing/2014/main" id="{CE92B61D-1ADD-4A2D-8BAD-1C2F970C0390}"/>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5" name="フローチャート: 判断 594">
          <a:extLst>
            <a:ext uri="{FF2B5EF4-FFF2-40B4-BE49-F238E27FC236}">
              <a16:creationId xmlns:a16="http://schemas.microsoft.com/office/drawing/2014/main" id="{A4F2E204-DCF9-4A44-B9ED-404E1B8FDC7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6" name="フローチャート: 判断 595">
          <a:extLst>
            <a:ext uri="{FF2B5EF4-FFF2-40B4-BE49-F238E27FC236}">
              <a16:creationId xmlns:a16="http://schemas.microsoft.com/office/drawing/2014/main" id="{C1E12362-C5A5-4CCB-AE54-4DC4289D1FA6}"/>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7" name="フローチャート: 判断 596">
          <a:extLst>
            <a:ext uri="{FF2B5EF4-FFF2-40B4-BE49-F238E27FC236}">
              <a16:creationId xmlns:a16="http://schemas.microsoft.com/office/drawing/2014/main" id="{A8A64110-7D30-4483-87E4-4836F946D58C}"/>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98" name="フローチャート: 判断 597">
          <a:extLst>
            <a:ext uri="{FF2B5EF4-FFF2-40B4-BE49-F238E27FC236}">
              <a16:creationId xmlns:a16="http://schemas.microsoft.com/office/drawing/2014/main" id="{B0A812CD-EEE1-463F-AEFF-76080622DAC6}"/>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99" name="フローチャート: 判断 598">
          <a:extLst>
            <a:ext uri="{FF2B5EF4-FFF2-40B4-BE49-F238E27FC236}">
              <a16:creationId xmlns:a16="http://schemas.microsoft.com/office/drawing/2014/main" id="{5BFCFEE8-7131-4C62-9574-D505EC6EBB02}"/>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ADF7A33-73E9-4BC4-8F3F-B0E3892BB8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CCDFE28-A733-48A7-9121-A32D2DDA03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E32C20-D1B8-4F71-ACF0-2615EAB1E9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0003471-D58E-4635-BC0C-8E2E823F1A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66F2DFE-6C55-4289-9971-B6DFF9F5C2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25781</xdr:rowOff>
    </xdr:from>
    <xdr:to>
      <xdr:col>116</xdr:col>
      <xdr:colOff>114300</xdr:colOff>
      <xdr:row>62</xdr:row>
      <xdr:rowOff>127381</xdr:rowOff>
    </xdr:to>
    <xdr:sp macro="" textlink="">
      <xdr:nvSpPr>
        <xdr:cNvPr id="605" name="楕円 604">
          <a:extLst>
            <a:ext uri="{FF2B5EF4-FFF2-40B4-BE49-F238E27FC236}">
              <a16:creationId xmlns:a16="http://schemas.microsoft.com/office/drawing/2014/main" id="{9A516B73-65DE-4DE1-8B6B-4B133D15A24A}"/>
            </a:ext>
          </a:extLst>
        </xdr:cNvPr>
        <xdr:cNvSpPr/>
      </xdr:nvSpPr>
      <xdr:spPr>
        <a:xfrm>
          <a:off x="22110700" y="106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4208</xdr:rowOff>
    </xdr:from>
    <xdr:ext cx="469744" cy="259045"/>
    <xdr:sp macro="" textlink="">
      <xdr:nvSpPr>
        <xdr:cNvPr id="606" name="【学校施設】&#10;一人当たり面積該当値テキスト">
          <a:extLst>
            <a:ext uri="{FF2B5EF4-FFF2-40B4-BE49-F238E27FC236}">
              <a16:creationId xmlns:a16="http://schemas.microsoft.com/office/drawing/2014/main" id="{93308476-6589-4413-BD4E-5F0E4C68C4F5}"/>
            </a:ext>
          </a:extLst>
        </xdr:cNvPr>
        <xdr:cNvSpPr txBox="1"/>
      </xdr:nvSpPr>
      <xdr:spPr>
        <a:xfrm>
          <a:off x="22199600" y="1063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37592</xdr:rowOff>
    </xdr:from>
    <xdr:to>
      <xdr:col>112</xdr:col>
      <xdr:colOff>38100</xdr:colOff>
      <xdr:row>62</xdr:row>
      <xdr:rowOff>139192</xdr:rowOff>
    </xdr:to>
    <xdr:sp macro="" textlink="">
      <xdr:nvSpPr>
        <xdr:cNvPr id="607" name="楕円 606">
          <a:extLst>
            <a:ext uri="{FF2B5EF4-FFF2-40B4-BE49-F238E27FC236}">
              <a16:creationId xmlns:a16="http://schemas.microsoft.com/office/drawing/2014/main" id="{F1CC97EB-80C8-4F70-80C1-6F74DDAD6A45}"/>
            </a:ext>
          </a:extLst>
        </xdr:cNvPr>
        <xdr:cNvSpPr/>
      </xdr:nvSpPr>
      <xdr:spPr>
        <a:xfrm>
          <a:off x="21272500" y="106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76581</xdr:rowOff>
    </xdr:from>
    <xdr:to>
      <xdr:col>116</xdr:col>
      <xdr:colOff>63500</xdr:colOff>
      <xdr:row>62</xdr:row>
      <xdr:rowOff>88392</xdr:rowOff>
    </xdr:to>
    <xdr:cxnSp macro="">
      <xdr:nvCxnSpPr>
        <xdr:cNvPr id="608" name="直線コネクタ 607">
          <a:extLst>
            <a:ext uri="{FF2B5EF4-FFF2-40B4-BE49-F238E27FC236}">
              <a16:creationId xmlns:a16="http://schemas.microsoft.com/office/drawing/2014/main" id="{673E7366-DD75-476A-BC9D-4A808700393C}"/>
            </a:ext>
          </a:extLst>
        </xdr:cNvPr>
        <xdr:cNvCxnSpPr/>
      </xdr:nvCxnSpPr>
      <xdr:spPr>
        <a:xfrm flipV="1">
          <a:off x="21323300" y="1070648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09" name="楕円 608">
          <a:extLst>
            <a:ext uri="{FF2B5EF4-FFF2-40B4-BE49-F238E27FC236}">
              <a16:creationId xmlns:a16="http://schemas.microsoft.com/office/drawing/2014/main" id="{09B29EAC-0508-47F9-BD8B-4D4580EA7F50}"/>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88392</xdr:rowOff>
    </xdr:from>
    <xdr:to>
      <xdr:col>111</xdr:col>
      <xdr:colOff>177800</xdr:colOff>
      <xdr:row>62</xdr:row>
      <xdr:rowOff>95250</xdr:rowOff>
    </xdr:to>
    <xdr:cxnSp macro="">
      <xdr:nvCxnSpPr>
        <xdr:cNvPr id="610" name="直線コネクタ 609">
          <a:extLst>
            <a:ext uri="{FF2B5EF4-FFF2-40B4-BE49-F238E27FC236}">
              <a16:creationId xmlns:a16="http://schemas.microsoft.com/office/drawing/2014/main" id="{2490BDD5-97B6-442D-8801-E7E28152AD03}"/>
            </a:ext>
          </a:extLst>
        </xdr:cNvPr>
        <xdr:cNvCxnSpPr/>
      </xdr:nvCxnSpPr>
      <xdr:spPr>
        <a:xfrm flipV="1">
          <a:off x="20434300" y="107182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55118</xdr:rowOff>
    </xdr:from>
    <xdr:to>
      <xdr:col>102</xdr:col>
      <xdr:colOff>165100</xdr:colOff>
      <xdr:row>62</xdr:row>
      <xdr:rowOff>156718</xdr:rowOff>
    </xdr:to>
    <xdr:sp macro="" textlink="">
      <xdr:nvSpPr>
        <xdr:cNvPr id="611" name="楕円 610">
          <a:extLst>
            <a:ext uri="{FF2B5EF4-FFF2-40B4-BE49-F238E27FC236}">
              <a16:creationId xmlns:a16="http://schemas.microsoft.com/office/drawing/2014/main" id="{B8F0DB00-E75E-49FE-8509-97513E3CEF2D}"/>
            </a:ext>
          </a:extLst>
        </xdr:cNvPr>
        <xdr:cNvSpPr/>
      </xdr:nvSpPr>
      <xdr:spPr>
        <a:xfrm>
          <a:off x="19494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105918</xdr:rowOff>
    </xdr:to>
    <xdr:cxnSp macro="">
      <xdr:nvCxnSpPr>
        <xdr:cNvPr id="612" name="直線コネクタ 611">
          <a:extLst>
            <a:ext uri="{FF2B5EF4-FFF2-40B4-BE49-F238E27FC236}">
              <a16:creationId xmlns:a16="http://schemas.microsoft.com/office/drawing/2014/main" id="{49866074-9D16-4A22-9EF2-D17A85929011}"/>
            </a:ext>
          </a:extLst>
        </xdr:cNvPr>
        <xdr:cNvCxnSpPr/>
      </xdr:nvCxnSpPr>
      <xdr:spPr>
        <a:xfrm flipV="1">
          <a:off x="19545300" y="1072515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64262</xdr:rowOff>
    </xdr:from>
    <xdr:to>
      <xdr:col>98</xdr:col>
      <xdr:colOff>38100</xdr:colOff>
      <xdr:row>62</xdr:row>
      <xdr:rowOff>165862</xdr:rowOff>
    </xdr:to>
    <xdr:sp macro="" textlink="">
      <xdr:nvSpPr>
        <xdr:cNvPr id="613" name="楕円 612">
          <a:extLst>
            <a:ext uri="{FF2B5EF4-FFF2-40B4-BE49-F238E27FC236}">
              <a16:creationId xmlns:a16="http://schemas.microsoft.com/office/drawing/2014/main" id="{B7EC3603-9627-449E-9620-2EB22828B6D9}"/>
            </a:ext>
          </a:extLst>
        </xdr:cNvPr>
        <xdr:cNvSpPr/>
      </xdr:nvSpPr>
      <xdr:spPr>
        <a:xfrm>
          <a:off x="18605500" y="106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105918</xdr:rowOff>
    </xdr:from>
    <xdr:to>
      <xdr:col>102</xdr:col>
      <xdr:colOff>114300</xdr:colOff>
      <xdr:row>62</xdr:row>
      <xdr:rowOff>115062</xdr:rowOff>
    </xdr:to>
    <xdr:cxnSp macro="">
      <xdr:nvCxnSpPr>
        <xdr:cNvPr id="614" name="直線コネクタ 613">
          <a:extLst>
            <a:ext uri="{FF2B5EF4-FFF2-40B4-BE49-F238E27FC236}">
              <a16:creationId xmlns:a16="http://schemas.microsoft.com/office/drawing/2014/main" id="{9D5AFD92-30A9-4CAF-9A64-2E1C7865C820}"/>
            </a:ext>
          </a:extLst>
        </xdr:cNvPr>
        <xdr:cNvCxnSpPr/>
      </xdr:nvCxnSpPr>
      <xdr:spPr>
        <a:xfrm flipV="1">
          <a:off x="18656300" y="1073581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5" name="n_1aveValue【学校施設】&#10;一人当たり面積">
          <a:extLst>
            <a:ext uri="{FF2B5EF4-FFF2-40B4-BE49-F238E27FC236}">
              <a16:creationId xmlns:a16="http://schemas.microsoft.com/office/drawing/2014/main" id="{2E92BCA6-3D78-49CB-8E4C-BACA879A39F4}"/>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6" name="n_2aveValue【学校施設】&#10;一人当たり面積">
          <a:extLst>
            <a:ext uri="{FF2B5EF4-FFF2-40B4-BE49-F238E27FC236}">
              <a16:creationId xmlns:a16="http://schemas.microsoft.com/office/drawing/2014/main" id="{46FDF352-E2C2-47E3-A612-D420C50722ED}"/>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7" name="n_3aveValue【学校施設】&#10;一人当たり面積">
          <a:extLst>
            <a:ext uri="{FF2B5EF4-FFF2-40B4-BE49-F238E27FC236}">
              <a16:creationId xmlns:a16="http://schemas.microsoft.com/office/drawing/2014/main" id="{DC7B94C2-6CF3-4CF2-8392-3181E3684F25}"/>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18" name="n_4aveValue【学校施設】&#10;一人当たり面積">
          <a:extLst>
            <a:ext uri="{FF2B5EF4-FFF2-40B4-BE49-F238E27FC236}">
              <a16:creationId xmlns:a16="http://schemas.microsoft.com/office/drawing/2014/main" id="{B10651A9-36F8-480D-96C9-431825CF4388}"/>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130319</xdr:rowOff>
    </xdr:from>
    <xdr:ext cx="469744" cy="259045"/>
    <xdr:sp macro="" textlink="">
      <xdr:nvSpPr>
        <xdr:cNvPr id="619" name="n_1mainValue【学校施設】&#10;一人当たり面積">
          <a:extLst>
            <a:ext uri="{FF2B5EF4-FFF2-40B4-BE49-F238E27FC236}">
              <a16:creationId xmlns:a16="http://schemas.microsoft.com/office/drawing/2014/main" id="{ACFCCE60-86AE-4782-B643-198948118B00}"/>
            </a:ext>
          </a:extLst>
        </xdr:cNvPr>
        <xdr:cNvSpPr txBox="1"/>
      </xdr:nvSpPr>
      <xdr:spPr>
        <a:xfrm>
          <a:off x="210757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20" name="n_2mainValue【学校施設】&#10;一人当たり面積">
          <a:extLst>
            <a:ext uri="{FF2B5EF4-FFF2-40B4-BE49-F238E27FC236}">
              <a16:creationId xmlns:a16="http://schemas.microsoft.com/office/drawing/2014/main" id="{F3D568BC-03F6-4AFD-80F2-C542A2F9C608}"/>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147845</xdr:rowOff>
    </xdr:from>
    <xdr:ext cx="469744" cy="259045"/>
    <xdr:sp macro="" textlink="">
      <xdr:nvSpPr>
        <xdr:cNvPr id="621" name="n_3mainValue【学校施設】&#10;一人当たり面積">
          <a:extLst>
            <a:ext uri="{FF2B5EF4-FFF2-40B4-BE49-F238E27FC236}">
              <a16:creationId xmlns:a16="http://schemas.microsoft.com/office/drawing/2014/main" id="{64E91D8B-0328-494D-9DC9-4EDCE8315551}"/>
            </a:ext>
          </a:extLst>
        </xdr:cNvPr>
        <xdr:cNvSpPr txBox="1"/>
      </xdr:nvSpPr>
      <xdr:spPr>
        <a:xfrm>
          <a:off x="19310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156989</xdr:rowOff>
    </xdr:from>
    <xdr:ext cx="469744" cy="259045"/>
    <xdr:sp macro="" textlink="">
      <xdr:nvSpPr>
        <xdr:cNvPr id="622" name="n_4mainValue【学校施設】&#10;一人当たり面積">
          <a:extLst>
            <a:ext uri="{FF2B5EF4-FFF2-40B4-BE49-F238E27FC236}">
              <a16:creationId xmlns:a16="http://schemas.microsoft.com/office/drawing/2014/main" id="{C4B11D2A-DEFA-48EE-83E0-76B5257DA820}"/>
            </a:ext>
          </a:extLst>
        </xdr:cNvPr>
        <xdr:cNvSpPr txBox="1"/>
      </xdr:nvSpPr>
      <xdr:spPr>
        <a:xfrm>
          <a:off x="18421427"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F51412A1-5B21-4EAB-9273-6998A7D825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5FA7F14-249B-4AEB-8715-0A66225BA5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423ED20-1532-460C-AEEE-4D03D32FBF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33C7A89E-ECE6-40BF-A639-E84C94BA03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6B35CD0-62DA-4821-AFAB-4A3CE2D51F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2EFA806-E3E4-4A60-ABCF-F78C7F4B88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FC30ECB-2BF2-4950-88A4-7A7C4195BF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7D5F6E47-091A-4F1E-A47C-B16FCB351E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F78A9AE7-40EA-4448-9D89-719E26EDF9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A4F7A0A-FC0A-41BB-A1D8-D964E9678A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E461DB39-2056-4434-AA4F-C8118434AD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CEA5B1DB-0FC3-4A60-BC4F-29089CD4C0D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D82DB21D-F23E-4B4E-AB7D-2EB478995D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1B5E9195-AC70-42F7-89BD-513AAE6B985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BEC19F13-DA5E-4CF1-B9C5-20563D86875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66304DA3-410E-4F65-9318-33F4BC22140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85D562B7-6C9D-416F-9E10-C8A13AFA46D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8676BB28-BCA4-4255-A604-D2E5B42DD4A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2C893D9C-A13B-447B-A990-89B67572529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DF27A4AE-488B-468C-A1A6-834849CABA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6F3FDBF5-BEB1-4C22-8FF8-3A4DF14064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786B55BE-56F8-4FA9-B79F-238BA438B6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7CC30A9A-690D-44DC-AE5C-991E2D47EDA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4E40AEFA-7F3D-460A-B9BB-761CD255893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5A06BACE-0EBF-4910-92CC-56D49F6DEF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E151A478-61B1-49E9-9F39-4FD9FA850AAE}"/>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D0CC58B5-D278-4E6B-B09A-8E300573402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B6EB7CD9-B04D-47CB-8BEF-0297D86F268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1" name="【児童館】&#10;有形固定資産減価償却率最大値テキスト">
          <a:extLst>
            <a:ext uri="{FF2B5EF4-FFF2-40B4-BE49-F238E27FC236}">
              <a16:creationId xmlns:a16="http://schemas.microsoft.com/office/drawing/2014/main" id="{82E3F1EA-A752-4C8E-958F-50E46C6AF636}"/>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2" name="直線コネクタ 651">
          <a:extLst>
            <a:ext uri="{FF2B5EF4-FFF2-40B4-BE49-F238E27FC236}">
              <a16:creationId xmlns:a16="http://schemas.microsoft.com/office/drawing/2014/main" id="{6FD9E1EB-3B83-423C-BDBF-DE6ECE087FD9}"/>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3" name="【児童館】&#10;有形固定資産減価償却率平均値テキスト">
          <a:extLst>
            <a:ext uri="{FF2B5EF4-FFF2-40B4-BE49-F238E27FC236}">
              <a16:creationId xmlns:a16="http://schemas.microsoft.com/office/drawing/2014/main" id="{33C3460A-B083-4178-A5AC-FDC69D64B81C}"/>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4" name="フローチャート: 判断 653">
          <a:extLst>
            <a:ext uri="{FF2B5EF4-FFF2-40B4-BE49-F238E27FC236}">
              <a16:creationId xmlns:a16="http://schemas.microsoft.com/office/drawing/2014/main" id="{B9FC7A59-779E-4271-813D-F40C794E4EED}"/>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5" name="フローチャート: 判断 654">
          <a:extLst>
            <a:ext uri="{FF2B5EF4-FFF2-40B4-BE49-F238E27FC236}">
              <a16:creationId xmlns:a16="http://schemas.microsoft.com/office/drawing/2014/main" id="{EA716211-181B-4D59-BC2C-5D6B35B91048}"/>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6" name="フローチャート: 判断 655">
          <a:extLst>
            <a:ext uri="{FF2B5EF4-FFF2-40B4-BE49-F238E27FC236}">
              <a16:creationId xmlns:a16="http://schemas.microsoft.com/office/drawing/2014/main" id="{4E88EB39-967C-4B2D-8076-BF268AFD9F2C}"/>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7" name="フローチャート: 判断 656">
          <a:extLst>
            <a:ext uri="{FF2B5EF4-FFF2-40B4-BE49-F238E27FC236}">
              <a16:creationId xmlns:a16="http://schemas.microsoft.com/office/drawing/2014/main" id="{CCB85304-4F6E-402E-9292-7A23DB082E87}"/>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58" name="フローチャート: 判断 657">
          <a:extLst>
            <a:ext uri="{FF2B5EF4-FFF2-40B4-BE49-F238E27FC236}">
              <a16:creationId xmlns:a16="http://schemas.microsoft.com/office/drawing/2014/main" id="{3B25A3DA-18C4-43B4-9AD9-1141A1CFB816}"/>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8045B69-5EC1-4EFA-80EB-9A3CBFB6FE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74EB50B-9D04-4FFD-A364-3F8324BB81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8E3A9D3-BFEF-4617-A57D-71C4808A70A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DA5B309-D3AD-42CB-82A1-13686A7163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F3725B3-3126-4731-B24B-1E1242292D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4" name="楕円 663">
          <a:extLst>
            <a:ext uri="{FF2B5EF4-FFF2-40B4-BE49-F238E27FC236}">
              <a16:creationId xmlns:a16="http://schemas.microsoft.com/office/drawing/2014/main" id="{B9AA534F-5CB4-4512-AE9E-0DCD75A2B056}"/>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5" name="【児童館】&#10;有形固定資産減価償却率該当値テキスト">
          <a:extLst>
            <a:ext uri="{FF2B5EF4-FFF2-40B4-BE49-F238E27FC236}">
              <a16:creationId xmlns:a16="http://schemas.microsoft.com/office/drawing/2014/main" id="{CF39A3B1-DA9A-4D90-A91C-7BD7DF0C5A0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6" name="楕円 665">
          <a:extLst>
            <a:ext uri="{FF2B5EF4-FFF2-40B4-BE49-F238E27FC236}">
              <a16:creationId xmlns:a16="http://schemas.microsoft.com/office/drawing/2014/main" id="{CCCD44A6-F259-4666-948C-B19CEBC34B8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7" name="直線コネクタ 666">
          <a:extLst>
            <a:ext uri="{FF2B5EF4-FFF2-40B4-BE49-F238E27FC236}">
              <a16:creationId xmlns:a16="http://schemas.microsoft.com/office/drawing/2014/main" id="{DCC9C4E7-E578-4BBD-B72D-B61F3EC9A0B9}"/>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8" name="楕円 667">
          <a:extLst>
            <a:ext uri="{FF2B5EF4-FFF2-40B4-BE49-F238E27FC236}">
              <a16:creationId xmlns:a16="http://schemas.microsoft.com/office/drawing/2014/main" id="{6FE8BC88-E6A4-411C-A21B-C69D37BD5CD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9" name="直線コネクタ 668">
          <a:extLst>
            <a:ext uri="{FF2B5EF4-FFF2-40B4-BE49-F238E27FC236}">
              <a16:creationId xmlns:a16="http://schemas.microsoft.com/office/drawing/2014/main" id="{1DF427C7-8065-4C6A-AF2A-481153384683}"/>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0" name="楕円 669">
          <a:extLst>
            <a:ext uri="{FF2B5EF4-FFF2-40B4-BE49-F238E27FC236}">
              <a16:creationId xmlns:a16="http://schemas.microsoft.com/office/drawing/2014/main" id="{DB4D28F1-82F5-405F-A376-2048C3557512}"/>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1" name="直線コネクタ 670">
          <a:extLst>
            <a:ext uri="{FF2B5EF4-FFF2-40B4-BE49-F238E27FC236}">
              <a16:creationId xmlns:a16="http://schemas.microsoft.com/office/drawing/2014/main" id="{9F6B4C74-1996-4D89-B197-6D62BD506CEF}"/>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2" name="楕円 671">
          <a:extLst>
            <a:ext uri="{FF2B5EF4-FFF2-40B4-BE49-F238E27FC236}">
              <a16:creationId xmlns:a16="http://schemas.microsoft.com/office/drawing/2014/main" id="{C7274A0C-818B-4E83-BBA4-A4DFDF3C8DAE}"/>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3" name="直線コネクタ 672">
          <a:extLst>
            <a:ext uri="{FF2B5EF4-FFF2-40B4-BE49-F238E27FC236}">
              <a16:creationId xmlns:a16="http://schemas.microsoft.com/office/drawing/2014/main" id="{096D2296-A68C-47F9-97EA-91A5E2213BA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4" name="n_1aveValue【児童館】&#10;有形固定資産減価償却率">
          <a:extLst>
            <a:ext uri="{FF2B5EF4-FFF2-40B4-BE49-F238E27FC236}">
              <a16:creationId xmlns:a16="http://schemas.microsoft.com/office/drawing/2014/main" id="{30941AE1-C028-4762-9256-02771824B656}"/>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5" name="n_2aveValue【児童館】&#10;有形固定資産減価償却率">
          <a:extLst>
            <a:ext uri="{FF2B5EF4-FFF2-40B4-BE49-F238E27FC236}">
              <a16:creationId xmlns:a16="http://schemas.microsoft.com/office/drawing/2014/main" id="{93E25243-6C53-4383-A4B0-6C20720097D9}"/>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6" name="n_3aveValue【児童館】&#10;有形固定資産減価償却率">
          <a:extLst>
            <a:ext uri="{FF2B5EF4-FFF2-40B4-BE49-F238E27FC236}">
              <a16:creationId xmlns:a16="http://schemas.microsoft.com/office/drawing/2014/main" id="{5BAABCF3-E83D-4E76-BB1D-ADF3618AFFBA}"/>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7" name="n_4aveValue【児童館】&#10;有形固定資産減価償却率">
          <a:extLst>
            <a:ext uri="{FF2B5EF4-FFF2-40B4-BE49-F238E27FC236}">
              <a16:creationId xmlns:a16="http://schemas.microsoft.com/office/drawing/2014/main" id="{AFD31BF4-A93C-4671-A403-4622FA34F815}"/>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8" name="n_1mainValue【児童館】&#10;有形固定資産減価償却率">
          <a:extLst>
            <a:ext uri="{FF2B5EF4-FFF2-40B4-BE49-F238E27FC236}">
              <a16:creationId xmlns:a16="http://schemas.microsoft.com/office/drawing/2014/main" id="{8B1C353C-2089-4D67-AE3D-C70756C1531C}"/>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9" name="n_2mainValue【児童館】&#10;有形固定資産減価償却率">
          <a:extLst>
            <a:ext uri="{FF2B5EF4-FFF2-40B4-BE49-F238E27FC236}">
              <a16:creationId xmlns:a16="http://schemas.microsoft.com/office/drawing/2014/main" id="{ED56932E-1CAB-4F70-9AE0-2B447F403214}"/>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0" name="n_3mainValue【児童館】&#10;有形固定資産減価償却率">
          <a:extLst>
            <a:ext uri="{FF2B5EF4-FFF2-40B4-BE49-F238E27FC236}">
              <a16:creationId xmlns:a16="http://schemas.microsoft.com/office/drawing/2014/main" id="{9FD77B26-AE98-403C-AAC1-A06C67ECF469}"/>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1" name="n_4mainValue【児童館】&#10;有形固定資産減価償却率">
          <a:extLst>
            <a:ext uri="{FF2B5EF4-FFF2-40B4-BE49-F238E27FC236}">
              <a16:creationId xmlns:a16="http://schemas.microsoft.com/office/drawing/2014/main" id="{7CC8D46E-9B3C-4E01-B97D-9B10CCC1B1D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233518C-B7E3-45DB-AB1E-FEEFF31BD3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15E28A82-BD8C-403B-8484-5CA23A0D55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3F65A927-0806-41F5-B451-076003DD8A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65E9C03A-A71C-431E-BE4A-120AA3DE97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546AF01E-8C5A-4C5A-AD8D-FD0A65247E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32193C8F-55DE-478D-8AD8-2A6FF95147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726EAFFF-207B-47E7-B601-BEF82AB2B7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CA2BF0B-C71D-4158-8145-36E14AC1F5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38225FC8-E593-44A9-A483-1E427BA665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30C37972-CF0E-4067-8A17-247C854D50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40EC4D45-B2B4-4D75-B05F-6545B7E4C0A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222A7242-EB78-4995-8A71-9211A300C0A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26F7E8C2-707F-40D0-91BC-122D068DEFE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ADB78306-838B-4028-9D6A-17632509292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ABCFF4ED-86B3-473F-9FCF-E77A8DE3D8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D897D2A3-A49C-4525-8788-ACAABD2EF96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86CD1248-31F5-476E-8686-D185D184CA3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7601E56B-57DC-4511-AF14-6D953B8D3B3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3B1E9559-4FC6-4759-9398-A69C84CF08A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F54210DD-4B60-4079-AF86-C21839A517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370A1AFD-75EA-45CB-9572-55185029F33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3F74A1E7-16F1-4779-A07D-98770156873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AA70014C-C343-45C8-92E3-7E260F92B8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685801EE-B882-4C3C-9DB2-EA624AC131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DE1D0CE7-E1DA-4E66-A00B-6BBF4FACDA6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7" name="直線コネクタ 706">
          <a:extLst>
            <a:ext uri="{FF2B5EF4-FFF2-40B4-BE49-F238E27FC236}">
              <a16:creationId xmlns:a16="http://schemas.microsoft.com/office/drawing/2014/main" id="{42ECED04-E733-40B0-8745-A9AF02BBDD2E}"/>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a:extLst>
            <a:ext uri="{FF2B5EF4-FFF2-40B4-BE49-F238E27FC236}">
              <a16:creationId xmlns:a16="http://schemas.microsoft.com/office/drawing/2014/main" id="{ABD12AE5-AEC1-451B-B315-5EF9DFA6FB96}"/>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a:extLst>
            <a:ext uri="{FF2B5EF4-FFF2-40B4-BE49-F238E27FC236}">
              <a16:creationId xmlns:a16="http://schemas.microsoft.com/office/drawing/2014/main" id="{95BE7E39-8FDF-4927-985C-9227986753D5}"/>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0" name="【児童館】&#10;一人当たり面積最大値テキスト">
          <a:extLst>
            <a:ext uri="{FF2B5EF4-FFF2-40B4-BE49-F238E27FC236}">
              <a16:creationId xmlns:a16="http://schemas.microsoft.com/office/drawing/2014/main" id="{F6B42B4B-02F7-4511-9E4E-93227B59CB7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1" name="直線コネクタ 710">
          <a:extLst>
            <a:ext uri="{FF2B5EF4-FFF2-40B4-BE49-F238E27FC236}">
              <a16:creationId xmlns:a16="http://schemas.microsoft.com/office/drawing/2014/main" id="{DF37DF75-20E8-4E37-801B-B20C4F7C172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2" name="【児童館】&#10;一人当たり面積平均値テキスト">
          <a:extLst>
            <a:ext uri="{FF2B5EF4-FFF2-40B4-BE49-F238E27FC236}">
              <a16:creationId xmlns:a16="http://schemas.microsoft.com/office/drawing/2014/main" id="{925F4985-F48F-414C-B14A-22432263A501}"/>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3" name="フローチャート: 判断 712">
          <a:extLst>
            <a:ext uri="{FF2B5EF4-FFF2-40B4-BE49-F238E27FC236}">
              <a16:creationId xmlns:a16="http://schemas.microsoft.com/office/drawing/2014/main" id="{97BC2D7E-39C8-4A4A-8440-A7CCEA35DDF1}"/>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4" name="フローチャート: 判断 713">
          <a:extLst>
            <a:ext uri="{FF2B5EF4-FFF2-40B4-BE49-F238E27FC236}">
              <a16:creationId xmlns:a16="http://schemas.microsoft.com/office/drawing/2014/main" id="{160BFA4C-8C0D-4134-B9D6-71EF800D1055}"/>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5" name="フローチャート: 判断 714">
          <a:extLst>
            <a:ext uri="{FF2B5EF4-FFF2-40B4-BE49-F238E27FC236}">
              <a16:creationId xmlns:a16="http://schemas.microsoft.com/office/drawing/2014/main" id="{9146ACBF-9ADE-4454-8874-B64EB8FFA0AC}"/>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6" name="フローチャート: 判断 715">
          <a:extLst>
            <a:ext uri="{FF2B5EF4-FFF2-40B4-BE49-F238E27FC236}">
              <a16:creationId xmlns:a16="http://schemas.microsoft.com/office/drawing/2014/main" id="{51558F57-B904-4CC7-B822-9E35BE635804}"/>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7" name="フローチャート: 判断 716">
          <a:extLst>
            <a:ext uri="{FF2B5EF4-FFF2-40B4-BE49-F238E27FC236}">
              <a16:creationId xmlns:a16="http://schemas.microsoft.com/office/drawing/2014/main" id="{C4664AB5-8C5D-4EC8-9FFE-AADC8E93838F}"/>
            </a:ext>
          </a:extLst>
        </xdr:cNvPr>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F4A209-0582-43AA-938F-490A4772D32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1498762-939D-4093-8319-9D939C895C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B950DD1-E83E-4226-83A1-E8002AB64F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D802544-81DA-4163-8B17-256B81CEED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F72FD501-C182-42F7-9F0D-E86BF20126F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112486</xdr:rowOff>
    </xdr:from>
    <xdr:to>
      <xdr:col>116</xdr:col>
      <xdr:colOff>114300</xdr:colOff>
      <xdr:row>85</xdr:row>
      <xdr:rowOff>42636</xdr:rowOff>
    </xdr:to>
    <xdr:sp macro="" textlink="">
      <xdr:nvSpPr>
        <xdr:cNvPr id="723" name="楕円 722">
          <a:extLst>
            <a:ext uri="{FF2B5EF4-FFF2-40B4-BE49-F238E27FC236}">
              <a16:creationId xmlns:a16="http://schemas.microsoft.com/office/drawing/2014/main" id="{FE985E74-FAED-4647-980D-A95F2284E6AF}"/>
            </a:ext>
          </a:extLst>
        </xdr:cNvPr>
        <xdr:cNvSpPr/>
      </xdr:nvSpPr>
      <xdr:spPr>
        <a:xfrm>
          <a:off x="221107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90913</xdr:rowOff>
    </xdr:from>
    <xdr:ext cx="469744" cy="259045"/>
    <xdr:sp macro="" textlink="">
      <xdr:nvSpPr>
        <xdr:cNvPr id="724" name="【児童館】&#10;一人当たり面積該当値テキスト">
          <a:extLst>
            <a:ext uri="{FF2B5EF4-FFF2-40B4-BE49-F238E27FC236}">
              <a16:creationId xmlns:a16="http://schemas.microsoft.com/office/drawing/2014/main" id="{F59700CE-6B67-4B17-A3CD-68F94A0800D0}"/>
            </a:ext>
          </a:extLst>
        </xdr:cNvPr>
        <xdr:cNvSpPr txBox="1"/>
      </xdr:nvSpPr>
      <xdr:spPr>
        <a:xfrm>
          <a:off x="22199600"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112486</xdr:rowOff>
    </xdr:from>
    <xdr:to>
      <xdr:col>112</xdr:col>
      <xdr:colOff>38100</xdr:colOff>
      <xdr:row>85</xdr:row>
      <xdr:rowOff>42636</xdr:rowOff>
    </xdr:to>
    <xdr:sp macro="" textlink="">
      <xdr:nvSpPr>
        <xdr:cNvPr id="725" name="楕円 724">
          <a:extLst>
            <a:ext uri="{FF2B5EF4-FFF2-40B4-BE49-F238E27FC236}">
              <a16:creationId xmlns:a16="http://schemas.microsoft.com/office/drawing/2014/main" id="{8E9BE7BD-023E-48FF-B2D8-1999DCD9C660}"/>
            </a:ext>
          </a:extLst>
        </xdr:cNvPr>
        <xdr:cNvSpPr/>
      </xdr:nvSpPr>
      <xdr:spPr>
        <a:xfrm>
          <a:off x="21272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163286</xdr:rowOff>
    </xdr:from>
    <xdr:to>
      <xdr:col>116</xdr:col>
      <xdr:colOff>63500</xdr:colOff>
      <xdr:row>84</xdr:row>
      <xdr:rowOff>163286</xdr:rowOff>
    </xdr:to>
    <xdr:cxnSp macro="">
      <xdr:nvCxnSpPr>
        <xdr:cNvPr id="726" name="直線コネクタ 725">
          <a:extLst>
            <a:ext uri="{FF2B5EF4-FFF2-40B4-BE49-F238E27FC236}">
              <a16:creationId xmlns:a16="http://schemas.microsoft.com/office/drawing/2014/main" id="{8D35ECBD-64D3-4E8F-A8BA-43A12EB7261E}"/>
            </a:ext>
          </a:extLst>
        </xdr:cNvPr>
        <xdr:cNvCxnSpPr/>
      </xdr:nvCxnSpPr>
      <xdr:spPr>
        <a:xfrm>
          <a:off x="21323300" y="14565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123371</xdr:rowOff>
    </xdr:from>
    <xdr:to>
      <xdr:col>107</xdr:col>
      <xdr:colOff>101600</xdr:colOff>
      <xdr:row>85</xdr:row>
      <xdr:rowOff>53521</xdr:rowOff>
    </xdr:to>
    <xdr:sp macro="" textlink="">
      <xdr:nvSpPr>
        <xdr:cNvPr id="727" name="楕円 726">
          <a:extLst>
            <a:ext uri="{FF2B5EF4-FFF2-40B4-BE49-F238E27FC236}">
              <a16:creationId xmlns:a16="http://schemas.microsoft.com/office/drawing/2014/main" id="{49F5C828-E7EC-4F21-8B9F-3E34FAB13529}"/>
            </a:ext>
          </a:extLst>
        </xdr:cNvPr>
        <xdr:cNvSpPr/>
      </xdr:nvSpPr>
      <xdr:spPr>
        <a:xfrm>
          <a:off x="20383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163286</xdr:rowOff>
    </xdr:from>
    <xdr:to>
      <xdr:col>111</xdr:col>
      <xdr:colOff>177800</xdr:colOff>
      <xdr:row>85</xdr:row>
      <xdr:rowOff>2721</xdr:rowOff>
    </xdr:to>
    <xdr:cxnSp macro="">
      <xdr:nvCxnSpPr>
        <xdr:cNvPr id="728" name="直線コネクタ 727">
          <a:extLst>
            <a:ext uri="{FF2B5EF4-FFF2-40B4-BE49-F238E27FC236}">
              <a16:creationId xmlns:a16="http://schemas.microsoft.com/office/drawing/2014/main" id="{80844625-2EF1-420F-A41C-5CC699954A5B}"/>
            </a:ext>
          </a:extLst>
        </xdr:cNvPr>
        <xdr:cNvCxnSpPr/>
      </xdr:nvCxnSpPr>
      <xdr:spPr>
        <a:xfrm flipV="1">
          <a:off x="20434300" y="14565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29" name="楕円 728">
          <a:extLst>
            <a:ext uri="{FF2B5EF4-FFF2-40B4-BE49-F238E27FC236}">
              <a16:creationId xmlns:a16="http://schemas.microsoft.com/office/drawing/2014/main" id="{E1557A89-8DA8-4C0E-B540-3E26822BD780}"/>
            </a:ext>
          </a:extLst>
        </xdr:cNvPr>
        <xdr:cNvSpPr/>
      </xdr:nvSpPr>
      <xdr:spPr>
        <a:xfrm>
          <a:off x="19494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2721</xdr:rowOff>
    </xdr:from>
    <xdr:to>
      <xdr:col>107</xdr:col>
      <xdr:colOff>50800</xdr:colOff>
      <xdr:row>85</xdr:row>
      <xdr:rowOff>2721</xdr:rowOff>
    </xdr:to>
    <xdr:cxnSp macro="">
      <xdr:nvCxnSpPr>
        <xdr:cNvPr id="730" name="直線コネクタ 729">
          <a:extLst>
            <a:ext uri="{FF2B5EF4-FFF2-40B4-BE49-F238E27FC236}">
              <a16:creationId xmlns:a16="http://schemas.microsoft.com/office/drawing/2014/main" id="{965B6CE4-0B7B-48CB-8DE5-0143524EF8E2}"/>
            </a:ext>
          </a:extLst>
        </xdr:cNvPr>
        <xdr:cNvCxnSpPr/>
      </xdr:nvCxnSpPr>
      <xdr:spPr>
        <a:xfrm>
          <a:off x="19545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31" name="楕円 730">
          <a:extLst>
            <a:ext uri="{FF2B5EF4-FFF2-40B4-BE49-F238E27FC236}">
              <a16:creationId xmlns:a16="http://schemas.microsoft.com/office/drawing/2014/main" id="{45379E28-2C38-487D-9BCF-945EF2256495}"/>
            </a:ext>
          </a:extLst>
        </xdr:cNvPr>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2721</xdr:rowOff>
    </xdr:from>
    <xdr:to>
      <xdr:col>102</xdr:col>
      <xdr:colOff>114300</xdr:colOff>
      <xdr:row>85</xdr:row>
      <xdr:rowOff>13607</xdr:rowOff>
    </xdr:to>
    <xdr:cxnSp macro="">
      <xdr:nvCxnSpPr>
        <xdr:cNvPr id="732" name="直線コネクタ 731">
          <a:extLst>
            <a:ext uri="{FF2B5EF4-FFF2-40B4-BE49-F238E27FC236}">
              <a16:creationId xmlns:a16="http://schemas.microsoft.com/office/drawing/2014/main" id="{08AAAFD8-36FE-4FAE-9E15-F5E4FC02CEA8}"/>
            </a:ext>
          </a:extLst>
        </xdr:cNvPr>
        <xdr:cNvCxnSpPr/>
      </xdr:nvCxnSpPr>
      <xdr:spPr>
        <a:xfrm flipV="1">
          <a:off x="18656300" y="14575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3" name="n_1aveValue【児童館】&#10;一人当たり面積">
          <a:extLst>
            <a:ext uri="{FF2B5EF4-FFF2-40B4-BE49-F238E27FC236}">
              <a16:creationId xmlns:a16="http://schemas.microsoft.com/office/drawing/2014/main" id="{228F4A80-74DB-4641-97E3-8251A16ECEAA}"/>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4" name="n_2aveValue【児童館】&#10;一人当たり面積">
          <a:extLst>
            <a:ext uri="{FF2B5EF4-FFF2-40B4-BE49-F238E27FC236}">
              <a16:creationId xmlns:a16="http://schemas.microsoft.com/office/drawing/2014/main" id="{CA0A6C02-03ED-46B2-8A55-BDE577C2180F}"/>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5" name="n_3aveValue【児童館】&#10;一人当たり面積">
          <a:extLst>
            <a:ext uri="{FF2B5EF4-FFF2-40B4-BE49-F238E27FC236}">
              <a16:creationId xmlns:a16="http://schemas.microsoft.com/office/drawing/2014/main" id="{CDA33B0D-07BD-452B-B381-64F44A6DB785}"/>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736" name="n_4aveValue【児童館】&#10;一人当たり面積">
          <a:extLst>
            <a:ext uri="{FF2B5EF4-FFF2-40B4-BE49-F238E27FC236}">
              <a16:creationId xmlns:a16="http://schemas.microsoft.com/office/drawing/2014/main" id="{9E544B9D-CF36-4E02-8908-236580BB96FA}"/>
            </a:ext>
          </a:extLst>
        </xdr:cNvPr>
        <xdr:cNvSpPr txBox="1"/>
      </xdr:nvSpPr>
      <xdr:spPr>
        <a:xfrm>
          <a:off x="18421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33763</xdr:rowOff>
    </xdr:from>
    <xdr:ext cx="469744" cy="259045"/>
    <xdr:sp macro="" textlink="">
      <xdr:nvSpPr>
        <xdr:cNvPr id="737" name="n_1mainValue【児童館】&#10;一人当たり面積">
          <a:extLst>
            <a:ext uri="{FF2B5EF4-FFF2-40B4-BE49-F238E27FC236}">
              <a16:creationId xmlns:a16="http://schemas.microsoft.com/office/drawing/2014/main" id="{AEC3ECB6-5CCC-4810-9302-498C06C41B85}"/>
            </a:ext>
          </a:extLst>
        </xdr:cNvPr>
        <xdr:cNvSpPr txBox="1"/>
      </xdr:nvSpPr>
      <xdr:spPr>
        <a:xfrm>
          <a:off x="21075727" y="1460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738" name="n_2mainValue【児童館】&#10;一人当たり面積">
          <a:extLst>
            <a:ext uri="{FF2B5EF4-FFF2-40B4-BE49-F238E27FC236}">
              <a16:creationId xmlns:a16="http://schemas.microsoft.com/office/drawing/2014/main" id="{49D54B74-7F9C-4C2E-835C-EAC7C38BE60C}"/>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44648</xdr:rowOff>
    </xdr:from>
    <xdr:ext cx="469744" cy="259045"/>
    <xdr:sp macro="" textlink="">
      <xdr:nvSpPr>
        <xdr:cNvPr id="739" name="n_3mainValue【児童館】&#10;一人当たり面積">
          <a:extLst>
            <a:ext uri="{FF2B5EF4-FFF2-40B4-BE49-F238E27FC236}">
              <a16:creationId xmlns:a16="http://schemas.microsoft.com/office/drawing/2014/main" id="{AA04B095-4FB7-4783-8452-2A5D4B937D66}"/>
            </a:ext>
          </a:extLst>
        </xdr:cNvPr>
        <xdr:cNvSpPr txBox="1"/>
      </xdr:nvSpPr>
      <xdr:spPr>
        <a:xfrm>
          <a:off x="19310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40" name="n_4mainValue【児童館】&#10;一人当たり面積">
          <a:extLst>
            <a:ext uri="{FF2B5EF4-FFF2-40B4-BE49-F238E27FC236}">
              <a16:creationId xmlns:a16="http://schemas.microsoft.com/office/drawing/2014/main" id="{1E41B4C1-A784-438F-87BC-24EFC92EBC3E}"/>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855682B-0AE3-4D32-8A7D-3F50286A88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725A156-21CC-4A0F-99DE-1B3E295F1A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C72BDA9C-61FA-4B53-BE8C-0626570452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70D9DDF5-7F7B-425F-9366-E9100C334C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19F5D5B-3ABD-4F85-9935-BF6BCC08F2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46B37FF3-70AC-45A5-9C75-AF1AAEDF31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164EE3C-1010-41CD-8F5C-01BA7D162E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A58E203-5D2B-4AE8-8913-EA6DC44FC1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B4684621-B6C6-41AD-A9F6-7233F79B49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1180FEE7-7E1F-4D64-A1AD-435A67B859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7A79F01A-B6E2-4582-AB91-50265674D3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3F627D57-2683-47FD-B4D7-C4095B0D4CD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C42D5100-0BF0-48E2-ACB7-4FEE6CF20FC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C96A94D6-11A8-4FA3-B166-B8E969889A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6D926EA5-1D45-459D-A291-808D985F3B6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A9EC61E5-F300-4E0F-8081-A08FDC9469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FB3A61C8-668C-4F3D-ABE3-19CF1B0F34B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5265C239-07C5-46F7-AA43-D128C409E7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3618B1F-433E-4C50-9378-665A55F01F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7BCFACE5-1D15-415B-B1D1-5F99583B42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FA83DAA2-38E5-431F-8CB4-C282ED003D3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462551E5-9019-4EEB-B152-B097E4AD91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2124323C-2721-430F-96CB-3A5DFDBDCF7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93620805-0BE4-42DC-A262-E83A3973C1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5678CB12-4AAA-4112-9951-8F6C5414F8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89E3FB06-C694-429C-A658-0C95049D0219}"/>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4C305252-5624-4079-A022-EBA69025024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C1535F5A-5FF5-4BD4-8694-D1ACEDE0D18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9" name="【公民館】&#10;有形固定資産減価償却率最大値テキスト">
          <a:extLst>
            <a:ext uri="{FF2B5EF4-FFF2-40B4-BE49-F238E27FC236}">
              <a16:creationId xmlns:a16="http://schemas.microsoft.com/office/drawing/2014/main" id="{8C35E6ED-4AE0-4DDF-BF22-40E31E741B38}"/>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0" name="直線コネクタ 769">
          <a:extLst>
            <a:ext uri="{FF2B5EF4-FFF2-40B4-BE49-F238E27FC236}">
              <a16:creationId xmlns:a16="http://schemas.microsoft.com/office/drawing/2014/main" id="{9FB823AC-7C62-4BBE-B092-D924F6846417}"/>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1" name="【公民館】&#10;有形固定資産減価償却率平均値テキスト">
          <a:extLst>
            <a:ext uri="{FF2B5EF4-FFF2-40B4-BE49-F238E27FC236}">
              <a16:creationId xmlns:a16="http://schemas.microsoft.com/office/drawing/2014/main" id="{E9B42D9A-1F6E-4064-89AA-F9A92C548783}"/>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2" name="フローチャート: 判断 771">
          <a:extLst>
            <a:ext uri="{FF2B5EF4-FFF2-40B4-BE49-F238E27FC236}">
              <a16:creationId xmlns:a16="http://schemas.microsoft.com/office/drawing/2014/main" id="{8F2B5959-591B-4F09-8616-1CB74451F73F}"/>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3" name="フローチャート: 判断 772">
          <a:extLst>
            <a:ext uri="{FF2B5EF4-FFF2-40B4-BE49-F238E27FC236}">
              <a16:creationId xmlns:a16="http://schemas.microsoft.com/office/drawing/2014/main" id="{E5FAB425-5B67-44AE-B1C8-FA35657FAF5C}"/>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4" name="フローチャート: 判断 773">
          <a:extLst>
            <a:ext uri="{FF2B5EF4-FFF2-40B4-BE49-F238E27FC236}">
              <a16:creationId xmlns:a16="http://schemas.microsoft.com/office/drawing/2014/main" id="{698A0154-DC3E-4A7B-B129-6A67C69CDFF5}"/>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5" name="フローチャート: 判断 774">
          <a:extLst>
            <a:ext uri="{FF2B5EF4-FFF2-40B4-BE49-F238E27FC236}">
              <a16:creationId xmlns:a16="http://schemas.microsoft.com/office/drawing/2014/main" id="{0D5EF484-B883-4D3C-A8F0-0F8A56D8B16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6" name="フローチャート: 判断 775">
          <a:extLst>
            <a:ext uri="{FF2B5EF4-FFF2-40B4-BE49-F238E27FC236}">
              <a16:creationId xmlns:a16="http://schemas.microsoft.com/office/drawing/2014/main" id="{C88C928C-69D3-4BB6-A1BF-F7E2480B0A4D}"/>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B3B35F7-7D1C-4AF9-ACC0-7531B05FE7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01E6BEC-6FFC-4B6B-AB9B-C11A5BB936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69DBF3A-465F-4196-BA5D-990B26206B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0AA7A43-2906-4B21-AEB5-0552E8625D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11F2D4F-24EE-4401-BE73-D1A2C71289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43362</xdr:rowOff>
    </xdr:from>
    <xdr:to>
      <xdr:col>85</xdr:col>
      <xdr:colOff>177800</xdr:colOff>
      <xdr:row>106</xdr:row>
      <xdr:rowOff>144962</xdr:rowOff>
    </xdr:to>
    <xdr:sp macro="" textlink="">
      <xdr:nvSpPr>
        <xdr:cNvPr id="782" name="楕円 781">
          <a:extLst>
            <a:ext uri="{FF2B5EF4-FFF2-40B4-BE49-F238E27FC236}">
              <a16:creationId xmlns:a16="http://schemas.microsoft.com/office/drawing/2014/main" id="{076BF3B6-2040-4B07-9732-1342689D35F7}"/>
            </a:ext>
          </a:extLst>
        </xdr:cNvPr>
        <xdr:cNvSpPr/>
      </xdr:nvSpPr>
      <xdr:spPr>
        <a:xfrm>
          <a:off x="16268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21789</xdr:rowOff>
    </xdr:from>
    <xdr:ext cx="405111" cy="259045"/>
    <xdr:sp macro="" textlink="">
      <xdr:nvSpPr>
        <xdr:cNvPr id="783" name="【公民館】&#10;有形固定資産減価償却率該当値テキスト">
          <a:extLst>
            <a:ext uri="{FF2B5EF4-FFF2-40B4-BE49-F238E27FC236}">
              <a16:creationId xmlns:a16="http://schemas.microsoft.com/office/drawing/2014/main" id="{852AC5B0-1428-4054-985F-944BC981BE01}"/>
            </a:ext>
          </a:extLst>
        </xdr:cNvPr>
        <xdr:cNvSpPr txBox="1"/>
      </xdr:nvSpPr>
      <xdr:spPr>
        <a:xfrm>
          <a:off x="16357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macro="" textlink="">
      <xdr:nvSpPr>
        <xdr:cNvPr id="784" name="楕円 783">
          <a:extLst>
            <a:ext uri="{FF2B5EF4-FFF2-40B4-BE49-F238E27FC236}">
              <a16:creationId xmlns:a16="http://schemas.microsoft.com/office/drawing/2014/main" id="{2B772504-9D85-46E7-A738-EC87DE140D7C}"/>
            </a:ext>
          </a:extLst>
        </xdr:cNvPr>
        <xdr:cNvSpPr/>
      </xdr:nvSpPr>
      <xdr:spPr>
        <a:xfrm>
          <a:off x="1543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46808</xdr:rowOff>
    </xdr:from>
    <xdr:to>
      <xdr:col>85</xdr:col>
      <xdr:colOff>127000</xdr:colOff>
      <xdr:row>106</xdr:row>
      <xdr:rowOff>94162</xdr:rowOff>
    </xdr:to>
    <xdr:cxnSp macro="">
      <xdr:nvCxnSpPr>
        <xdr:cNvPr id="785" name="直線コネクタ 784">
          <a:extLst>
            <a:ext uri="{FF2B5EF4-FFF2-40B4-BE49-F238E27FC236}">
              <a16:creationId xmlns:a16="http://schemas.microsoft.com/office/drawing/2014/main" id="{7B923A5B-D722-4D5F-964E-08AE6751D245}"/>
            </a:ext>
          </a:extLst>
        </xdr:cNvPr>
        <xdr:cNvCxnSpPr/>
      </xdr:nvCxnSpPr>
      <xdr:spPr>
        <a:xfrm>
          <a:off x="15481300" y="18220508"/>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86" name="楕円 785">
          <a:extLst>
            <a:ext uri="{FF2B5EF4-FFF2-40B4-BE49-F238E27FC236}">
              <a16:creationId xmlns:a16="http://schemas.microsoft.com/office/drawing/2014/main" id="{0663BE0A-BB5D-4768-99C8-BB642BEF29DE}"/>
            </a:ext>
          </a:extLst>
        </xdr:cNvPr>
        <xdr:cNvSpPr/>
      </xdr:nvSpPr>
      <xdr:spPr>
        <a:xfrm>
          <a:off x="14541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xdr:rowOff>
    </xdr:from>
    <xdr:to>
      <xdr:col>81</xdr:col>
      <xdr:colOff>50800</xdr:colOff>
      <xdr:row>106</xdr:row>
      <xdr:rowOff>46808</xdr:rowOff>
    </xdr:to>
    <xdr:cxnSp macro="">
      <xdr:nvCxnSpPr>
        <xdr:cNvPr id="787" name="直線コネクタ 786">
          <a:extLst>
            <a:ext uri="{FF2B5EF4-FFF2-40B4-BE49-F238E27FC236}">
              <a16:creationId xmlns:a16="http://schemas.microsoft.com/office/drawing/2014/main" id="{4832143C-0099-4DB9-8100-4A5771A3FC45}"/>
            </a:ext>
          </a:extLst>
        </xdr:cNvPr>
        <xdr:cNvCxnSpPr/>
      </xdr:nvCxnSpPr>
      <xdr:spPr>
        <a:xfrm>
          <a:off x="14592300" y="18174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125005</xdr:rowOff>
    </xdr:from>
    <xdr:to>
      <xdr:col>72</xdr:col>
      <xdr:colOff>38100</xdr:colOff>
      <xdr:row>106</xdr:row>
      <xdr:rowOff>55155</xdr:rowOff>
    </xdr:to>
    <xdr:sp macro="" textlink="">
      <xdr:nvSpPr>
        <xdr:cNvPr id="788" name="楕円 787">
          <a:extLst>
            <a:ext uri="{FF2B5EF4-FFF2-40B4-BE49-F238E27FC236}">
              <a16:creationId xmlns:a16="http://schemas.microsoft.com/office/drawing/2014/main" id="{FB4434C3-0F72-4909-AA75-7A9B8CA0A62D}"/>
            </a:ext>
          </a:extLst>
        </xdr:cNvPr>
        <xdr:cNvSpPr/>
      </xdr:nvSpPr>
      <xdr:spPr>
        <a:xfrm>
          <a:off x="1365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xdr:rowOff>
    </xdr:from>
    <xdr:to>
      <xdr:col>76</xdr:col>
      <xdr:colOff>114300</xdr:colOff>
      <xdr:row>106</xdr:row>
      <xdr:rowOff>4355</xdr:rowOff>
    </xdr:to>
    <xdr:cxnSp macro="">
      <xdr:nvCxnSpPr>
        <xdr:cNvPr id="789" name="直線コネクタ 788">
          <a:extLst>
            <a:ext uri="{FF2B5EF4-FFF2-40B4-BE49-F238E27FC236}">
              <a16:creationId xmlns:a16="http://schemas.microsoft.com/office/drawing/2014/main" id="{B1D38325-B7C8-4060-84F5-C89F30D06705}"/>
            </a:ext>
          </a:extLst>
        </xdr:cNvPr>
        <xdr:cNvCxnSpPr/>
      </xdr:nvCxnSpPr>
      <xdr:spPr>
        <a:xfrm flipV="1">
          <a:off x="13703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87449</xdr:rowOff>
    </xdr:from>
    <xdr:to>
      <xdr:col>67</xdr:col>
      <xdr:colOff>101600</xdr:colOff>
      <xdr:row>106</xdr:row>
      <xdr:rowOff>17599</xdr:rowOff>
    </xdr:to>
    <xdr:sp macro="" textlink="">
      <xdr:nvSpPr>
        <xdr:cNvPr id="790" name="楕円 789">
          <a:extLst>
            <a:ext uri="{FF2B5EF4-FFF2-40B4-BE49-F238E27FC236}">
              <a16:creationId xmlns:a16="http://schemas.microsoft.com/office/drawing/2014/main" id="{67F4E44B-3FA0-4A5D-9D13-261ECDEB7730}"/>
            </a:ext>
          </a:extLst>
        </xdr:cNvPr>
        <xdr:cNvSpPr/>
      </xdr:nvSpPr>
      <xdr:spPr>
        <a:xfrm>
          <a:off x="12763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138249</xdr:rowOff>
    </xdr:from>
    <xdr:to>
      <xdr:col>71</xdr:col>
      <xdr:colOff>177800</xdr:colOff>
      <xdr:row>106</xdr:row>
      <xdr:rowOff>4355</xdr:rowOff>
    </xdr:to>
    <xdr:cxnSp macro="">
      <xdr:nvCxnSpPr>
        <xdr:cNvPr id="791" name="直線コネクタ 790">
          <a:extLst>
            <a:ext uri="{FF2B5EF4-FFF2-40B4-BE49-F238E27FC236}">
              <a16:creationId xmlns:a16="http://schemas.microsoft.com/office/drawing/2014/main" id="{DA720E44-B5E8-47FE-9E9E-D844C3CFA31B}"/>
            </a:ext>
          </a:extLst>
        </xdr:cNvPr>
        <xdr:cNvCxnSpPr/>
      </xdr:nvCxnSpPr>
      <xdr:spPr>
        <a:xfrm>
          <a:off x="12814300" y="181404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2" name="n_1aveValue【公民館】&#10;有形固定資産減価償却率">
          <a:extLst>
            <a:ext uri="{FF2B5EF4-FFF2-40B4-BE49-F238E27FC236}">
              <a16:creationId xmlns:a16="http://schemas.microsoft.com/office/drawing/2014/main" id="{4230970E-1908-4415-8AEF-23F23DBB45D6}"/>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3" name="n_2aveValue【公民館】&#10;有形固定資産減価償却率">
          <a:extLst>
            <a:ext uri="{FF2B5EF4-FFF2-40B4-BE49-F238E27FC236}">
              <a16:creationId xmlns:a16="http://schemas.microsoft.com/office/drawing/2014/main" id="{7F120DD2-BE2F-4D1E-B4A8-749E5C65192A}"/>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4" name="n_3aveValue【公民館】&#10;有形固定資産減価償却率">
          <a:extLst>
            <a:ext uri="{FF2B5EF4-FFF2-40B4-BE49-F238E27FC236}">
              <a16:creationId xmlns:a16="http://schemas.microsoft.com/office/drawing/2014/main" id="{A96FBCEA-C0B7-4794-80FA-A754C331B44A}"/>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5" name="n_4aveValue【公民館】&#10;有形固定資産減価償却率">
          <a:extLst>
            <a:ext uri="{FF2B5EF4-FFF2-40B4-BE49-F238E27FC236}">
              <a16:creationId xmlns:a16="http://schemas.microsoft.com/office/drawing/2014/main" id="{4127BD0C-56EB-410D-B323-40B309624290}"/>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macro="" textlink="">
      <xdr:nvSpPr>
        <xdr:cNvPr id="796" name="n_1mainValue【公民館】&#10;有形固定資産減価償却率">
          <a:extLst>
            <a:ext uri="{FF2B5EF4-FFF2-40B4-BE49-F238E27FC236}">
              <a16:creationId xmlns:a16="http://schemas.microsoft.com/office/drawing/2014/main" id="{B1F05594-C0FF-4640-AE15-CB846310049C}"/>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43015</xdr:rowOff>
    </xdr:from>
    <xdr:ext cx="405111" cy="259045"/>
    <xdr:sp macro="" textlink="">
      <xdr:nvSpPr>
        <xdr:cNvPr id="797" name="n_2mainValue【公民館】&#10;有形固定資産減価償却率">
          <a:extLst>
            <a:ext uri="{FF2B5EF4-FFF2-40B4-BE49-F238E27FC236}">
              <a16:creationId xmlns:a16="http://schemas.microsoft.com/office/drawing/2014/main" id="{E5FD73C7-6777-4E29-8BA9-40D5AE8A93C5}"/>
            </a:ext>
          </a:extLst>
        </xdr:cNvPr>
        <xdr:cNvSpPr txBox="1"/>
      </xdr:nvSpPr>
      <xdr:spPr>
        <a:xfrm>
          <a:off x="14389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46282</xdr:rowOff>
    </xdr:from>
    <xdr:ext cx="405111" cy="259045"/>
    <xdr:sp macro="" textlink="">
      <xdr:nvSpPr>
        <xdr:cNvPr id="798" name="n_3mainValue【公民館】&#10;有形固定資産減価償却率">
          <a:extLst>
            <a:ext uri="{FF2B5EF4-FFF2-40B4-BE49-F238E27FC236}">
              <a16:creationId xmlns:a16="http://schemas.microsoft.com/office/drawing/2014/main" id="{1AB21E78-FDBF-4CE6-820D-1278371BED40}"/>
            </a:ext>
          </a:extLst>
        </xdr:cNvPr>
        <xdr:cNvSpPr txBox="1"/>
      </xdr:nvSpPr>
      <xdr:spPr>
        <a:xfrm>
          <a:off x="13500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799" name="n_4mainValue【公民館】&#10;有形固定資産減価償却率">
          <a:extLst>
            <a:ext uri="{FF2B5EF4-FFF2-40B4-BE49-F238E27FC236}">
              <a16:creationId xmlns:a16="http://schemas.microsoft.com/office/drawing/2014/main" id="{9F780F29-F860-46F7-AE13-86C85F64C5C2}"/>
            </a:ext>
          </a:extLst>
        </xdr:cNvPr>
        <xdr:cNvSpPr txBox="1"/>
      </xdr:nvSpPr>
      <xdr:spPr>
        <a:xfrm>
          <a:off x="12611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C19CFA1-7548-43ED-ACC3-7B94CD7997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C5DA7ACF-1AA7-42B6-BAA6-88C9999197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A019969E-C70F-44E1-BA58-B76B84D1A5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54EF7F0-1A4B-466C-8EE9-7D2C4E2E6D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391F3C0-CDE4-4BDB-B4E3-0F65F459CE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1573A93-E09F-487E-9F9D-96EC35544F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A4D8A11-F850-4E32-8D5A-4EF15D74BD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A0C99D7-8AF4-4ED5-9265-0D58533F55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56D775AF-5443-4D12-BF83-C852BC1DDC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5FD7B5C1-3B04-4214-B9AB-2F00493960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3A922296-E4F5-48B5-A908-8E50037EAF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8EE4A725-5A2E-41FD-8C22-06B02EB778B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DFB5D789-6010-4D08-A2F2-CB2713682D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B63F7824-E4FB-42AE-A845-E1B19F00322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48C9D6C7-ED20-4E1F-BFE5-490D50DF49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3B254DE2-C817-4AF7-8379-64B20307B65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28AFB0C9-EB5D-4CEB-A34B-883F78611F6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441B117F-E524-46C4-9682-4C54A5A8E45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4D10ACB4-50FF-445E-ABEA-ECDBF38A685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A3993B9D-FE57-43D5-ADF7-05D5A691486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48E1B71-2260-4150-A7DF-9DB6CBE4DD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656967F-617E-4730-B3A7-74AF9479FB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D210A353-CC76-46C3-9193-96381842AE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3" name="直線コネクタ 822">
          <a:extLst>
            <a:ext uri="{FF2B5EF4-FFF2-40B4-BE49-F238E27FC236}">
              <a16:creationId xmlns:a16="http://schemas.microsoft.com/office/drawing/2014/main" id="{EABF3B90-DD83-47B5-AC68-035A147D29F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4" name="【公民館】&#10;一人当たり面積最小値テキスト">
          <a:extLst>
            <a:ext uri="{FF2B5EF4-FFF2-40B4-BE49-F238E27FC236}">
              <a16:creationId xmlns:a16="http://schemas.microsoft.com/office/drawing/2014/main" id="{E372AA2A-7AFD-4056-A759-A21BC0C627E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5" name="直線コネクタ 824">
          <a:extLst>
            <a:ext uri="{FF2B5EF4-FFF2-40B4-BE49-F238E27FC236}">
              <a16:creationId xmlns:a16="http://schemas.microsoft.com/office/drawing/2014/main" id="{B0D54B55-8822-4F55-879D-CBB299DB1F6D}"/>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6" name="【公民館】&#10;一人当たり面積最大値テキスト">
          <a:extLst>
            <a:ext uri="{FF2B5EF4-FFF2-40B4-BE49-F238E27FC236}">
              <a16:creationId xmlns:a16="http://schemas.microsoft.com/office/drawing/2014/main" id="{99C7810D-2E6E-4493-86F7-93194E3E792A}"/>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7" name="直線コネクタ 826">
          <a:extLst>
            <a:ext uri="{FF2B5EF4-FFF2-40B4-BE49-F238E27FC236}">
              <a16:creationId xmlns:a16="http://schemas.microsoft.com/office/drawing/2014/main" id="{05ED4EAC-0E01-4A04-89DB-69E82789D54C}"/>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28" name="【公民館】&#10;一人当たり面積平均値テキスト">
          <a:extLst>
            <a:ext uri="{FF2B5EF4-FFF2-40B4-BE49-F238E27FC236}">
              <a16:creationId xmlns:a16="http://schemas.microsoft.com/office/drawing/2014/main" id="{EE305219-3ECF-4993-9CE8-9CDA7C4CB46F}"/>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9" name="フローチャート: 判断 828">
          <a:extLst>
            <a:ext uri="{FF2B5EF4-FFF2-40B4-BE49-F238E27FC236}">
              <a16:creationId xmlns:a16="http://schemas.microsoft.com/office/drawing/2014/main" id="{11C133B8-6E58-4C76-8D01-524211034FFF}"/>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0" name="フローチャート: 判断 829">
          <a:extLst>
            <a:ext uri="{FF2B5EF4-FFF2-40B4-BE49-F238E27FC236}">
              <a16:creationId xmlns:a16="http://schemas.microsoft.com/office/drawing/2014/main" id="{F81F9AD9-ECFD-46BB-9C41-BC4B352FF938}"/>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1" name="フローチャート: 判断 830">
          <a:extLst>
            <a:ext uri="{FF2B5EF4-FFF2-40B4-BE49-F238E27FC236}">
              <a16:creationId xmlns:a16="http://schemas.microsoft.com/office/drawing/2014/main" id="{0B2B8729-6A0C-4256-A8A5-FA7C8E361834}"/>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2" name="フローチャート: 判断 831">
          <a:extLst>
            <a:ext uri="{FF2B5EF4-FFF2-40B4-BE49-F238E27FC236}">
              <a16:creationId xmlns:a16="http://schemas.microsoft.com/office/drawing/2014/main" id="{89C69294-60CE-429D-B047-617C5A81097F}"/>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3" name="フローチャート: 判断 832">
          <a:extLst>
            <a:ext uri="{FF2B5EF4-FFF2-40B4-BE49-F238E27FC236}">
              <a16:creationId xmlns:a16="http://schemas.microsoft.com/office/drawing/2014/main" id="{AE60C161-83A1-4D15-B447-3BE71A813A18}"/>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1A6D413-35BB-4C18-9482-43387641F4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16F968F-BE23-4B1D-A40F-8499C409FD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0E0004B-D4E2-457D-8344-4663DBADE8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C16A4CC-0D42-4579-805F-A03AD43063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031B646-A7E0-4E12-B1D9-C0CB70D463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39" name="楕円 838">
          <a:extLst>
            <a:ext uri="{FF2B5EF4-FFF2-40B4-BE49-F238E27FC236}">
              <a16:creationId xmlns:a16="http://schemas.microsoft.com/office/drawing/2014/main" id="{4BBF64D5-B0D2-4504-97DF-589F2841F7FA}"/>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840" name="【公民館】&#10;一人当たり面積該当値テキスト">
          <a:extLst>
            <a:ext uri="{FF2B5EF4-FFF2-40B4-BE49-F238E27FC236}">
              <a16:creationId xmlns:a16="http://schemas.microsoft.com/office/drawing/2014/main" id="{7DD2237F-22E1-4DA3-946C-36977F0E4691}"/>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7620</xdr:rowOff>
    </xdr:from>
    <xdr:to>
      <xdr:col>112</xdr:col>
      <xdr:colOff>38100</xdr:colOff>
      <xdr:row>107</xdr:row>
      <xdr:rowOff>109220</xdr:rowOff>
    </xdr:to>
    <xdr:sp macro="" textlink="">
      <xdr:nvSpPr>
        <xdr:cNvPr id="841" name="楕円 840">
          <a:extLst>
            <a:ext uri="{FF2B5EF4-FFF2-40B4-BE49-F238E27FC236}">
              <a16:creationId xmlns:a16="http://schemas.microsoft.com/office/drawing/2014/main" id="{7E005F9E-BB28-4F0A-81A3-8907A2115D9A}"/>
            </a:ext>
          </a:extLst>
        </xdr:cNvPr>
        <xdr:cNvSpPr/>
      </xdr:nvSpPr>
      <xdr:spPr>
        <a:xfrm>
          <a:off x="21272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58420</xdr:rowOff>
    </xdr:to>
    <xdr:cxnSp macro="">
      <xdr:nvCxnSpPr>
        <xdr:cNvPr id="842" name="直線コネクタ 841">
          <a:extLst>
            <a:ext uri="{FF2B5EF4-FFF2-40B4-BE49-F238E27FC236}">
              <a16:creationId xmlns:a16="http://schemas.microsoft.com/office/drawing/2014/main" id="{4B111329-2247-494D-845B-A0D52C65B6EF}"/>
            </a:ext>
          </a:extLst>
        </xdr:cNvPr>
        <xdr:cNvCxnSpPr/>
      </xdr:nvCxnSpPr>
      <xdr:spPr>
        <a:xfrm flipV="1">
          <a:off x="21323300" y="183984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10161</xdr:rowOff>
    </xdr:from>
    <xdr:to>
      <xdr:col>107</xdr:col>
      <xdr:colOff>101600</xdr:colOff>
      <xdr:row>107</xdr:row>
      <xdr:rowOff>111761</xdr:rowOff>
    </xdr:to>
    <xdr:sp macro="" textlink="">
      <xdr:nvSpPr>
        <xdr:cNvPr id="843" name="楕円 842">
          <a:extLst>
            <a:ext uri="{FF2B5EF4-FFF2-40B4-BE49-F238E27FC236}">
              <a16:creationId xmlns:a16="http://schemas.microsoft.com/office/drawing/2014/main" id="{0614E422-C222-445D-8F0B-3B73746BFBC6}"/>
            </a:ext>
          </a:extLst>
        </xdr:cNvPr>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58420</xdr:rowOff>
    </xdr:from>
    <xdr:to>
      <xdr:col>111</xdr:col>
      <xdr:colOff>177800</xdr:colOff>
      <xdr:row>107</xdr:row>
      <xdr:rowOff>60961</xdr:rowOff>
    </xdr:to>
    <xdr:cxnSp macro="">
      <xdr:nvCxnSpPr>
        <xdr:cNvPr id="844" name="直線コネクタ 843">
          <a:extLst>
            <a:ext uri="{FF2B5EF4-FFF2-40B4-BE49-F238E27FC236}">
              <a16:creationId xmlns:a16="http://schemas.microsoft.com/office/drawing/2014/main" id="{487F6A72-8D55-4116-A727-4C08BEDF7630}"/>
            </a:ext>
          </a:extLst>
        </xdr:cNvPr>
        <xdr:cNvCxnSpPr/>
      </xdr:nvCxnSpPr>
      <xdr:spPr>
        <a:xfrm flipV="1">
          <a:off x="20434300" y="184035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45" name="楕円 844">
          <a:extLst>
            <a:ext uri="{FF2B5EF4-FFF2-40B4-BE49-F238E27FC236}">
              <a16:creationId xmlns:a16="http://schemas.microsoft.com/office/drawing/2014/main" id="{CE2C2D27-6FE2-4831-8F42-5E3783033C61}"/>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64770</xdr:rowOff>
    </xdr:to>
    <xdr:cxnSp macro="">
      <xdr:nvCxnSpPr>
        <xdr:cNvPr id="846" name="直線コネクタ 845">
          <a:extLst>
            <a:ext uri="{FF2B5EF4-FFF2-40B4-BE49-F238E27FC236}">
              <a16:creationId xmlns:a16="http://schemas.microsoft.com/office/drawing/2014/main" id="{922C6B3E-CD03-42AB-B20E-D51CE9C3F688}"/>
            </a:ext>
          </a:extLst>
        </xdr:cNvPr>
        <xdr:cNvCxnSpPr/>
      </xdr:nvCxnSpPr>
      <xdr:spPr>
        <a:xfrm flipV="1">
          <a:off x="19545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19050</xdr:rowOff>
    </xdr:from>
    <xdr:to>
      <xdr:col>98</xdr:col>
      <xdr:colOff>38100</xdr:colOff>
      <xdr:row>107</xdr:row>
      <xdr:rowOff>120650</xdr:rowOff>
    </xdr:to>
    <xdr:sp macro="" textlink="">
      <xdr:nvSpPr>
        <xdr:cNvPr id="847" name="楕円 846">
          <a:extLst>
            <a:ext uri="{FF2B5EF4-FFF2-40B4-BE49-F238E27FC236}">
              <a16:creationId xmlns:a16="http://schemas.microsoft.com/office/drawing/2014/main" id="{8151CE15-2C2F-4AD6-85EF-ECFFCF4FBDFC}"/>
            </a:ext>
          </a:extLst>
        </xdr:cNvPr>
        <xdr:cNvSpPr/>
      </xdr:nvSpPr>
      <xdr:spPr>
        <a:xfrm>
          <a:off x="18605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69850</xdr:rowOff>
    </xdr:to>
    <xdr:cxnSp macro="">
      <xdr:nvCxnSpPr>
        <xdr:cNvPr id="848" name="直線コネクタ 847">
          <a:extLst>
            <a:ext uri="{FF2B5EF4-FFF2-40B4-BE49-F238E27FC236}">
              <a16:creationId xmlns:a16="http://schemas.microsoft.com/office/drawing/2014/main" id="{06D85DAE-15F7-46B6-8DF1-03EB454AFEAA}"/>
            </a:ext>
          </a:extLst>
        </xdr:cNvPr>
        <xdr:cNvCxnSpPr/>
      </xdr:nvCxnSpPr>
      <xdr:spPr>
        <a:xfrm flipV="1">
          <a:off x="18656300" y="184099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49" name="n_1aveValue【公民館】&#10;一人当たり面積">
          <a:extLst>
            <a:ext uri="{FF2B5EF4-FFF2-40B4-BE49-F238E27FC236}">
              <a16:creationId xmlns:a16="http://schemas.microsoft.com/office/drawing/2014/main" id="{52CACDFD-C583-43C2-969E-69205168051C}"/>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0" name="n_2aveValue【公民館】&#10;一人当たり面積">
          <a:extLst>
            <a:ext uri="{FF2B5EF4-FFF2-40B4-BE49-F238E27FC236}">
              <a16:creationId xmlns:a16="http://schemas.microsoft.com/office/drawing/2014/main" id="{C89AA4E9-BF28-49D4-B162-2B2A0C6ACE72}"/>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1" name="n_3aveValue【公民館】&#10;一人当たり面積">
          <a:extLst>
            <a:ext uri="{FF2B5EF4-FFF2-40B4-BE49-F238E27FC236}">
              <a16:creationId xmlns:a16="http://schemas.microsoft.com/office/drawing/2014/main" id="{98687C8A-627F-4223-8E64-4B0FCB461911}"/>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852" name="n_4aveValue【公民館】&#10;一人当たり面積">
          <a:extLst>
            <a:ext uri="{FF2B5EF4-FFF2-40B4-BE49-F238E27FC236}">
              <a16:creationId xmlns:a16="http://schemas.microsoft.com/office/drawing/2014/main" id="{524035E1-99EC-4604-A872-61A8E7084A53}"/>
            </a:ext>
          </a:extLst>
        </xdr:cNvPr>
        <xdr:cNvSpPr txBox="1"/>
      </xdr:nvSpPr>
      <xdr:spPr>
        <a:xfrm>
          <a:off x="18421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100347</xdr:rowOff>
    </xdr:from>
    <xdr:ext cx="469744" cy="259045"/>
    <xdr:sp macro="" textlink="">
      <xdr:nvSpPr>
        <xdr:cNvPr id="853" name="n_1mainValue【公民館】&#10;一人当たり面積">
          <a:extLst>
            <a:ext uri="{FF2B5EF4-FFF2-40B4-BE49-F238E27FC236}">
              <a16:creationId xmlns:a16="http://schemas.microsoft.com/office/drawing/2014/main" id="{D69F618F-88C1-43DD-B096-6E4CDDB4B2B9}"/>
            </a:ext>
          </a:extLst>
        </xdr:cNvPr>
        <xdr:cNvSpPr txBox="1"/>
      </xdr:nvSpPr>
      <xdr:spPr>
        <a:xfrm>
          <a:off x="210757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854" name="n_2mainValue【公民館】&#10;一人当たり面積">
          <a:extLst>
            <a:ext uri="{FF2B5EF4-FFF2-40B4-BE49-F238E27FC236}">
              <a16:creationId xmlns:a16="http://schemas.microsoft.com/office/drawing/2014/main" id="{74FB387D-F166-4EEB-B637-32531F914124}"/>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5" name="n_3mainValue【公民館】&#10;一人当たり面積">
          <a:extLst>
            <a:ext uri="{FF2B5EF4-FFF2-40B4-BE49-F238E27FC236}">
              <a16:creationId xmlns:a16="http://schemas.microsoft.com/office/drawing/2014/main" id="{DA3AA707-B652-4391-828D-9E1594ED16C9}"/>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111777</xdr:rowOff>
    </xdr:from>
    <xdr:ext cx="469744" cy="259045"/>
    <xdr:sp macro="" textlink="">
      <xdr:nvSpPr>
        <xdr:cNvPr id="856" name="n_4mainValue【公民館】&#10;一人当たり面積">
          <a:extLst>
            <a:ext uri="{FF2B5EF4-FFF2-40B4-BE49-F238E27FC236}">
              <a16:creationId xmlns:a16="http://schemas.microsoft.com/office/drawing/2014/main" id="{A16EEFBD-C32D-4CE7-A0D3-B00B7EF3C6FC}"/>
            </a:ext>
          </a:extLst>
        </xdr:cNvPr>
        <xdr:cNvSpPr txBox="1"/>
      </xdr:nvSpPr>
      <xdr:spPr>
        <a:xfrm>
          <a:off x="18421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DA556C48-9367-40EF-B5B7-581A6E65E7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5EFEB699-ED3C-4CB0-88EA-57BC2C5647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BB21F59B-7BE4-4FE9-9DE0-0F2AF238ED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有形固定資産減価償却率について、児童館と保育所が類似団体平均と比較して特に高くなっている。児童館については、村内に２施設あり、いずれも減価償却は完了しているため、有形固定資産減価償却率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今後は、令和７年度の統合小学校開校に伴い、児童館の再編等を検討していく。</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また、保育所２施設も昭和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年に建設しており、償却が進んでいるため、有形固定資産減価償却率は高くなっている。今後は、日常の維持補修費が発生していることから、統廃合等を含めた維持更新に努めていく。</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その他の施設も同様に償却が進んでいるため、令和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年度に改訂した公共施設等総合管理計画に基づき、計画的に更新等を進めていく。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4490F3-A99E-4D63-9AB6-F0477EF4DD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9114A0-7FA9-4BC4-B6D5-E904E990C8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725022-29E6-4E90-8BA5-AC483AD9A0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E2D470-DB7C-48F4-83DD-80F2A9406E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F98506-563F-4A06-916F-0E01E2A88D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4F3094-C1F6-47A4-B939-85117A3A6F9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5073C2-E4E6-40FE-AC9E-D1D58E3BA2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665531-2981-4954-B22E-C0ABC438DD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568F23-8FF6-4CFB-BB9C-3CF91FB5D6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319D03-2229-4AA7-BCA6-57FA69BFA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138677-3D1C-407F-A720-F80A618D6A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4D2629-6FCA-473E-A5DA-DB1C6A582A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2A19A6-060E-4547-8A21-6FC36FCED3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DCB129-E6F3-41A9-BA1C-6B668D5F9D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000CDB-3FA0-40F3-941F-B2A572180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1E5AF40-F05C-4B1C-AB08-D3BC91E830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F92823-CD2B-4B0A-A3BA-D00CF63DE5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C57DC4-0C55-443A-8395-47F5F27A63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DD0477-3F03-4496-927A-1832F6A420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DF0B16-4591-4147-9658-D1E9FB8027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32770C-5503-48C6-AF30-A2B36B4899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9FFF25-F7BC-4597-B0B1-AB7FDCE713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D83108-1A2D-49D9-8246-932AB8D090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571DD3-6905-4D3A-96BA-5D92C76B33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C4988D-EF0A-437E-9B4A-2E5D791A65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6FBAB2-D8A9-4291-A221-5B61244CAF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DEE9CA-3E1D-4AA2-88F4-15B48B3032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D43812-FB30-4207-9957-CE2CC5711B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C258EF-B6DA-4624-814D-7FFEB85901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7AAF4C-E327-4E95-B3A7-E5AB7091B2B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292C64-D352-463A-BA65-D5D2B86E97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33CDAF-5970-43F0-A547-5D98EAA587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0303C1-A03A-4F31-8278-5A8D37A7FF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442A22-614B-44FB-930F-93872E640C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7701FC-D1B9-4443-987A-D17E538651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ABB8C2-9DA5-47A2-940C-AF97491ABA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22D73D-D0EB-4D9C-82BE-5C3311E841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FC615A-3BE9-45FB-9647-E3C67ECFE1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CA5CFF-F600-4ABB-9662-F435BB2E6CB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387A3C7-E07D-486C-A074-71165D75BD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5054D31-2582-4743-B2EA-E03F475614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514AFE-A728-4B02-81D8-5E15FBA99C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ED0A1C-8888-43C9-82A8-A64F245112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878ADD8-D256-4C0C-BBE4-3135786555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0D1F7A7-3168-4B51-A64A-D5EAFB5C2A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AF4EA54-748D-408D-A72D-7E8F47074E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AC54DCB-77E8-40FE-8DC9-25DE1720867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AB30114-D5D3-4A54-BE00-0430C6F45D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F62ED82-606B-4798-BB32-03E882D44F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D12B970-CF4E-41D7-B06B-799C5C8ABA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85FC0D8-A37F-4F06-855C-7485CDEE38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32FD1A5-DA73-4AAC-BC58-CF7E148B07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CA60A95-DBF0-4A53-9779-FAE62E7D3C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5294E82-0CDE-44C6-B2A4-BC91347C5D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800DEFB-757D-4BAE-A18E-A389760139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5EBAE5A-ED5A-4B9B-9E6B-D76B22C116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9CADC06-49A9-4471-9718-6523072853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AE2C7FE-21C4-4A92-AA0A-92321ADAB1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945D8A4-310B-4FF6-B388-0737B3CF377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AE5D7E1-CE78-4E86-9AB3-CAD0198FC44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4144CBB-CE88-4279-88B7-B1DEF709A01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4D6FF96-22C0-44DF-9C84-F5B8074DC4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0E0F2B1-DF8A-4026-AE73-69262AD0B38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ECE84EA-64B2-49AF-98D5-AD40D35BBEE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E324041-16F2-4CBC-A3BD-167EC97ACF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69F7E5A-B004-4A78-8A68-30BE75C9B7D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764D41F-1F43-448C-9E02-43E58070E70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6650D9C-0D8D-4A85-B421-4D3715B028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F383E88-34EA-4729-969C-82CE3C8BCF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B8876A9-3090-40E1-B706-5BCFD2420D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461407E-153D-439F-9B29-7B2EDAA5DA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DA7233-AE28-4A82-9208-F653695EF5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2F48C53-6732-4E74-A9AB-D54C4DE0331C}"/>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012B2BA-ACAF-474C-AD16-DAC0259999D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9445E0D-BB24-4870-B196-4B2FB8F4B1E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69667BD-7CE1-45EB-8A3E-88B74390DB4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C421110F-D907-4CCA-A70D-80A9B2162588}"/>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4F4BD98-7906-401F-B417-EEC04CED3785}"/>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487EEA92-687B-4330-B65E-18A60DCFA3A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00B91D1C-8F2D-4787-9E06-D1AAAB937E6D}"/>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1C8F4DD5-4F6D-408A-A5C4-E54AD35FF72D}"/>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E660E4A2-E07F-4662-BAC1-85CE989225DA}"/>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84" name="フローチャート: 判断 83">
          <a:extLst>
            <a:ext uri="{FF2B5EF4-FFF2-40B4-BE49-F238E27FC236}">
              <a16:creationId xmlns:a16="http://schemas.microsoft.com/office/drawing/2014/main" id="{2CCFC92B-295A-4A69-829B-29F1822F10B0}"/>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B0B7FCA-6FC0-4766-82C9-0BFB2D7D68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7DA7601-8EF3-4F52-9BE9-58A283546D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64C590D-C0F6-4876-B580-9868EF0775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5FDBBC9-CCEA-41E0-86E7-61A4D97B3A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01EE548-4D10-4DE9-805D-6CABB4980E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107587</xdr:rowOff>
    </xdr:from>
    <xdr:to>
      <xdr:col>24</xdr:col>
      <xdr:colOff>114300</xdr:colOff>
      <xdr:row>63</xdr:row>
      <xdr:rowOff>37737</xdr:rowOff>
    </xdr:to>
    <xdr:sp macro="" textlink="">
      <xdr:nvSpPr>
        <xdr:cNvPr id="90" name="楕円 89">
          <a:extLst>
            <a:ext uri="{FF2B5EF4-FFF2-40B4-BE49-F238E27FC236}">
              <a16:creationId xmlns:a16="http://schemas.microsoft.com/office/drawing/2014/main" id="{D97E7716-DBE8-47DF-9474-BEC6FC91D4CF}"/>
            </a:ext>
          </a:extLst>
        </xdr:cNvPr>
        <xdr:cNvSpPr/>
      </xdr:nvSpPr>
      <xdr:spPr>
        <a:xfrm>
          <a:off x="45847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86014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416C75B-3209-445A-AB0E-9946FC7D3881}"/>
            </a:ext>
          </a:extLst>
        </xdr:cNvPr>
        <xdr:cNvSpPr txBox="1"/>
      </xdr:nvSpPr>
      <xdr:spPr>
        <a:xfrm>
          <a:off x="4673600"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91259</xdr:rowOff>
    </xdr:from>
    <xdr:to>
      <xdr:col>20</xdr:col>
      <xdr:colOff>38100</xdr:colOff>
      <xdr:row>63</xdr:row>
      <xdr:rowOff>21409</xdr:rowOff>
    </xdr:to>
    <xdr:sp macro="" textlink="">
      <xdr:nvSpPr>
        <xdr:cNvPr id="92" name="楕円 91">
          <a:extLst>
            <a:ext uri="{FF2B5EF4-FFF2-40B4-BE49-F238E27FC236}">
              <a16:creationId xmlns:a16="http://schemas.microsoft.com/office/drawing/2014/main" id="{5F20B932-61C3-47C5-BDDA-04C359B74703}"/>
            </a:ext>
          </a:extLst>
        </xdr:cNvPr>
        <xdr:cNvSpPr/>
      </xdr:nvSpPr>
      <xdr:spPr>
        <a:xfrm>
          <a:off x="3746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142059</xdr:rowOff>
    </xdr:from>
    <xdr:to>
      <xdr:col>24</xdr:col>
      <xdr:colOff>63500</xdr:colOff>
      <xdr:row>62</xdr:row>
      <xdr:rowOff>158387</xdr:rowOff>
    </xdr:to>
    <xdr:cxnSp macro="">
      <xdr:nvCxnSpPr>
        <xdr:cNvPr id="93" name="直線コネクタ 92">
          <a:extLst>
            <a:ext uri="{FF2B5EF4-FFF2-40B4-BE49-F238E27FC236}">
              <a16:creationId xmlns:a16="http://schemas.microsoft.com/office/drawing/2014/main" id="{34DF4159-B752-46EA-8FA4-09F1B804A00A}"/>
            </a:ext>
          </a:extLst>
        </xdr:cNvPr>
        <xdr:cNvCxnSpPr/>
      </xdr:nvCxnSpPr>
      <xdr:spPr>
        <a:xfrm>
          <a:off x="3797300" y="1077195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76563</xdr:rowOff>
    </xdr:from>
    <xdr:to>
      <xdr:col>15</xdr:col>
      <xdr:colOff>101600</xdr:colOff>
      <xdr:row>63</xdr:row>
      <xdr:rowOff>6713</xdr:rowOff>
    </xdr:to>
    <xdr:sp macro="" textlink="">
      <xdr:nvSpPr>
        <xdr:cNvPr id="94" name="楕円 93">
          <a:extLst>
            <a:ext uri="{FF2B5EF4-FFF2-40B4-BE49-F238E27FC236}">
              <a16:creationId xmlns:a16="http://schemas.microsoft.com/office/drawing/2014/main" id="{0A6B0732-5A58-4966-9EE5-3ACDF4E88AE7}"/>
            </a:ext>
          </a:extLst>
        </xdr:cNvPr>
        <xdr:cNvSpPr/>
      </xdr:nvSpPr>
      <xdr:spPr>
        <a:xfrm>
          <a:off x="2857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127363</xdr:rowOff>
    </xdr:from>
    <xdr:to>
      <xdr:col>19</xdr:col>
      <xdr:colOff>177800</xdr:colOff>
      <xdr:row>62</xdr:row>
      <xdr:rowOff>142059</xdr:rowOff>
    </xdr:to>
    <xdr:cxnSp macro="">
      <xdr:nvCxnSpPr>
        <xdr:cNvPr id="95" name="直線コネクタ 94">
          <a:extLst>
            <a:ext uri="{FF2B5EF4-FFF2-40B4-BE49-F238E27FC236}">
              <a16:creationId xmlns:a16="http://schemas.microsoft.com/office/drawing/2014/main" id="{6EB8C7DC-CE55-4554-8F79-AF7C782721D0}"/>
            </a:ext>
          </a:extLst>
        </xdr:cNvPr>
        <xdr:cNvCxnSpPr/>
      </xdr:nvCxnSpPr>
      <xdr:spPr>
        <a:xfrm>
          <a:off x="2908300" y="107572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61867</xdr:rowOff>
    </xdr:from>
    <xdr:to>
      <xdr:col>10</xdr:col>
      <xdr:colOff>165100</xdr:colOff>
      <xdr:row>62</xdr:row>
      <xdr:rowOff>163467</xdr:rowOff>
    </xdr:to>
    <xdr:sp macro="" textlink="">
      <xdr:nvSpPr>
        <xdr:cNvPr id="96" name="楕円 95">
          <a:extLst>
            <a:ext uri="{FF2B5EF4-FFF2-40B4-BE49-F238E27FC236}">
              <a16:creationId xmlns:a16="http://schemas.microsoft.com/office/drawing/2014/main" id="{DC62FC7C-3F3C-4644-B980-141D4B61A002}"/>
            </a:ext>
          </a:extLst>
        </xdr:cNvPr>
        <xdr:cNvSpPr/>
      </xdr:nvSpPr>
      <xdr:spPr>
        <a:xfrm>
          <a:off x="1968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112667</xdr:rowOff>
    </xdr:from>
    <xdr:to>
      <xdr:col>15</xdr:col>
      <xdr:colOff>50800</xdr:colOff>
      <xdr:row>62</xdr:row>
      <xdr:rowOff>127363</xdr:rowOff>
    </xdr:to>
    <xdr:cxnSp macro="">
      <xdr:nvCxnSpPr>
        <xdr:cNvPr id="97" name="直線コネクタ 96">
          <a:extLst>
            <a:ext uri="{FF2B5EF4-FFF2-40B4-BE49-F238E27FC236}">
              <a16:creationId xmlns:a16="http://schemas.microsoft.com/office/drawing/2014/main" id="{E5439A3D-BA27-4149-A910-B56892C2CFB7}"/>
            </a:ext>
          </a:extLst>
        </xdr:cNvPr>
        <xdr:cNvCxnSpPr/>
      </xdr:nvCxnSpPr>
      <xdr:spPr>
        <a:xfrm>
          <a:off x="2019300" y="107425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45538</xdr:rowOff>
    </xdr:from>
    <xdr:to>
      <xdr:col>6</xdr:col>
      <xdr:colOff>38100</xdr:colOff>
      <xdr:row>62</xdr:row>
      <xdr:rowOff>147138</xdr:rowOff>
    </xdr:to>
    <xdr:sp macro="" textlink="">
      <xdr:nvSpPr>
        <xdr:cNvPr id="98" name="楕円 97">
          <a:extLst>
            <a:ext uri="{FF2B5EF4-FFF2-40B4-BE49-F238E27FC236}">
              <a16:creationId xmlns:a16="http://schemas.microsoft.com/office/drawing/2014/main" id="{68FC2643-DA50-4AB0-B211-7F039CE5A60E}"/>
            </a:ext>
          </a:extLst>
        </xdr:cNvPr>
        <xdr:cNvSpPr/>
      </xdr:nvSpPr>
      <xdr:spPr>
        <a:xfrm>
          <a:off x="1079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96338</xdr:rowOff>
    </xdr:from>
    <xdr:to>
      <xdr:col>10</xdr:col>
      <xdr:colOff>114300</xdr:colOff>
      <xdr:row>62</xdr:row>
      <xdr:rowOff>112667</xdr:rowOff>
    </xdr:to>
    <xdr:cxnSp macro="">
      <xdr:nvCxnSpPr>
        <xdr:cNvPr id="99" name="直線コネクタ 98">
          <a:extLst>
            <a:ext uri="{FF2B5EF4-FFF2-40B4-BE49-F238E27FC236}">
              <a16:creationId xmlns:a16="http://schemas.microsoft.com/office/drawing/2014/main" id="{9A3AFFCE-4C4E-4AEF-987D-30BB422C902B}"/>
            </a:ext>
          </a:extLst>
        </xdr:cNvPr>
        <xdr:cNvCxnSpPr/>
      </xdr:nvCxnSpPr>
      <xdr:spPr>
        <a:xfrm>
          <a:off x="1130300" y="107262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3B9251B6-2E9D-46E9-A129-FD73FFF5597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17D6FB36-3E9D-4EEC-A86E-0CFC2BD5927D}"/>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C3900CB7-E00D-4906-9BBB-D38F2D332D5A}"/>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103" name="n_4aveValue【体育館・プール】&#10;有形固定資産減価償却率">
          <a:extLst>
            <a:ext uri="{FF2B5EF4-FFF2-40B4-BE49-F238E27FC236}">
              <a16:creationId xmlns:a16="http://schemas.microsoft.com/office/drawing/2014/main" id="{6EF9C4E4-6823-4E3A-BCC1-3E5875CBFAB9}"/>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12536</xdr:rowOff>
    </xdr:from>
    <xdr:ext cx="405111" cy="259045"/>
    <xdr:sp macro="" textlink="">
      <xdr:nvSpPr>
        <xdr:cNvPr id="104" name="n_1mainValue【体育館・プール】&#10;有形固定資産減価償却率">
          <a:extLst>
            <a:ext uri="{FF2B5EF4-FFF2-40B4-BE49-F238E27FC236}">
              <a16:creationId xmlns:a16="http://schemas.microsoft.com/office/drawing/2014/main" id="{D8D51F7F-537A-4E9E-B6FC-837813C914BA}"/>
            </a:ext>
          </a:extLst>
        </xdr:cNvPr>
        <xdr:cNvSpPr txBox="1"/>
      </xdr:nvSpPr>
      <xdr:spPr>
        <a:xfrm>
          <a:off x="35820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169290</xdr:rowOff>
    </xdr:from>
    <xdr:ext cx="405111" cy="259045"/>
    <xdr:sp macro="" textlink="">
      <xdr:nvSpPr>
        <xdr:cNvPr id="105" name="n_2mainValue【体育館・プール】&#10;有形固定資産減価償却率">
          <a:extLst>
            <a:ext uri="{FF2B5EF4-FFF2-40B4-BE49-F238E27FC236}">
              <a16:creationId xmlns:a16="http://schemas.microsoft.com/office/drawing/2014/main" id="{BD0F721D-0A5B-45FA-808D-6638A659B20D}"/>
            </a:ext>
          </a:extLst>
        </xdr:cNvPr>
        <xdr:cNvSpPr txBox="1"/>
      </xdr:nvSpPr>
      <xdr:spPr>
        <a:xfrm>
          <a:off x="2705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154594</xdr:rowOff>
    </xdr:from>
    <xdr:ext cx="405111" cy="259045"/>
    <xdr:sp macro="" textlink="">
      <xdr:nvSpPr>
        <xdr:cNvPr id="106" name="n_3mainValue【体育館・プール】&#10;有形固定資産減価償却率">
          <a:extLst>
            <a:ext uri="{FF2B5EF4-FFF2-40B4-BE49-F238E27FC236}">
              <a16:creationId xmlns:a16="http://schemas.microsoft.com/office/drawing/2014/main" id="{CD86881F-7300-4814-BF4A-6E2744B63419}"/>
            </a:ext>
          </a:extLst>
        </xdr:cNvPr>
        <xdr:cNvSpPr txBox="1"/>
      </xdr:nvSpPr>
      <xdr:spPr>
        <a:xfrm>
          <a:off x="1816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138265</xdr:rowOff>
    </xdr:from>
    <xdr:ext cx="405111" cy="259045"/>
    <xdr:sp macro="" textlink="">
      <xdr:nvSpPr>
        <xdr:cNvPr id="107" name="n_4mainValue【体育館・プール】&#10;有形固定資産減価償却率">
          <a:extLst>
            <a:ext uri="{FF2B5EF4-FFF2-40B4-BE49-F238E27FC236}">
              <a16:creationId xmlns:a16="http://schemas.microsoft.com/office/drawing/2014/main" id="{D8CC44C7-9B73-4718-AA9C-4082470E6ED1}"/>
            </a:ext>
          </a:extLst>
        </xdr:cNvPr>
        <xdr:cNvSpPr txBox="1"/>
      </xdr:nvSpPr>
      <xdr:spPr>
        <a:xfrm>
          <a:off x="927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19330EF-7255-4241-8ABB-B86B141E5A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16EF0FF-A85C-40EB-AD4A-BD2818C090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23DE219-708D-46C2-9517-ABA4175D5D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DC15CFD-9392-4222-B895-A9710E62A3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46F3A66-B828-4F36-ADC2-80188D4909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DE22459-5C80-4EA8-853B-0A533AAECB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3B550C4-B59F-4A1B-8B21-F41C052017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50DA0B1-0150-4166-AD67-69F4622202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04AE5A5-BB64-4B76-86D1-1F1C1EA799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CF9BF0D-321D-4849-8D98-C9F4CD9B11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E4E1624-BD24-4AC7-BACE-11791C41AE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57BF5423-B9F1-428A-B438-0AD762204BF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4E79778-E15D-4A30-9AAE-05838749E8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2D9E7300-BFEC-49CF-AA29-03D46403AB8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72F8B96-BF6E-4C53-8B41-8E5E110B61D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13AC50F-CA69-4386-ABDC-D58730A009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43F93A9D-923D-449E-9294-04212DEE6F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8A7F5A8-6776-4277-A5BB-DA4746A9239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BDFA997-99CB-411B-B9B8-A5658CE1116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D0736645-9EB7-4EBC-B3E0-1F97E371434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99EA904-4A4B-4CFE-8367-45202C374F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267FFE43-9763-4C78-B3C1-12047B742D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67D9BF7-AB5C-4853-9C27-05D5BA4ACD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FC4D7648-3453-4965-ADB9-21CE9F08AEE2}"/>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D280AEF9-A492-4EC0-88A6-2C26AC4BBAA7}"/>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ACB7E1CA-C873-4BBC-AA91-8DA40B57F284}"/>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DDD995EA-87D6-4B3E-8086-5EA267A90669}"/>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DB2567AC-39F9-4951-984C-159B46E43C39}"/>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FBA00766-E754-40E8-97EA-19AA8895E9BD}"/>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5B530D26-A2E3-42E0-9A84-A28F801859E3}"/>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40AF4012-5BA9-485B-AB7E-3900211E139F}"/>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55E92259-1452-4096-941A-4D7281ABF34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670EBA8C-C945-45A6-BEFF-3F96C7FDBC4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141" name="フローチャート: 判断 140">
          <a:extLst>
            <a:ext uri="{FF2B5EF4-FFF2-40B4-BE49-F238E27FC236}">
              <a16:creationId xmlns:a16="http://schemas.microsoft.com/office/drawing/2014/main" id="{14C8721A-670E-4941-B6C8-2FE3623F921A}"/>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D032914-3C57-4FA6-BA36-8FC8CDFB79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670BA71-CCA8-405E-9923-3A715406EC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C8EF36C-02C9-449B-8CAD-169416E66C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38C74E3-AA91-4276-8894-08DB1584D6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F989B49-FE32-4D80-8569-5597ECC52D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93980</xdr:rowOff>
    </xdr:from>
    <xdr:to>
      <xdr:col>55</xdr:col>
      <xdr:colOff>50800</xdr:colOff>
      <xdr:row>64</xdr:row>
      <xdr:rowOff>24130</xdr:rowOff>
    </xdr:to>
    <xdr:sp macro="" textlink="">
      <xdr:nvSpPr>
        <xdr:cNvPr id="147" name="楕円 146">
          <a:extLst>
            <a:ext uri="{FF2B5EF4-FFF2-40B4-BE49-F238E27FC236}">
              <a16:creationId xmlns:a16="http://schemas.microsoft.com/office/drawing/2014/main" id="{8BD92A11-7F18-44BB-9E03-E4E8C3CE5B0B}"/>
            </a:ext>
          </a:extLst>
        </xdr:cNvPr>
        <xdr:cNvSpPr/>
      </xdr:nvSpPr>
      <xdr:spPr>
        <a:xfrm>
          <a:off x="10426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8907</xdr:rowOff>
    </xdr:from>
    <xdr:ext cx="469744" cy="259045"/>
    <xdr:sp macro="" textlink="">
      <xdr:nvSpPr>
        <xdr:cNvPr id="148" name="【体育館・プール】&#10;一人当たり面積該当値テキスト">
          <a:extLst>
            <a:ext uri="{FF2B5EF4-FFF2-40B4-BE49-F238E27FC236}">
              <a16:creationId xmlns:a16="http://schemas.microsoft.com/office/drawing/2014/main" id="{986DD08E-3C3D-47EF-BBCE-321455CD98AD}"/>
            </a:ext>
          </a:extLst>
        </xdr:cNvPr>
        <xdr:cNvSpPr txBox="1"/>
      </xdr:nvSpPr>
      <xdr:spPr>
        <a:xfrm>
          <a:off x="10515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95250</xdr:rowOff>
    </xdr:from>
    <xdr:to>
      <xdr:col>50</xdr:col>
      <xdr:colOff>165100</xdr:colOff>
      <xdr:row>64</xdr:row>
      <xdr:rowOff>25400</xdr:rowOff>
    </xdr:to>
    <xdr:sp macro="" textlink="">
      <xdr:nvSpPr>
        <xdr:cNvPr id="149" name="楕円 148">
          <a:extLst>
            <a:ext uri="{FF2B5EF4-FFF2-40B4-BE49-F238E27FC236}">
              <a16:creationId xmlns:a16="http://schemas.microsoft.com/office/drawing/2014/main" id="{3264E1A6-43A9-4570-83BE-1F7F976791AA}"/>
            </a:ext>
          </a:extLst>
        </xdr:cNvPr>
        <xdr:cNvSpPr/>
      </xdr:nvSpPr>
      <xdr:spPr>
        <a:xfrm>
          <a:off x="9588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144780</xdr:rowOff>
    </xdr:from>
    <xdr:to>
      <xdr:col>55</xdr:col>
      <xdr:colOff>0</xdr:colOff>
      <xdr:row>63</xdr:row>
      <xdr:rowOff>146050</xdr:rowOff>
    </xdr:to>
    <xdr:cxnSp macro="">
      <xdr:nvCxnSpPr>
        <xdr:cNvPr id="150" name="直線コネクタ 149">
          <a:extLst>
            <a:ext uri="{FF2B5EF4-FFF2-40B4-BE49-F238E27FC236}">
              <a16:creationId xmlns:a16="http://schemas.microsoft.com/office/drawing/2014/main" id="{3694EC15-2A45-4C02-B001-85BB23E00891}"/>
            </a:ext>
          </a:extLst>
        </xdr:cNvPr>
        <xdr:cNvCxnSpPr/>
      </xdr:nvCxnSpPr>
      <xdr:spPr>
        <a:xfrm flipV="1">
          <a:off x="9639300" y="109461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96520</xdr:rowOff>
    </xdr:from>
    <xdr:to>
      <xdr:col>46</xdr:col>
      <xdr:colOff>38100</xdr:colOff>
      <xdr:row>64</xdr:row>
      <xdr:rowOff>26670</xdr:rowOff>
    </xdr:to>
    <xdr:sp macro="" textlink="">
      <xdr:nvSpPr>
        <xdr:cNvPr id="151" name="楕円 150">
          <a:extLst>
            <a:ext uri="{FF2B5EF4-FFF2-40B4-BE49-F238E27FC236}">
              <a16:creationId xmlns:a16="http://schemas.microsoft.com/office/drawing/2014/main" id="{3437BE51-F4D4-44A3-8806-13716A040C7E}"/>
            </a:ext>
          </a:extLst>
        </xdr:cNvPr>
        <xdr:cNvSpPr/>
      </xdr:nvSpPr>
      <xdr:spPr>
        <a:xfrm>
          <a:off x="86995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146050</xdr:rowOff>
    </xdr:from>
    <xdr:to>
      <xdr:col>50</xdr:col>
      <xdr:colOff>114300</xdr:colOff>
      <xdr:row>63</xdr:row>
      <xdr:rowOff>147320</xdr:rowOff>
    </xdr:to>
    <xdr:cxnSp macro="">
      <xdr:nvCxnSpPr>
        <xdr:cNvPr id="152" name="直線コネクタ 151">
          <a:extLst>
            <a:ext uri="{FF2B5EF4-FFF2-40B4-BE49-F238E27FC236}">
              <a16:creationId xmlns:a16="http://schemas.microsoft.com/office/drawing/2014/main" id="{5E806ED4-9FA2-45A7-A7F5-5D5BF1BA5A62}"/>
            </a:ext>
          </a:extLst>
        </xdr:cNvPr>
        <xdr:cNvCxnSpPr/>
      </xdr:nvCxnSpPr>
      <xdr:spPr>
        <a:xfrm flipV="1">
          <a:off x="8750300" y="1094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153" name="楕円 152">
          <a:extLst>
            <a:ext uri="{FF2B5EF4-FFF2-40B4-BE49-F238E27FC236}">
              <a16:creationId xmlns:a16="http://schemas.microsoft.com/office/drawing/2014/main" id="{00A237A0-3DA7-4562-AB85-E127E283A6A1}"/>
            </a:ext>
          </a:extLst>
        </xdr:cNvPr>
        <xdr:cNvSpPr/>
      </xdr:nvSpPr>
      <xdr:spPr>
        <a:xfrm>
          <a:off x="781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147320</xdr:rowOff>
    </xdr:from>
    <xdr:to>
      <xdr:col>45</xdr:col>
      <xdr:colOff>177800</xdr:colOff>
      <xdr:row>63</xdr:row>
      <xdr:rowOff>148590</xdr:rowOff>
    </xdr:to>
    <xdr:cxnSp macro="">
      <xdr:nvCxnSpPr>
        <xdr:cNvPr id="154" name="直線コネクタ 153">
          <a:extLst>
            <a:ext uri="{FF2B5EF4-FFF2-40B4-BE49-F238E27FC236}">
              <a16:creationId xmlns:a16="http://schemas.microsoft.com/office/drawing/2014/main" id="{9648909D-B2C3-4FE7-9A4B-C2D637FCF649}"/>
            </a:ext>
          </a:extLst>
        </xdr:cNvPr>
        <xdr:cNvCxnSpPr/>
      </xdr:nvCxnSpPr>
      <xdr:spPr>
        <a:xfrm flipV="1">
          <a:off x="7861300" y="109486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99060</xdr:rowOff>
    </xdr:from>
    <xdr:to>
      <xdr:col>36</xdr:col>
      <xdr:colOff>165100</xdr:colOff>
      <xdr:row>64</xdr:row>
      <xdr:rowOff>29210</xdr:rowOff>
    </xdr:to>
    <xdr:sp macro="" textlink="">
      <xdr:nvSpPr>
        <xdr:cNvPr id="155" name="楕円 154">
          <a:extLst>
            <a:ext uri="{FF2B5EF4-FFF2-40B4-BE49-F238E27FC236}">
              <a16:creationId xmlns:a16="http://schemas.microsoft.com/office/drawing/2014/main" id="{38C11D7D-2862-4965-A4D3-DA62DE23D0F3}"/>
            </a:ext>
          </a:extLst>
        </xdr:cNvPr>
        <xdr:cNvSpPr/>
      </xdr:nvSpPr>
      <xdr:spPr>
        <a:xfrm>
          <a:off x="6921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149860</xdr:rowOff>
    </xdr:to>
    <xdr:cxnSp macro="">
      <xdr:nvCxnSpPr>
        <xdr:cNvPr id="156" name="直線コネクタ 155">
          <a:extLst>
            <a:ext uri="{FF2B5EF4-FFF2-40B4-BE49-F238E27FC236}">
              <a16:creationId xmlns:a16="http://schemas.microsoft.com/office/drawing/2014/main" id="{ECDA9F3E-F4D6-4B8D-92B1-6CA5CA65FF28}"/>
            </a:ext>
          </a:extLst>
        </xdr:cNvPr>
        <xdr:cNvCxnSpPr/>
      </xdr:nvCxnSpPr>
      <xdr:spPr>
        <a:xfrm flipV="1">
          <a:off x="6972300" y="10949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CDFB5536-8058-4750-94E5-243C9D6C4B71}"/>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45779FCF-371C-4746-9F7A-0FCB146A3E27}"/>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CCD35C5B-D4E1-4232-A1E3-390750F9D7FC}"/>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160" name="n_4aveValue【体育館・プール】&#10;一人当たり面積">
          <a:extLst>
            <a:ext uri="{FF2B5EF4-FFF2-40B4-BE49-F238E27FC236}">
              <a16:creationId xmlns:a16="http://schemas.microsoft.com/office/drawing/2014/main" id="{3EA28CDF-4C87-45B8-B1C4-128D50F4439B}"/>
            </a:ext>
          </a:extLst>
        </xdr:cNvPr>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16527</xdr:rowOff>
    </xdr:from>
    <xdr:ext cx="469744" cy="259045"/>
    <xdr:sp macro="" textlink="">
      <xdr:nvSpPr>
        <xdr:cNvPr id="161" name="n_1mainValue【体育館・プール】&#10;一人当たり面積">
          <a:extLst>
            <a:ext uri="{FF2B5EF4-FFF2-40B4-BE49-F238E27FC236}">
              <a16:creationId xmlns:a16="http://schemas.microsoft.com/office/drawing/2014/main" id="{0CF08C07-D625-4BA7-84B3-48D97B513BAF}"/>
            </a:ext>
          </a:extLst>
        </xdr:cNvPr>
        <xdr:cNvSpPr txBox="1"/>
      </xdr:nvSpPr>
      <xdr:spPr>
        <a:xfrm>
          <a:off x="93917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17797</xdr:rowOff>
    </xdr:from>
    <xdr:ext cx="469744" cy="259045"/>
    <xdr:sp macro="" textlink="">
      <xdr:nvSpPr>
        <xdr:cNvPr id="162" name="n_2mainValue【体育館・プール】&#10;一人当たり面積">
          <a:extLst>
            <a:ext uri="{FF2B5EF4-FFF2-40B4-BE49-F238E27FC236}">
              <a16:creationId xmlns:a16="http://schemas.microsoft.com/office/drawing/2014/main" id="{6C6DC8A3-14D6-43E8-938E-A8FEB22B3C46}"/>
            </a:ext>
          </a:extLst>
        </xdr:cNvPr>
        <xdr:cNvSpPr txBox="1"/>
      </xdr:nvSpPr>
      <xdr:spPr>
        <a:xfrm>
          <a:off x="8515427"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163" name="n_3mainValue【体育館・プール】&#10;一人当たり面積">
          <a:extLst>
            <a:ext uri="{FF2B5EF4-FFF2-40B4-BE49-F238E27FC236}">
              <a16:creationId xmlns:a16="http://schemas.microsoft.com/office/drawing/2014/main" id="{7E940928-7CEF-4458-AFEC-71807F1EA914}"/>
            </a:ext>
          </a:extLst>
        </xdr:cNvPr>
        <xdr:cNvSpPr txBox="1"/>
      </xdr:nvSpPr>
      <xdr:spPr>
        <a:xfrm>
          <a:off x="7626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20337</xdr:rowOff>
    </xdr:from>
    <xdr:ext cx="469744" cy="259045"/>
    <xdr:sp macro="" textlink="">
      <xdr:nvSpPr>
        <xdr:cNvPr id="164" name="n_4mainValue【体育館・プール】&#10;一人当たり面積">
          <a:extLst>
            <a:ext uri="{FF2B5EF4-FFF2-40B4-BE49-F238E27FC236}">
              <a16:creationId xmlns:a16="http://schemas.microsoft.com/office/drawing/2014/main" id="{9A923B13-21E8-4364-AF39-FF523538E4E9}"/>
            </a:ext>
          </a:extLst>
        </xdr:cNvPr>
        <xdr:cNvSpPr txBox="1"/>
      </xdr:nvSpPr>
      <xdr:spPr>
        <a:xfrm>
          <a:off x="67374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88403A6-9E91-41AA-924A-6DCB226A47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A3626BA-AD6A-4A4C-A7D0-EE52F10D47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8CEB49C2-3036-44D7-B375-A165A9F025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D713567-8B34-493C-A4B7-C679EF464E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9C225348-A5E7-4ABD-9461-8B397C91AA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395C71B-CB00-4488-BB90-3F0ECEEE5C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D73E02C-A8E7-4442-8451-22DAB18554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6BFAF0D-E2AA-46D4-AD0B-D8A0F4D4B0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A556D476-D7BA-415F-80FF-B452F1508D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89FC3DA-A58D-4402-B25B-93CB8CAF1A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BF651B2-389C-45FF-BE7C-E2826136AB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BB2111A0-1DF6-4A12-AA4B-4D1C2275526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A3368AB6-0276-4301-9532-5CD1387BDFF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1CBF2E2F-9C28-4EC5-B2AE-FB7DCB9DCED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C6D21F2-B427-43DA-93F9-79E9530201A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18FDA43D-291A-4CF3-B1D9-5A966555509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301D4974-7DD7-4B17-BEBF-29F2AD7AB36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E0D69E30-DD67-4ECA-9673-2B6013836F2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8512C34-7CFF-4CD1-99AF-B2DABACB97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991A4E85-DBFF-44C6-894C-E3B76A3DEFA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F1395EB9-29AC-441E-B4BE-196B0837184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C46EFA6B-0F64-48F8-93B6-167C76081A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882627F9-C5E0-423F-9B94-C1AC5C761FE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498CC9A-14B8-4DFD-887B-15339C613B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2A8577F8-FCF7-4DA4-BB58-42D97693AB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AC3157EC-D383-4DEA-91BB-035CD46AE61A}"/>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E3D6D8F4-12F3-4CA7-B519-348AC37190D9}"/>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307DD978-27E8-4675-9F46-AF552730EDA3}"/>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58FA5E4B-18A9-41FD-BEEC-E0E4F972F2C6}"/>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A8CC6FE5-2195-4AB1-B671-1125B466DF49}"/>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5478DB9-ABBE-4A73-A283-1AD7C403FFB7}"/>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377A87D6-7866-4215-9AD3-57057252EF01}"/>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5B345A31-93B9-4998-9A94-D0BD1FA66781}"/>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DBB51EF7-28C3-4427-B279-77654028CE7D}"/>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764225E2-8B73-4C53-B4E2-AADC52B40CF9}"/>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0" name="フローチャート: 判断 199">
          <a:extLst>
            <a:ext uri="{FF2B5EF4-FFF2-40B4-BE49-F238E27FC236}">
              <a16:creationId xmlns:a16="http://schemas.microsoft.com/office/drawing/2014/main" id="{B4CB5DA1-811E-4FD9-A34B-7F3768E3F836}"/>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F67F5F8-8BC0-41CD-BE8D-4D48C14BBD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77F4917-1DDC-479D-A992-009DA23254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5668A7F-CD24-43BA-B046-D239DBC1B6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D11D289-503F-455B-8D24-A4525C3429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7ABD0526-5B23-47CA-91CF-AD22D5AA58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70576</xdr:rowOff>
    </xdr:from>
    <xdr:to>
      <xdr:col>24</xdr:col>
      <xdr:colOff>114300</xdr:colOff>
      <xdr:row>83</xdr:row>
      <xdr:rowOff>726</xdr:rowOff>
    </xdr:to>
    <xdr:sp macro="" textlink="">
      <xdr:nvSpPr>
        <xdr:cNvPr id="206" name="楕円 205">
          <a:extLst>
            <a:ext uri="{FF2B5EF4-FFF2-40B4-BE49-F238E27FC236}">
              <a16:creationId xmlns:a16="http://schemas.microsoft.com/office/drawing/2014/main" id="{62B38D87-E206-4BAC-8EBD-BF6BEFBD5D27}"/>
            </a:ext>
          </a:extLst>
        </xdr:cNvPr>
        <xdr:cNvSpPr/>
      </xdr:nvSpPr>
      <xdr:spPr>
        <a:xfrm>
          <a:off x="4584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93453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27D512CE-C24E-4669-80ED-F7FF0275B6EE}"/>
            </a:ext>
          </a:extLst>
        </xdr:cNvPr>
        <xdr:cNvSpPr txBox="1"/>
      </xdr:nvSpPr>
      <xdr:spPr>
        <a:xfrm>
          <a:off x="4673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86905</xdr:rowOff>
    </xdr:from>
    <xdr:to>
      <xdr:col>20</xdr:col>
      <xdr:colOff>38100</xdr:colOff>
      <xdr:row>83</xdr:row>
      <xdr:rowOff>17055</xdr:rowOff>
    </xdr:to>
    <xdr:sp macro="" textlink="">
      <xdr:nvSpPr>
        <xdr:cNvPr id="208" name="楕円 207">
          <a:extLst>
            <a:ext uri="{FF2B5EF4-FFF2-40B4-BE49-F238E27FC236}">
              <a16:creationId xmlns:a16="http://schemas.microsoft.com/office/drawing/2014/main" id="{0BCBD9BC-7B96-466F-AA17-D054DC49215B}"/>
            </a:ext>
          </a:extLst>
        </xdr:cNvPr>
        <xdr:cNvSpPr/>
      </xdr:nvSpPr>
      <xdr:spPr>
        <a:xfrm>
          <a:off x="3746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121376</xdr:rowOff>
    </xdr:from>
    <xdr:to>
      <xdr:col>24</xdr:col>
      <xdr:colOff>63500</xdr:colOff>
      <xdr:row>82</xdr:row>
      <xdr:rowOff>137705</xdr:rowOff>
    </xdr:to>
    <xdr:cxnSp macro="">
      <xdr:nvCxnSpPr>
        <xdr:cNvPr id="209" name="直線コネクタ 208">
          <a:extLst>
            <a:ext uri="{FF2B5EF4-FFF2-40B4-BE49-F238E27FC236}">
              <a16:creationId xmlns:a16="http://schemas.microsoft.com/office/drawing/2014/main" id="{2D8DF32F-A21E-44DA-B6A6-E13E91CC3622}"/>
            </a:ext>
          </a:extLst>
        </xdr:cNvPr>
        <xdr:cNvCxnSpPr/>
      </xdr:nvCxnSpPr>
      <xdr:spPr>
        <a:xfrm flipV="1">
          <a:off x="3797300" y="1418027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121194</xdr:rowOff>
    </xdr:from>
    <xdr:to>
      <xdr:col>15</xdr:col>
      <xdr:colOff>101600</xdr:colOff>
      <xdr:row>83</xdr:row>
      <xdr:rowOff>51344</xdr:rowOff>
    </xdr:to>
    <xdr:sp macro="" textlink="">
      <xdr:nvSpPr>
        <xdr:cNvPr id="210" name="楕円 209">
          <a:extLst>
            <a:ext uri="{FF2B5EF4-FFF2-40B4-BE49-F238E27FC236}">
              <a16:creationId xmlns:a16="http://schemas.microsoft.com/office/drawing/2014/main" id="{253A455A-38A5-45CE-B623-45C494F721AB}"/>
            </a:ext>
          </a:extLst>
        </xdr:cNvPr>
        <xdr:cNvSpPr/>
      </xdr:nvSpPr>
      <xdr:spPr>
        <a:xfrm>
          <a:off x="2857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137705</xdr:rowOff>
    </xdr:from>
    <xdr:to>
      <xdr:col>19</xdr:col>
      <xdr:colOff>177800</xdr:colOff>
      <xdr:row>83</xdr:row>
      <xdr:rowOff>544</xdr:rowOff>
    </xdr:to>
    <xdr:cxnSp macro="">
      <xdr:nvCxnSpPr>
        <xdr:cNvPr id="211" name="直線コネクタ 210">
          <a:extLst>
            <a:ext uri="{FF2B5EF4-FFF2-40B4-BE49-F238E27FC236}">
              <a16:creationId xmlns:a16="http://schemas.microsoft.com/office/drawing/2014/main" id="{BD1AF149-05CF-4CAE-A08C-1AD72751A497}"/>
            </a:ext>
          </a:extLst>
        </xdr:cNvPr>
        <xdr:cNvCxnSpPr/>
      </xdr:nvCxnSpPr>
      <xdr:spPr>
        <a:xfrm flipV="1">
          <a:off x="2908300" y="141966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91802</xdr:rowOff>
    </xdr:from>
    <xdr:to>
      <xdr:col>10</xdr:col>
      <xdr:colOff>165100</xdr:colOff>
      <xdr:row>83</xdr:row>
      <xdr:rowOff>21952</xdr:rowOff>
    </xdr:to>
    <xdr:sp macro="" textlink="">
      <xdr:nvSpPr>
        <xdr:cNvPr id="212" name="楕円 211">
          <a:extLst>
            <a:ext uri="{FF2B5EF4-FFF2-40B4-BE49-F238E27FC236}">
              <a16:creationId xmlns:a16="http://schemas.microsoft.com/office/drawing/2014/main" id="{1F42F041-0667-4E82-8ADF-E5CB331B91B4}"/>
            </a:ext>
          </a:extLst>
        </xdr:cNvPr>
        <xdr:cNvSpPr/>
      </xdr:nvSpPr>
      <xdr:spPr>
        <a:xfrm>
          <a:off x="196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142602</xdr:rowOff>
    </xdr:from>
    <xdr:to>
      <xdr:col>15</xdr:col>
      <xdr:colOff>50800</xdr:colOff>
      <xdr:row>83</xdr:row>
      <xdr:rowOff>544</xdr:rowOff>
    </xdr:to>
    <xdr:cxnSp macro="">
      <xdr:nvCxnSpPr>
        <xdr:cNvPr id="213" name="直線コネクタ 212">
          <a:extLst>
            <a:ext uri="{FF2B5EF4-FFF2-40B4-BE49-F238E27FC236}">
              <a16:creationId xmlns:a16="http://schemas.microsoft.com/office/drawing/2014/main" id="{40F67DA4-8546-4880-A42C-2BF06A69AC09}"/>
            </a:ext>
          </a:extLst>
        </xdr:cNvPr>
        <xdr:cNvCxnSpPr/>
      </xdr:nvCxnSpPr>
      <xdr:spPr>
        <a:xfrm>
          <a:off x="2019300" y="142015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57513</xdr:rowOff>
    </xdr:from>
    <xdr:to>
      <xdr:col>6</xdr:col>
      <xdr:colOff>38100</xdr:colOff>
      <xdr:row>82</xdr:row>
      <xdr:rowOff>159113</xdr:rowOff>
    </xdr:to>
    <xdr:sp macro="" textlink="">
      <xdr:nvSpPr>
        <xdr:cNvPr id="214" name="楕円 213">
          <a:extLst>
            <a:ext uri="{FF2B5EF4-FFF2-40B4-BE49-F238E27FC236}">
              <a16:creationId xmlns:a16="http://schemas.microsoft.com/office/drawing/2014/main" id="{0126750D-EBB6-4A7F-AC8F-FF8A04126CC5}"/>
            </a:ext>
          </a:extLst>
        </xdr:cNvPr>
        <xdr:cNvSpPr/>
      </xdr:nvSpPr>
      <xdr:spPr>
        <a:xfrm>
          <a:off x="1079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108313</xdr:rowOff>
    </xdr:from>
    <xdr:to>
      <xdr:col>10</xdr:col>
      <xdr:colOff>114300</xdr:colOff>
      <xdr:row>82</xdr:row>
      <xdr:rowOff>142602</xdr:rowOff>
    </xdr:to>
    <xdr:cxnSp macro="">
      <xdr:nvCxnSpPr>
        <xdr:cNvPr id="215" name="直線コネクタ 214">
          <a:extLst>
            <a:ext uri="{FF2B5EF4-FFF2-40B4-BE49-F238E27FC236}">
              <a16:creationId xmlns:a16="http://schemas.microsoft.com/office/drawing/2014/main" id="{A675D267-4D0F-4E19-B87E-1B15522F648F}"/>
            </a:ext>
          </a:extLst>
        </xdr:cNvPr>
        <xdr:cNvCxnSpPr/>
      </xdr:nvCxnSpPr>
      <xdr:spPr>
        <a:xfrm>
          <a:off x="1130300" y="141672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216" name="n_1aveValue【福祉施設】&#10;有形固定資産減価償却率">
          <a:extLst>
            <a:ext uri="{FF2B5EF4-FFF2-40B4-BE49-F238E27FC236}">
              <a16:creationId xmlns:a16="http://schemas.microsoft.com/office/drawing/2014/main" id="{1B02FBAA-8C49-4118-B53C-88DB4D3E3DB6}"/>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217" name="n_2aveValue【福祉施設】&#10;有形固定資産減価償却率">
          <a:extLst>
            <a:ext uri="{FF2B5EF4-FFF2-40B4-BE49-F238E27FC236}">
              <a16:creationId xmlns:a16="http://schemas.microsoft.com/office/drawing/2014/main" id="{FF6F7A6E-F068-4B33-BC8A-4BC0359DD747}"/>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218" name="n_3aveValue【福祉施設】&#10;有形固定資産減価償却率">
          <a:extLst>
            <a:ext uri="{FF2B5EF4-FFF2-40B4-BE49-F238E27FC236}">
              <a16:creationId xmlns:a16="http://schemas.microsoft.com/office/drawing/2014/main" id="{FC492B12-5C31-412B-A7D8-678F4716BBDB}"/>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219" name="n_4aveValue【福祉施設】&#10;有形固定資産減価償却率">
          <a:extLst>
            <a:ext uri="{FF2B5EF4-FFF2-40B4-BE49-F238E27FC236}">
              <a16:creationId xmlns:a16="http://schemas.microsoft.com/office/drawing/2014/main" id="{2C3484F5-8212-42DB-8166-71FECF8D5B0D}"/>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33582</xdr:rowOff>
    </xdr:from>
    <xdr:ext cx="405111" cy="259045"/>
    <xdr:sp macro="" textlink="">
      <xdr:nvSpPr>
        <xdr:cNvPr id="220" name="n_1mainValue【福祉施設】&#10;有形固定資産減価償却率">
          <a:extLst>
            <a:ext uri="{FF2B5EF4-FFF2-40B4-BE49-F238E27FC236}">
              <a16:creationId xmlns:a16="http://schemas.microsoft.com/office/drawing/2014/main" id="{5CCC2060-AEF7-4CA8-85A0-B89E41B5F3A9}"/>
            </a:ext>
          </a:extLst>
        </xdr:cNvPr>
        <xdr:cNvSpPr txBox="1"/>
      </xdr:nvSpPr>
      <xdr:spPr>
        <a:xfrm>
          <a:off x="3582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67871</xdr:rowOff>
    </xdr:from>
    <xdr:ext cx="405111" cy="259045"/>
    <xdr:sp macro="" textlink="">
      <xdr:nvSpPr>
        <xdr:cNvPr id="221" name="n_2mainValue【福祉施設】&#10;有形固定資産減価償却率">
          <a:extLst>
            <a:ext uri="{FF2B5EF4-FFF2-40B4-BE49-F238E27FC236}">
              <a16:creationId xmlns:a16="http://schemas.microsoft.com/office/drawing/2014/main" id="{B208F46B-86F8-4DD9-B2B0-DA7093898E28}"/>
            </a:ext>
          </a:extLst>
        </xdr:cNvPr>
        <xdr:cNvSpPr txBox="1"/>
      </xdr:nvSpPr>
      <xdr:spPr>
        <a:xfrm>
          <a:off x="2705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38479</xdr:rowOff>
    </xdr:from>
    <xdr:ext cx="405111" cy="259045"/>
    <xdr:sp macro="" textlink="">
      <xdr:nvSpPr>
        <xdr:cNvPr id="222" name="n_3mainValue【福祉施設】&#10;有形固定資産減価償却率">
          <a:extLst>
            <a:ext uri="{FF2B5EF4-FFF2-40B4-BE49-F238E27FC236}">
              <a16:creationId xmlns:a16="http://schemas.microsoft.com/office/drawing/2014/main" id="{8D2E5C67-4AD1-4AD2-B85E-7F3A74393DEC}"/>
            </a:ext>
          </a:extLst>
        </xdr:cNvPr>
        <xdr:cNvSpPr txBox="1"/>
      </xdr:nvSpPr>
      <xdr:spPr>
        <a:xfrm>
          <a:off x="1816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223" name="n_4mainValue【福祉施設】&#10;有形固定資産減価償却率">
          <a:extLst>
            <a:ext uri="{FF2B5EF4-FFF2-40B4-BE49-F238E27FC236}">
              <a16:creationId xmlns:a16="http://schemas.microsoft.com/office/drawing/2014/main" id="{D037E948-851F-46A2-8D42-37E65DC907FD}"/>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B93F2700-A283-4941-B75E-E078281533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AA25DC0C-6869-4B32-9D2A-E7ABAE043D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93AA9638-A20A-47FE-A794-3B9BFC0C88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7639DEDE-CB1A-429C-8CC4-FCA8FA1FEB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1CEADDEE-0B88-48B4-9E5C-6760FA2C0D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F711645-BDC8-4981-A5FE-4560F05404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A3A0D71D-A0B7-49CB-B1FD-8D86E22B3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AB0D3A84-B1DB-4E71-B485-2BC7532A8F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42B7F909-8743-41D8-BA86-F9E6FA2E91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DD2B0C7-4A99-414A-838C-05DCAFB18A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B7EFD1D5-701D-4AC5-91EB-33332C769D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53878611-5C6E-4752-9752-768E0467B7D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A62B80EF-86E1-4EDA-AC3C-15F3DA77EF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E4548C2E-3025-411C-9225-76DF35FBCBB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1ED48488-95C2-406C-8C3F-6EF83728973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CE23272E-8905-4A58-837F-7EBAFD843FD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3E9D1006-01E7-4FCB-B3EC-2BBD07B2141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FA1E17E3-A280-40B9-BE0B-412CA177F49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BEF12048-7696-491A-8558-738840C66B6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D4212825-C07B-4D84-980D-F15FD87BC4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CD147DD1-5473-4168-9975-10D5B4C262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EE3F3EF8-24E0-4904-A831-C92CB57F9AC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5C6E0F91-ABF4-4DB9-8E8F-F463980A89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A1ACB229-59B2-4441-B1A7-9FBF425612AF}"/>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99DF449C-B576-4148-8AEC-8B85DD62F462}"/>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285CEFC1-146E-432D-B923-F2A43CD84621}"/>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9DD7B940-6114-4D91-AB6E-231869D636BB}"/>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82223E87-A820-4ACE-B890-F308D06F28C6}"/>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126F6E3D-EDFB-4956-9F73-6443D060C086}"/>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28FE00CC-7069-4B6C-B91E-9C20DEF655BE}"/>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2DF012DD-A8B9-4226-A8C1-F319701873E1}"/>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56C32870-42CC-40A1-BE67-FCF00E3B3A95}"/>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D7A421DD-1A39-46D1-9FA1-8A2869CEACBC}"/>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57" name="フローチャート: 判断 256">
          <a:extLst>
            <a:ext uri="{FF2B5EF4-FFF2-40B4-BE49-F238E27FC236}">
              <a16:creationId xmlns:a16="http://schemas.microsoft.com/office/drawing/2014/main" id="{CB3DBF83-9FC9-4630-8DD8-1C4E0A4FC931}"/>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7A45715-9386-45BC-B6D7-71A4DF2683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D4794EB-74F8-48D4-BF3E-076760A649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310A61C-3237-486C-9548-59878E5AE7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D25A4EE0-F198-4C37-B890-F71F59121F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DF6BAC9-C504-4B98-8236-B94C4796CA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263" name="楕円 262">
          <a:extLst>
            <a:ext uri="{FF2B5EF4-FFF2-40B4-BE49-F238E27FC236}">
              <a16:creationId xmlns:a16="http://schemas.microsoft.com/office/drawing/2014/main" id="{3C97374B-2EB7-4121-A195-4E27F1B967AB}"/>
            </a:ext>
          </a:extLst>
        </xdr:cNvPr>
        <xdr:cNvSpPr/>
      </xdr:nvSpPr>
      <xdr:spPr>
        <a:xfrm>
          <a:off x="10426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264" name="【福祉施設】&#10;一人当たり面積該当値テキスト">
          <a:extLst>
            <a:ext uri="{FF2B5EF4-FFF2-40B4-BE49-F238E27FC236}">
              <a16:creationId xmlns:a16="http://schemas.microsoft.com/office/drawing/2014/main" id="{1E09BFC2-434B-4714-A597-07EA714CB44C}"/>
            </a:ext>
          </a:extLst>
        </xdr:cNvPr>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265" name="楕円 264">
          <a:extLst>
            <a:ext uri="{FF2B5EF4-FFF2-40B4-BE49-F238E27FC236}">
              <a16:creationId xmlns:a16="http://schemas.microsoft.com/office/drawing/2014/main" id="{BDEFB454-2CC9-474D-9320-1B2C81DC9504}"/>
            </a:ext>
          </a:extLst>
        </xdr:cNvPr>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142239</xdr:rowOff>
    </xdr:from>
    <xdr:to>
      <xdr:col>55</xdr:col>
      <xdr:colOff>0</xdr:colOff>
      <xdr:row>85</xdr:row>
      <xdr:rowOff>144780</xdr:rowOff>
    </xdr:to>
    <xdr:cxnSp macro="">
      <xdr:nvCxnSpPr>
        <xdr:cNvPr id="266" name="直線コネクタ 265">
          <a:extLst>
            <a:ext uri="{FF2B5EF4-FFF2-40B4-BE49-F238E27FC236}">
              <a16:creationId xmlns:a16="http://schemas.microsoft.com/office/drawing/2014/main" id="{09E5C7B3-2BEE-46A7-AF08-D6ECA7AD8C8B}"/>
            </a:ext>
          </a:extLst>
        </xdr:cNvPr>
        <xdr:cNvCxnSpPr/>
      </xdr:nvCxnSpPr>
      <xdr:spPr>
        <a:xfrm flipV="1">
          <a:off x="9639300" y="147154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95250</xdr:rowOff>
    </xdr:from>
    <xdr:to>
      <xdr:col>46</xdr:col>
      <xdr:colOff>38100</xdr:colOff>
      <xdr:row>86</xdr:row>
      <xdr:rowOff>25400</xdr:rowOff>
    </xdr:to>
    <xdr:sp macro="" textlink="">
      <xdr:nvSpPr>
        <xdr:cNvPr id="267" name="楕円 266">
          <a:extLst>
            <a:ext uri="{FF2B5EF4-FFF2-40B4-BE49-F238E27FC236}">
              <a16:creationId xmlns:a16="http://schemas.microsoft.com/office/drawing/2014/main" id="{A7CEAC26-D053-4261-87B9-FF638B1F7D12}"/>
            </a:ext>
          </a:extLst>
        </xdr:cNvPr>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146050</xdr:rowOff>
    </xdr:to>
    <xdr:cxnSp macro="">
      <xdr:nvCxnSpPr>
        <xdr:cNvPr id="268" name="直線コネクタ 267">
          <a:extLst>
            <a:ext uri="{FF2B5EF4-FFF2-40B4-BE49-F238E27FC236}">
              <a16:creationId xmlns:a16="http://schemas.microsoft.com/office/drawing/2014/main" id="{487854CD-416B-4C74-B12D-1501D048AA8B}"/>
            </a:ext>
          </a:extLst>
        </xdr:cNvPr>
        <xdr:cNvCxnSpPr/>
      </xdr:nvCxnSpPr>
      <xdr:spPr>
        <a:xfrm flipV="1">
          <a:off x="8750300" y="14718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9" name="楕円 268">
          <a:extLst>
            <a:ext uri="{FF2B5EF4-FFF2-40B4-BE49-F238E27FC236}">
              <a16:creationId xmlns:a16="http://schemas.microsoft.com/office/drawing/2014/main" id="{A156B804-71AF-4DA2-B792-A15DADA77302}"/>
            </a:ext>
          </a:extLst>
        </xdr:cNvPr>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146050</xdr:rowOff>
    </xdr:from>
    <xdr:to>
      <xdr:col>45</xdr:col>
      <xdr:colOff>177800</xdr:colOff>
      <xdr:row>85</xdr:row>
      <xdr:rowOff>148589</xdr:rowOff>
    </xdr:to>
    <xdr:cxnSp macro="">
      <xdr:nvCxnSpPr>
        <xdr:cNvPr id="270" name="直線コネクタ 269">
          <a:extLst>
            <a:ext uri="{FF2B5EF4-FFF2-40B4-BE49-F238E27FC236}">
              <a16:creationId xmlns:a16="http://schemas.microsoft.com/office/drawing/2014/main" id="{F0889532-43A6-4B07-BD71-8DE014822261}"/>
            </a:ext>
          </a:extLst>
        </xdr:cNvPr>
        <xdr:cNvCxnSpPr/>
      </xdr:nvCxnSpPr>
      <xdr:spPr>
        <a:xfrm flipV="1">
          <a:off x="7861300" y="147193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99061</xdr:rowOff>
    </xdr:from>
    <xdr:to>
      <xdr:col>36</xdr:col>
      <xdr:colOff>165100</xdr:colOff>
      <xdr:row>86</xdr:row>
      <xdr:rowOff>29211</xdr:rowOff>
    </xdr:to>
    <xdr:sp macro="" textlink="">
      <xdr:nvSpPr>
        <xdr:cNvPr id="271" name="楕円 270">
          <a:extLst>
            <a:ext uri="{FF2B5EF4-FFF2-40B4-BE49-F238E27FC236}">
              <a16:creationId xmlns:a16="http://schemas.microsoft.com/office/drawing/2014/main" id="{9B587A17-D862-4E15-88F0-2FC64A57DDDF}"/>
            </a:ext>
          </a:extLst>
        </xdr:cNvPr>
        <xdr:cNvSpPr/>
      </xdr:nvSpPr>
      <xdr:spPr>
        <a:xfrm>
          <a:off x="6921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149861</xdr:rowOff>
    </xdr:to>
    <xdr:cxnSp macro="">
      <xdr:nvCxnSpPr>
        <xdr:cNvPr id="272" name="直線コネクタ 271">
          <a:extLst>
            <a:ext uri="{FF2B5EF4-FFF2-40B4-BE49-F238E27FC236}">
              <a16:creationId xmlns:a16="http://schemas.microsoft.com/office/drawing/2014/main" id="{B1F46D75-C8BB-45B7-9368-6184FFD4D30C}"/>
            </a:ext>
          </a:extLst>
        </xdr:cNvPr>
        <xdr:cNvCxnSpPr/>
      </xdr:nvCxnSpPr>
      <xdr:spPr>
        <a:xfrm flipV="1">
          <a:off x="6972300" y="14721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C2CF2C18-F2EF-4A00-B33B-750EF87AA842}"/>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A1C16FA4-F112-481D-8553-CAA639A0B926}"/>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88001FD6-79DB-48FF-BBF3-915963FD9D7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276" name="n_4aveValue【福祉施設】&#10;一人当たり面積">
          <a:extLst>
            <a:ext uri="{FF2B5EF4-FFF2-40B4-BE49-F238E27FC236}">
              <a16:creationId xmlns:a16="http://schemas.microsoft.com/office/drawing/2014/main" id="{E09163CB-572C-46F3-ABE2-0B445E4A64F2}"/>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277" name="n_1mainValue【福祉施設】&#10;一人当たり面積">
          <a:extLst>
            <a:ext uri="{FF2B5EF4-FFF2-40B4-BE49-F238E27FC236}">
              <a16:creationId xmlns:a16="http://schemas.microsoft.com/office/drawing/2014/main" id="{92DA8A91-CB28-4EFB-92D5-994F9502F615}"/>
            </a:ext>
          </a:extLst>
        </xdr:cNvPr>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278" name="n_2mainValue【福祉施設】&#10;一人当たり面積">
          <a:extLst>
            <a:ext uri="{FF2B5EF4-FFF2-40B4-BE49-F238E27FC236}">
              <a16:creationId xmlns:a16="http://schemas.microsoft.com/office/drawing/2014/main" id="{785B6F2A-8FB5-4B1B-A01F-9BFE865E3686}"/>
            </a:ext>
          </a:extLst>
        </xdr:cNvPr>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9" name="n_3mainValue【福祉施設】&#10;一人当たり面積">
          <a:extLst>
            <a:ext uri="{FF2B5EF4-FFF2-40B4-BE49-F238E27FC236}">
              <a16:creationId xmlns:a16="http://schemas.microsoft.com/office/drawing/2014/main" id="{7B6DE569-F4D2-4F44-8FA1-52E46E73FE41}"/>
            </a:ext>
          </a:extLst>
        </xdr:cNvPr>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20338</xdr:rowOff>
    </xdr:from>
    <xdr:ext cx="469744" cy="259045"/>
    <xdr:sp macro="" textlink="">
      <xdr:nvSpPr>
        <xdr:cNvPr id="280" name="n_4mainValue【福祉施設】&#10;一人当たり面積">
          <a:extLst>
            <a:ext uri="{FF2B5EF4-FFF2-40B4-BE49-F238E27FC236}">
              <a16:creationId xmlns:a16="http://schemas.microsoft.com/office/drawing/2014/main" id="{71B4F16E-F45D-45BE-AB08-947809573006}"/>
            </a:ext>
          </a:extLst>
        </xdr:cNvPr>
        <xdr:cNvSpPr txBox="1"/>
      </xdr:nvSpPr>
      <xdr:spPr>
        <a:xfrm>
          <a:off x="6737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B7E17B9-069B-4954-871F-FB858C1851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0367799-5BFF-4D3F-83A2-700A7B7373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2C5895A-63DC-4C47-9B19-6FD9F512C4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1520FBE-2816-4F8B-A9EB-C1438FDFC8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60AD963-131B-4276-9682-9002795D7D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2F6B9D51-2D9C-4E2F-8D74-132929903B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351EE712-854F-40BC-B376-90D238E646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15110CC-6713-4033-B9D6-6928DAB248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E067D588-81D9-4B5B-8ED7-4BA52D6AF5E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18C4C2F-DCDC-45C5-8FF3-D42F381CB5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9EC7DEE4-38F3-42C5-AD58-7B2DEB258D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C01C16A-1F3F-4767-BB09-25CFDECC3C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2FDBA2EE-8756-4C40-96C3-E06892CF65A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B7AE84C-F8F3-4D15-A313-12AA0F3A049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7D98F0F9-7834-429A-85FD-A80452AEB31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EB2E2F8F-C3D2-4610-813D-B93E477AA4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28407804-995C-4277-A3DB-C5805117F88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E8CF8628-B568-4988-B598-8DD301DBC7A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326A1F0-F4B9-4C39-914E-142F3DF33BE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33A63693-A66E-48D2-ABFF-65EEB83980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2520AF59-E8BE-42E2-8765-27AADBC9DEE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27F7FD6F-B360-4D8B-BE91-D12945F3D87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9718338C-692E-40F9-BDC3-54332BD40C2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416915E0-689A-4C5B-8C2A-462274564F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B7BE6BDA-D369-4886-A5CF-35DA12E0BC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0BD2A08C-EC24-42E7-8B5C-6405EF0CE9EF}"/>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255DC30F-0BAC-42EC-ABD9-0E693571004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DDC1FEA2-E055-4DD8-8B86-3BC9B0D9046A}"/>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B3763240-A19C-424B-B17B-4581E3E90A51}"/>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BAEA4354-1D1E-4B68-8D74-01B68C6ED0FC}"/>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D186AD38-D5FF-4217-93C7-08D17431610C}"/>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C54D128C-0C37-45F8-BE43-93D2D39E32CD}"/>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878C31C1-92D6-45BC-BFF6-56DA78C97E07}"/>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F24DAB21-0F64-4A26-85B3-0410A2FBCBAE}"/>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EA03256A-4D09-496B-B6FF-DACE894BF50B}"/>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6" name="フローチャート: 判断 315">
          <a:extLst>
            <a:ext uri="{FF2B5EF4-FFF2-40B4-BE49-F238E27FC236}">
              <a16:creationId xmlns:a16="http://schemas.microsoft.com/office/drawing/2014/main" id="{A3685DDC-2015-47EF-AAFD-7DC65F5ED767}"/>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75B3D33-AC43-4006-9EE3-E32F77F97B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B71C0BE-A01A-44AB-BB6F-D500F525D1C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59033C3-33E7-44CF-9845-5A242958B0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6FE8085-DAF0-4E2E-83F4-A310F027FB4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183D8D3-2298-46FD-A66D-FB69A544C9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98879</xdr:rowOff>
    </xdr:from>
    <xdr:to>
      <xdr:col>24</xdr:col>
      <xdr:colOff>114300</xdr:colOff>
      <xdr:row>109</xdr:row>
      <xdr:rowOff>29029</xdr:rowOff>
    </xdr:to>
    <xdr:sp macro="" textlink="">
      <xdr:nvSpPr>
        <xdr:cNvPr id="322" name="楕円 321">
          <a:extLst>
            <a:ext uri="{FF2B5EF4-FFF2-40B4-BE49-F238E27FC236}">
              <a16:creationId xmlns:a16="http://schemas.microsoft.com/office/drawing/2014/main" id="{844AF242-B6E6-465F-983D-3826D960FD1E}"/>
            </a:ext>
          </a:extLst>
        </xdr:cNvPr>
        <xdr:cNvSpPr/>
      </xdr:nvSpPr>
      <xdr:spPr>
        <a:xfrm>
          <a:off x="45847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13806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8D3E9086-954B-4528-BDBC-566BBF007730}"/>
            </a:ext>
          </a:extLst>
        </xdr:cNvPr>
        <xdr:cNvSpPr txBox="1"/>
      </xdr:nvSpPr>
      <xdr:spPr>
        <a:xfrm>
          <a:off x="4673600" y="1853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90714</xdr:rowOff>
    </xdr:from>
    <xdr:to>
      <xdr:col>20</xdr:col>
      <xdr:colOff>38100</xdr:colOff>
      <xdr:row>109</xdr:row>
      <xdr:rowOff>20864</xdr:rowOff>
    </xdr:to>
    <xdr:sp macro="" textlink="">
      <xdr:nvSpPr>
        <xdr:cNvPr id="324" name="楕円 323">
          <a:extLst>
            <a:ext uri="{FF2B5EF4-FFF2-40B4-BE49-F238E27FC236}">
              <a16:creationId xmlns:a16="http://schemas.microsoft.com/office/drawing/2014/main" id="{D231937A-26F3-4E72-8B08-67ED49201C14}"/>
            </a:ext>
          </a:extLst>
        </xdr:cNvPr>
        <xdr:cNvSpPr/>
      </xdr:nvSpPr>
      <xdr:spPr>
        <a:xfrm>
          <a:off x="3746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141514</xdr:rowOff>
    </xdr:from>
    <xdr:to>
      <xdr:col>24</xdr:col>
      <xdr:colOff>63500</xdr:colOff>
      <xdr:row>108</xdr:row>
      <xdr:rowOff>149679</xdr:rowOff>
    </xdr:to>
    <xdr:cxnSp macro="">
      <xdr:nvCxnSpPr>
        <xdr:cNvPr id="325" name="直線コネクタ 324">
          <a:extLst>
            <a:ext uri="{FF2B5EF4-FFF2-40B4-BE49-F238E27FC236}">
              <a16:creationId xmlns:a16="http://schemas.microsoft.com/office/drawing/2014/main" id="{129920E7-D0E9-4C2A-8522-4F03B1C99F10}"/>
            </a:ext>
          </a:extLst>
        </xdr:cNvPr>
        <xdr:cNvCxnSpPr/>
      </xdr:nvCxnSpPr>
      <xdr:spPr>
        <a:xfrm>
          <a:off x="3797300" y="1865811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84182</xdr:rowOff>
    </xdr:from>
    <xdr:to>
      <xdr:col>15</xdr:col>
      <xdr:colOff>101600</xdr:colOff>
      <xdr:row>109</xdr:row>
      <xdr:rowOff>14332</xdr:rowOff>
    </xdr:to>
    <xdr:sp macro="" textlink="">
      <xdr:nvSpPr>
        <xdr:cNvPr id="326" name="楕円 325">
          <a:extLst>
            <a:ext uri="{FF2B5EF4-FFF2-40B4-BE49-F238E27FC236}">
              <a16:creationId xmlns:a16="http://schemas.microsoft.com/office/drawing/2014/main" id="{728FFC37-C76C-45DC-A0DA-B1D96D1959E2}"/>
            </a:ext>
          </a:extLst>
        </xdr:cNvPr>
        <xdr:cNvSpPr/>
      </xdr:nvSpPr>
      <xdr:spPr>
        <a:xfrm>
          <a:off x="2857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134982</xdr:rowOff>
    </xdr:from>
    <xdr:to>
      <xdr:col>19</xdr:col>
      <xdr:colOff>177800</xdr:colOff>
      <xdr:row>108</xdr:row>
      <xdr:rowOff>141514</xdr:rowOff>
    </xdr:to>
    <xdr:cxnSp macro="">
      <xdr:nvCxnSpPr>
        <xdr:cNvPr id="327" name="直線コネクタ 326">
          <a:extLst>
            <a:ext uri="{FF2B5EF4-FFF2-40B4-BE49-F238E27FC236}">
              <a16:creationId xmlns:a16="http://schemas.microsoft.com/office/drawing/2014/main" id="{E04C02C9-D886-47C6-B94D-27BCA96EC76E}"/>
            </a:ext>
          </a:extLst>
        </xdr:cNvPr>
        <xdr:cNvCxnSpPr/>
      </xdr:nvCxnSpPr>
      <xdr:spPr>
        <a:xfrm>
          <a:off x="2908300" y="186515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77651</xdr:rowOff>
    </xdr:from>
    <xdr:to>
      <xdr:col>10</xdr:col>
      <xdr:colOff>165100</xdr:colOff>
      <xdr:row>109</xdr:row>
      <xdr:rowOff>7801</xdr:rowOff>
    </xdr:to>
    <xdr:sp macro="" textlink="">
      <xdr:nvSpPr>
        <xdr:cNvPr id="328" name="楕円 327">
          <a:extLst>
            <a:ext uri="{FF2B5EF4-FFF2-40B4-BE49-F238E27FC236}">
              <a16:creationId xmlns:a16="http://schemas.microsoft.com/office/drawing/2014/main" id="{5AB7225A-835F-46FE-9795-9CA0CE27B10F}"/>
            </a:ext>
          </a:extLst>
        </xdr:cNvPr>
        <xdr:cNvSpPr/>
      </xdr:nvSpPr>
      <xdr:spPr>
        <a:xfrm>
          <a:off x="1968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128451</xdr:rowOff>
    </xdr:from>
    <xdr:to>
      <xdr:col>15</xdr:col>
      <xdr:colOff>50800</xdr:colOff>
      <xdr:row>108</xdr:row>
      <xdr:rowOff>134982</xdr:rowOff>
    </xdr:to>
    <xdr:cxnSp macro="">
      <xdr:nvCxnSpPr>
        <xdr:cNvPr id="329" name="直線コネクタ 328">
          <a:extLst>
            <a:ext uri="{FF2B5EF4-FFF2-40B4-BE49-F238E27FC236}">
              <a16:creationId xmlns:a16="http://schemas.microsoft.com/office/drawing/2014/main" id="{70D4A7B0-773F-4E80-8C54-546BBE12B7C6}"/>
            </a:ext>
          </a:extLst>
        </xdr:cNvPr>
        <xdr:cNvCxnSpPr/>
      </xdr:nvCxnSpPr>
      <xdr:spPr>
        <a:xfrm>
          <a:off x="2019300" y="186450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69487</xdr:rowOff>
    </xdr:from>
    <xdr:to>
      <xdr:col>6</xdr:col>
      <xdr:colOff>38100</xdr:colOff>
      <xdr:row>108</xdr:row>
      <xdr:rowOff>171087</xdr:rowOff>
    </xdr:to>
    <xdr:sp macro="" textlink="">
      <xdr:nvSpPr>
        <xdr:cNvPr id="330" name="楕円 329">
          <a:extLst>
            <a:ext uri="{FF2B5EF4-FFF2-40B4-BE49-F238E27FC236}">
              <a16:creationId xmlns:a16="http://schemas.microsoft.com/office/drawing/2014/main" id="{C3CBDF85-8F33-4091-BED1-696DDC750FE0}"/>
            </a:ext>
          </a:extLst>
        </xdr:cNvPr>
        <xdr:cNvSpPr/>
      </xdr:nvSpPr>
      <xdr:spPr>
        <a:xfrm>
          <a:off x="1079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120287</xdr:rowOff>
    </xdr:from>
    <xdr:to>
      <xdr:col>10</xdr:col>
      <xdr:colOff>114300</xdr:colOff>
      <xdr:row>108</xdr:row>
      <xdr:rowOff>128451</xdr:rowOff>
    </xdr:to>
    <xdr:cxnSp macro="">
      <xdr:nvCxnSpPr>
        <xdr:cNvPr id="331" name="直線コネクタ 330">
          <a:extLst>
            <a:ext uri="{FF2B5EF4-FFF2-40B4-BE49-F238E27FC236}">
              <a16:creationId xmlns:a16="http://schemas.microsoft.com/office/drawing/2014/main" id="{DBDDEAF7-EC81-44E3-89B7-D8B0131E7708}"/>
            </a:ext>
          </a:extLst>
        </xdr:cNvPr>
        <xdr:cNvCxnSpPr/>
      </xdr:nvCxnSpPr>
      <xdr:spPr>
        <a:xfrm>
          <a:off x="1130300" y="186368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2" name="n_1aveValue【市民会館】&#10;有形固定資産減価償却率">
          <a:extLst>
            <a:ext uri="{FF2B5EF4-FFF2-40B4-BE49-F238E27FC236}">
              <a16:creationId xmlns:a16="http://schemas.microsoft.com/office/drawing/2014/main" id="{B23ED313-F126-4C60-81CD-21E615F3F0C9}"/>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a:extLst>
            <a:ext uri="{FF2B5EF4-FFF2-40B4-BE49-F238E27FC236}">
              <a16:creationId xmlns:a16="http://schemas.microsoft.com/office/drawing/2014/main" id="{D61FFEE6-93DB-40D3-A982-73F488FE2050}"/>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4" name="n_3aveValue【市民会館】&#10;有形固定資産減価償却率">
          <a:extLst>
            <a:ext uri="{FF2B5EF4-FFF2-40B4-BE49-F238E27FC236}">
              <a16:creationId xmlns:a16="http://schemas.microsoft.com/office/drawing/2014/main" id="{170BBE1A-8D39-4734-A25E-FE73567E9780}"/>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5" name="n_4aveValue【市民会館】&#10;有形固定資産減価償却率">
          <a:extLst>
            <a:ext uri="{FF2B5EF4-FFF2-40B4-BE49-F238E27FC236}">
              <a16:creationId xmlns:a16="http://schemas.microsoft.com/office/drawing/2014/main" id="{E73E167C-070E-4482-9290-C43319D21A88}"/>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11991</xdr:rowOff>
    </xdr:from>
    <xdr:ext cx="405111" cy="259045"/>
    <xdr:sp macro="" textlink="">
      <xdr:nvSpPr>
        <xdr:cNvPr id="336" name="n_1mainValue【市民会館】&#10;有形固定資産減価償却率">
          <a:extLst>
            <a:ext uri="{FF2B5EF4-FFF2-40B4-BE49-F238E27FC236}">
              <a16:creationId xmlns:a16="http://schemas.microsoft.com/office/drawing/2014/main" id="{4D8B292D-AD89-44B8-82D1-51305BE592F7}"/>
            </a:ext>
          </a:extLst>
        </xdr:cNvPr>
        <xdr:cNvSpPr txBox="1"/>
      </xdr:nvSpPr>
      <xdr:spPr>
        <a:xfrm>
          <a:off x="3582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5459</xdr:rowOff>
    </xdr:from>
    <xdr:ext cx="405111" cy="259045"/>
    <xdr:sp macro="" textlink="">
      <xdr:nvSpPr>
        <xdr:cNvPr id="337" name="n_2mainValue【市民会館】&#10;有形固定資産減価償却率">
          <a:extLst>
            <a:ext uri="{FF2B5EF4-FFF2-40B4-BE49-F238E27FC236}">
              <a16:creationId xmlns:a16="http://schemas.microsoft.com/office/drawing/2014/main" id="{81A860E2-D66A-46CA-B9C1-87E005601F6F}"/>
            </a:ext>
          </a:extLst>
        </xdr:cNvPr>
        <xdr:cNvSpPr txBox="1"/>
      </xdr:nvSpPr>
      <xdr:spPr>
        <a:xfrm>
          <a:off x="2705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170378</xdr:rowOff>
    </xdr:from>
    <xdr:ext cx="405111" cy="259045"/>
    <xdr:sp macro="" textlink="">
      <xdr:nvSpPr>
        <xdr:cNvPr id="338" name="n_3mainValue【市民会館】&#10;有形固定資産減価償却率">
          <a:extLst>
            <a:ext uri="{FF2B5EF4-FFF2-40B4-BE49-F238E27FC236}">
              <a16:creationId xmlns:a16="http://schemas.microsoft.com/office/drawing/2014/main" id="{85A1D10A-1644-4A2C-B14C-1D5508FCDB95}"/>
            </a:ext>
          </a:extLst>
        </xdr:cNvPr>
        <xdr:cNvSpPr txBox="1"/>
      </xdr:nvSpPr>
      <xdr:spPr>
        <a:xfrm>
          <a:off x="1816744" y="186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162214</xdr:rowOff>
    </xdr:from>
    <xdr:ext cx="405111" cy="259045"/>
    <xdr:sp macro="" textlink="">
      <xdr:nvSpPr>
        <xdr:cNvPr id="339" name="n_4mainValue【市民会館】&#10;有形固定資産減価償却率">
          <a:extLst>
            <a:ext uri="{FF2B5EF4-FFF2-40B4-BE49-F238E27FC236}">
              <a16:creationId xmlns:a16="http://schemas.microsoft.com/office/drawing/2014/main" id="{D2B3184E-EB8A-4522-BA76-90F377C534FC}"/>
            </a:ext>
          </a:extLst>
        </xdr:cNvPr>
        <xdr:cNvSpPr txBox="1"/>
      </xdr:nvSpPr>
      <xdr:spPr>
        <a:xfrm>
          <a:off x="9277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F459C19F-7B05-4B37-8E3C-5CABA11B0E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77FA1D38-10F0-42AF-8904-AE01A9013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261ABA2C-22F2-4DD6-9C3B-4FE47DFBBB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12442787-6869-48D8-97B3-D5B175BFBC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6180D89-5B56-4F94-B2D0-D5E101BFB6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F18B91D5-7E2C-4DF5-8DF1-DEFA6227BE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2CDD9415-4619-4F0F-9A46-A6D5C519E4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BBDD9942-104D-4D3C-9051-CA4BFCDA00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C37329D4-E9CF-458D-A540-D3BB8153FA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783A5890-F603-43DE-9ED7-0F9B645EAB0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8A334E02-B040-47D2-BE09-957055377C6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C046FF6E-D2F1-438F-8DE0-0A7641E3F2E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24058171-E0C2-4145-8F27-78B4FDB235B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C758B282-BB25-408B-9539-A839E526326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3302EFC8-B4C3-46B1-91DB-18CF7357380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61FFAF8D-8EEC-4589-B62C-6AF185774D2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53B8FDAE-596F-4244-B265-954A026697B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66580769-709A-4A0C-A904-F28E30B815B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88CB5B24-4957-474A-978C-43D37B3E49C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3AD7A6CB-606C-46F4-B364-71C70A13363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B594D75C-1769-473D-B43D-18C2B6B008F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87256CD8-58F1-4FF4-81A7-7F45CE30AB9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6E9A8C79-0F00-4CAD-BB7F-2831AD6C51E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289E4504-238B-4354-AE01-66CC1194248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01A32C11-214E-45E8-98E0-2F8BBFF887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22A6C3CB-7AC1-4A5A-ACFC-187A2A2FDC7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51B2A7C6-6185-4056-B070-8E0BCE71F579}"/>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59D4C7A3-E91C-43BB-9ADC-7FCBCF79D3A9}"/>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C3685A1B-5AA2-4DA1-AD89-57985ED212AF}"/>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2FC5B392-11A0-4458-84DB-F7A1F02598F3}"/>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FEE0E1C9-619A-4CD2-8EE9-F6057036F143}"/>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5353F56F-8BF8-48F7-8FF7-D60605093B43}"/>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54C0FC0B-8C6E-4900-952D-B45FE6395E9E}"/>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790BE7BD-2E87-4F54-B583-8537A33B9D85}"/>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8F039FBD-0D1E-49E5-B0BF-B28148EB7459}"/>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375" name="フローチャート: 判断 374">
          <a:extLst>
            <a:ext uri="{FF2B5EF4-FFF2-40B4-BE49-F238E27FC236}">
              <a16:creationId xmlns:a16="http://schemas.microsoft.com/office/drawing/2014/main" id="{26AF3FDC-775F-4B1A-B8D5-3914656F4909}"/>
            </a:ext>
          </a:extLst>
        </xdr:cNvPr>
        <xdr:cNvSpPr/>
      </xdr:nvSpPr>
      <xdr:spPr>
        <a:xfrm>
          <a:off x="6921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F0243B9-845F-408A-9BE2-ADA6C13B9A8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4494399-AC2C-4957-A7E6-F9F264571FA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DE2C4F0-C3F6-494F-ADB4-E8B5BEA9851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94AED5D-6455-46B7-820C-23C640EA71E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3762E997-ACD0-4280-B405-4B5919598D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13970</xdr:rowOff>
    </xdr:from>
    <xdr:to>
      <xdr:col>55</xdr:col>
      <xdr:colOff>50800</xdr:colOff>
      <xdr:row>108</xdr:row>
      <xdr:rowOff>115570</xdr:rowOff>
    </xdr:to>
    <xdr:sp macro="" textlink="">
      <xdr:nvSpPr>
        <xdr:cNvPr id="381" name="楕円 380">
          <a:extLst>
            <a:ext uri="{FF2B5EF4-FFF2-40B4-BE49-F238E27FC236}">
              <a16:creationId xmlns:a16="http://schemas.microsoft.com/office/drawing/2014/main" id="{1F1D0CB5-5EF6-48D4-81B7-8277205C3C0C}"/>
            </a:ext>
          </a:extLst>
        </xdr:cNvPr>
        <xdr:cNvSpPr/>
      </xdr:nvSpPr>
      <xdr:spPr>
        <a:xfrm>
          <a:off x="10426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100347</xdr:rowOff>
    </xdr:from>
    <xdr:ext cx="469744" cy="259045"/>
    <xdr:sp macro="" textlink="">
      <xdr:nvSpPr>
        <xdr:cNvPr id="382" name="【市民会館】&#10;一人当たり面積該当値テキスト">
          <a:extLst>
            <a:ext uri="{FF2B5EF4-FFF2-40B4-BE49-F238E27FC236}">
              <a16:creationId xmlns:a16="http://schemas.microsoft.com/office/drawing/2014/main" id="{1B5ED948-91A1-48E9-B836-1A325264D366}"/>
            </a:ext>
          </a:extLst>
        </xdr:cNvPr>
        <xdr:cNvSpPr txBox="1"/>
      </xdr:nvSpPr>
      <xdr:spPr>
        <a:xfrm>
          <a:off x="10515600"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15602</xdr:rowOff>
    </xdr:from>
    <xdr:to>
      <xdr:col>50</xdr:col>
      <xdr:colOff>165100</xdr:colOff>
      <xdr:row>108</xdr:row>
      <xdr:rowOff>117202</xdr:rowOff>
    </xdr:to>
    <xdr:sp macro="" textlink="">
      <xdr:nvSpPr>
        <xdr:cNvPr id="383" name="楕円 382">
          <a:extLst>
            <a:ext uri="{FF2B5EF4-FFF2-40B4-BE49-F238E27FC236}">
              <a16:creationId xmlns:a16="http://schemas.microsoft.com/office/drawing/2014/main" id="{39AF4812-ADD9-4BED-82A5-2A678F4EE83F}"/>
            </a:ext>
          </a:extLst>
        </xdr:cNvPr>
        <xdr:cNvSpPr/>
      </xdr:nvSpPr>
      <xdr:spPr>
        <a:xfrm>
          <a:off x="9588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64770</xdr:rowOff>
    </xdr:from>
    <xdr:to>
      <xdr:col>55</xdr:col>
      <xdr:colOff>0</xdr:colOff>
      <xdr:row>108</xdr:row>
      <xdr:rowOff>66402</xdr:rowOff>
    </xdr:to>
    <xdr:cxnSp macro="">
      <xdr:nvCxnSpPr>
        <xdr:cNvPr id="384" name="直線コネクタ 383">
          <a:extLst>
            <a:ext uri="{FF2B5EF4-FFF2-40B4-BE49-F238E27FC236}">
              <a16:creationId xmlns:a16="http://schemas.microsoft.com/office/drawing/2014/main" id="{EB61E656-030B-4B69-B497-5DCF8C5461AC}"/>
            </a:ext>
          </a:extLst>
        </xdr:cNvPr>
        <xdr:cNvCxnSpPr/>
      </xdr:nvCxnSpPr>
      <xdr:spPr>
        <a:xfrm flipV="1">
          <a:off x="9639300" y="1858137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17236</xdr:rowOff>
    </xdr:from>
    <xdr:to>
      <xdr:col>46</xdr:col>
      <xdr:colOff>38100</xdr:colOff>
      <xdr:row>108</xdr:row>
      <xdr:rowOff>118836</xdr:rowOff>
    </xdr:to>
    <xdr:sp macro="" textlink="">
      <xdr:nvSpPr>
        <xdr:cNvPr id="385" name="楕円 384">
          <a:extLst>
            <a:ext uri="{FF2B5EF4-FFF2-40B4-BE49-F238E27FC236}">
              <a16:creationId xmlns:a16="http://schemas.microsoft.com/office/drawing/2014/main" id="{1AFE1AE9-FDA5-4491-B8DC-83F44597CDC3}"/>
            </a:ext>
          </a:extLst>
        </xdr:cNvPr>
        <xdr:cNvSpPr/>
      </xdr:nvSpPr>
      <xdr:spPr>
        <a:xfrm>
          <a:off x="8699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66402</xdr:rowOff>
    </xdr:from>
    <xdr:to>
      <xdr:col>50</xdr:col>
      <xdr:colOff>114300</xdr:colOff>
      <xdr:row>108</xdr:row>
      <xdr:rowOff>68036</xdr:rowOff>
    </xdr:to>
    <xdr:cxnSp macro="">
      <xdr:nvCxnSpPr>
        <xdr:cNvPr id="386" name="直線コネクタ 385">
          <a:extLst>
            <a:ext uri="{FF2B5EF4-FFF2-40B4-BE49-F238E27FC236}">
              <a16:creationId xmlns:a16="http://schemas.microsoft.com/office/drawing/2014/main" id="{ED2D77D5-3D57-49EC-9836-4B9FDF2D4AC4}"/>
            </a:ext>
          </a:extLst>
        </xdr:cNvPr>
        <xdr:cNvCxnSpPr/>
      </xdr:nvCxnSpPr>
      <xdr:spPr>
        <a:xfrm flipV="1">
          <a:off x="8750300" y="185830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18869</xdr:rowOff>
    </xdr:from>
    <xdr:to>
      <xdr:col>41</xdr:col>
      <xdr:colOff>101600</xdr:colOff>
      <xdr:row>108</xdr:row>
      <xdr:rowOff>120469</xdr:rowOff>
    </xdr:to>
    <xdr:sp macro="" textlink="">
      <xdr:nvSpPr>
        <xdr:cNvPr id="387" name="楕円 386">
          <a:extLst>
            <a:ext uri="{FF2B5EF4-FFF2-40B4-BE49-F238E27FC236}">
              <a16:creationId xmlns:a16="http://schemas.microsoft.com/office/drawing/2014/main" id="{06100674-5CBC-4249-9BC0-9E693DD4C49F}"/>
            </a:ext>
          </a:extLst>
        </xdr:cNvPr>
        <xdr:cNvSpPr/>
      </xdr:nvSpPr>
      <xdr:spPr>
        <a:xfrm>
          <a:off x="7810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68036</xdr:rowOff>
    </xdr:from>
    <xdr:to>
      <xdr:col>45</xdr:col>
      <xdr:colOff>177800</xdr:colOff>
      <xdr:row>108</xdr:row>
      <xdr:rowOff>69669</xdr:rowOff>
    </xdr:to>
    <xdr:cxnSp macro="">
      <xdr:nvCxnSpPr>
        <xdr:cNvPr id="388" name="直線コネクタ 387">
          <a:extLst>
            <a:ext uri="{FF2B5EF4-FFF2-40B4-BE49-F238E27FC236}">
              <a16:creationId xmlns:a16="http://schemas.microsoft.com/office/drawing/2014/main" id="{86BFDBF0-5002-4012-95FF-CCA57B3EA464}"/>
            </a:ext>
          </a:extLst>
        </xdr:cNvPr>
        <xdr:cNvCxnSpPr/>
      </xdr:nvCxnSpPr>
      <xdr:spPr>
        <a:xfrm flipV="1">
          <a:off x="7861300" y="185846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22134</xdr:rowOff>
    </xdr:from>
    <xdr:to>
      <xdr:col>36</xdr:col>
      <xdr:colOff>165100</xdr:colOff>
      <xdr:row>108</xdr:row>
      <xdr:rowOff>123734</xdr:rowOff>
    </xdr:to>
    <xdr:sp macro="" textlink="">
      <xdr:nvSpPr>
        <xdr:cNvPr id="389" name="楕円 388">
          <a:extLst>
            <a:ext uri="{FF2B5EF4-FFF2-40B4-BE49-F238E27FC236}">
              <a16:creationId xmlns:a16="http://schemas.microsoft.com/office/drawing/2014/main" id="{1C8F8532-8CD6-4422-A126-917A0DB270F2}"/>
            </a:ext>
          </a:extLst>
        </xdr:cNvPr>
        <xdr:cNvSpPr/>
      </xdr:nvSpPr>
      <xdr:spPr>
        <a:xfrm>
          <a:off x="6921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69669</xdr:rowOff>
    </xdr:from>
    <xdr:to>
      <xdr:col>41</xdr:col>
      <xdr:colOff>50800</xdr:colOff>
      <xdr:row>108</xdr:row>
      <xdr:rowOff>72934</xdr:rowOff>
    </xdr:to>
    <xdr:cxnSp macro="">
      <xdr:nvCxnSpPr>
        <xdr:cNvPr id="390" name="直線コネクタ 389">
          <a:extLst>
            <a:ext uri="{FF2B5EF4-FFF2-40B4-BE49-F238E27FC236}">
              <a16:creationId xmlns:a16="http://schemas.microsoft.com/office/drawing/2014/main" id="{A5DFEE58-BAC2-4AAA-B5B2-A940D11EBF1F}"/>
            </a:ext>
          </a:extLst>
        </xdr:cNvPr>
        <xdr:cNvCxnSpPr/>
      </xdr:nvCxnSpPr>
      <xdr:spPr>
        <a:xfrm flipV="1">
          <a:off x="6972300" y="185862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1" name="n_1aveValue【市民会館】&#10;一人当たり面積">
          <a:extLst>
            <a:ext uri="{FF2B5EF4-FFF2-40B4-BE49-F238E27FC236}">
              <a16:creationId xmlns:a16="http://schemas.microsoft.com/office/drawing/2014/main" id="{52035FC1-AC49-4869-98B8-88C48AB09A01}"/>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2" name="n_2aveValue【市民会館】&#10;一人当たり面積">
          <a:extLst>
            <a:ext uri="{FF2B5EF4-FFF2-40B4-BE49-F238E27FC236}">
              <a16:creationId xmlns:a16="http://schemas.microsoft.com/office/drawing/2014/main" id="{9A9A115C-7F20-4AAB-BC63-8AC084E1C48B}"/>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3" name="n_3aveValue【市民会館】&#10;一人当たり面積">
          <a:extLst>
            <a:ext uri="{FF2B5EF4-FFF2-40B4-BE49-F238E27FC236}">
              <a16:creationId xmlns:a16="http://schemas.microsoft.com/office/drawing/2014/main" id="{100F44AA-2844-4913-8CC7-4CEC9F51E8D7}"/>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394" name="n_4aveValue【市民会館】&#10;一人当たり面積">
          <a:extLst>
            <a:ext uri="{FF2B5EF4-FFF2-40B4-BE49-F238E27FC236}">
              <a16:creationId xmlns:a16="http://schemas.microsoft.com/office/drawing/2014/main" id="{CAB30668-05B9-42CE-97E9-3A904BCBE727}"/>
            </a:ext>
          </a:extLst>
        </xdr:cNvPr>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108329</xdr:rowOff>
    </xdr:from>
    <xdr:ext cx="469744" cy="259045"/>
    <xdr:sp macro="" textlink="">
      <xdr:nvSpPr>
        <xdr:cNvPr id="395" name="n_1mainValue【市民会館】&#10;一人当たり面積">
          <a:extLst>
            <a:ext uri="{FF2B5EF4-FFF2-40B4-BE49-F238E27FC236}">
              <a16:creationId xmlns:a16="http://schemas.microsoft.com/office/drawing/2014/main" id="{464E518B-2CDE-4710-B0F6-9AD7D21D0B4C}"/>
            </a:ext>
          </a:extLst>
        </xdr:cNvPr>
        <xdr:cNvSpPr txBox="1"/>
      </xdr:nvSpPr>
      <xdr:spPr>
        <a:xfrm>
          <a:off x="9391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109963</xdr:rowOff>
    </xdr:from>
    <xdr:ext cx="469744" cy="259045"/>
    <xdr:sp macro="" textlink="">
      <xdr:nvSpPr>
        <xdr:cNvPr id="396" name="n_2mainValue【市民会館】&#10;一人当たり面積">
          <a:extLst>
            <a:ext uri="{FF2B5EF4-FFF2-40B4-BE49-F238E27FC236}">
              <a16:creationId xmlns:a16="http://schemas.microsoft.com/office/drawing/2014/main" id="{7260DE25-8B2B-4C95-826D-9A0CF762EAD9}"/>
            </a:ext>
          </a:extLst>
        </xdr:cNvPr>
        <xdr:cNvSpPr txBox="1"/>
      </xdr:nvSpPr>
      <xdr:spPr>
        <a:xfrm>
          <a:off x="8515427" y="186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111596</xdr:rowOff>
    </xdr:from>
    <xdr:ext cx="469744" cy="259045"/>
    <xdr:sp macro="" textlink="">
      <xdr:nvSpPr>
        <xdr:cNvPr id="397" name="n_3mainValue【市民会館】&#10;一人当たり面積">
          <a:extLst>
            <a:ext uri="{FF2B5EF4-FFF2-40B4-BE49-F238E27FC236}">
              <a16:creationId xmlns:a16="http://schemas.microsoft.com/office/drawing/2014/main" id="{FC54E383-90E8-40DD-9F09-2EFA8EC940D9}"/>
            </a:ext>
          </a:extLst>
        </xdr:cNvPr>
        <xdr:cNvSpPr txBox="1"/>
      </xdr:nvSpPr>
      <xdr:spPr>
        <a:xfrm>
          <a:off x="7626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114861</xdr:rowOff>
    </xdr:from>
    <xdr:ext cx="469744" cy="259045"/>
    <xdr:sp macro="" textlink="">
      <xdr:nvSpPr>
        <xdr:cNvPr id="398" name="n_4mainValue【市民会館】&#10;一人当たり面積">
          <a:extLst>
            <a:ext uri="{FF2B5EF4-FFF2-40B4-BE49-F238E27FC236}">
              <a16:creationId xmlns:a16="http://schemas.microsoft.com/office/drawing/2014/main" id="{B3DA290A-473B-47E6-90BE-3A754E96327B}"/>
            </a:ext>
          </a:extLst>
        </xdr:cNvPr>
        <xdr:cNvSpPr txBox="1"/>
      </xdr:nvSpPr>
      <xdr:spPr>
        <a:xfrm>
          <a:off x="6737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B71E0DB-C0BB-44FC-BBDD-BA1AD139EA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221A705-50AF-4985-9091-FE425AD856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469FE55-4218-4D51-8F19-4A9BF79246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02A6466-0E5C-4354-A737-9CAC0DEAA4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205B58D-011B-4022-BB3B-02CFD7C701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E3B2979C-ACC5-4874-8140-7C32F924BF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A9D89D2-7BB8-4887-B86B-25BCF8C542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C7E50C0-7B06-4DBF-8253-DDACD18565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6BC13DCE-537A-4691-A803-2972144165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A998551-9AF4-4E8F-A89A-C85E3C2A15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70EAD95-EF3F-40FE-8847-99A23360FB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A7A3A72-190A-42E7-8653-816953B13B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2B9506D8-668C-4E86-A538-918C7384F9A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4D5BD0B-1D8E-421C-934F-382BF851691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410D29C2-62D2-42F2-B3B9-DAF168F50BD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7924C429-ED16-47A3-9EBA-170F5226F29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A804C8A-4A94-4305-B28E-7183E2B3390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81CAB8AF-9E37-4DBB-AD07-D8CE8DC462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E65A2947-355C-4431-90E2-2308DF17FC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71596819-3633-495E-9AAB-33F066F9EF1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9B427C66-0A75-48E0-8473-9D22216C3CF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4BE1428-CE88-4BF2-AA94-D038F8AB9D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16B3023A-3D37-48EC-935E-9347196C2B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CB7D1E4E-2828-4DD2-81AD-49661FFCE9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B83EC1AF-BE8D-418D-9ABE-24F473C13C21}"/>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A71F9857-08FC-41E0-A437-D5E5AFC4956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12DDF1CE-A71A-4B58-827E-0190878890E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EA3F2442-A75E-4544-8C42-37965DCFFEF1}"/>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A78A902A-E9AB-46D7-86A7-7A66AA3E7DF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BC1ADAE7-D234-4EB8-AE05-399BC2747510}"/>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E946057-9432-40D0-8D10-E7794669EE36}"/>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634C02AA-0FB4-4FE3-BDB1-C1AAAF0091C9}"/>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44847ED4-7D02-48CF-9E7F-3096AD2725B5}"/>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A789AEF5-4439-49E8-A8B0-F4AF4AC66D26}"/>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3" name="フローチャート: 判断 432">
          <a:extLst>
            <a:ext uri="{FF2B5EF4-FFF2-40B4-BE49-F238E27FC236}">
              <a16:creationId xmlns:a16="http://schemas.microsoft.com/office/drawing/2014/main" id="{A1D9BDDD-F050-4700-B94B-ECB4299AABED}"/>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416DB9A-93B1-4AA5-B0C3-11B91D7730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53B186C-D292-421A-8604-7A9D6DD8E00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FCA82BE-D79F-4229-9091-2C5CB3338D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9AEF4A2-A3FB-462E-866D-202C343565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13BB65F-54FA-44B9-ACAF-A9BFECBF3F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439" name="楕円 438">
          <a:extLst>
            <a:ext uri="{FF2B5EF4-FFF2-40B4-BE49-F238E27FC236}">
              <a16:creationId xmlns:a16="http://schemas.microsoft.com/office/drawing/2014/main" id="{0C9054B4-BE4A-43DA-96AC-ED093C736E3F}"/>
            </a:ext>
          </a:extLst>
        </xdr:cNvPr>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8E5B4D8-56A1-43A6-9B42-C0D0778AA96E}"/>
            </a:ext>
          </a:extLst>
        </xdr:cNvPr>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34925</xdr:rowOff>
    </xdr:from>
    <xdr:to>
      <xdr:col>81</xdr:col>
      <xdr:colOff>101600</xdr:colOff>
      <xdr:row>35</xdr:row>
      <xdr:rowOff>136525</xdr:rowOff>
    </xdr:to>
    <xdr:sp macro="" textlink="">
      <xdr:nvSpPr>
        <xdr:cNvPr id="441" name="楕円 440">
          <a:extLst>
            <a:ext uri="{FF2B5EF4-FFF2-40B4-BE49-F238E27FC236}">
              <a16:creationId xmlns:a16="http://schemas.microsoft.com/office/drawing/2014/main" id="{39D9BDEE-E93B-4E23-997E-A5430802DD72}"/>
            </a:ext>
          </a:extLst>
        </xdr:cNvPr>
        <xdr:cNvSpPr/>
      </xdr:nvSpPr>
      <xdr:spPr>
        <a:xfrm>
          <a:off x="1543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85725</xdr:rowOff>
    </xdr:from>
    <xdr:to>
      <xdr:col>85</xdr:col>
      <xdr:colOff>127000</xdr:colOff>
      <xdr:row>35</xdr:row>
      <xdr:rowOff>146685</xdr:rowOff>
    </xdr:to>
    <xdr:cxnSp macro="">
      <xdr:nvCxnSpPr>
        <xdr:cNvPr id="442" name="直線コネクタ 441">
          <a:extLst>
            <a:ext uri="{FF2B5EF4-FFF2-40B4-BE49-F238E27FC236}">
              <a16:creationId xmlns:a16="http://schemas.microsoft.com/office/drawing/2014/main" id="{1101C68F-F960-4C53-81B5-C9A98870B10B}"/>
            </a:ext>
          </a:extLst>
        </xdr:cNvPr>
        <xdr:cNvCxnSpPr/>
      </xdr:nvCxnSpPr>
      <xdr:spPr>
        <a:xfrm>
          <a:off x="15481300" y="60864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43" name="楕円 442">
          <a:extLst>
            <a:ext uri="{FF2B5EF4-FFF2-40B4-BE49-F238E27FC236}">
              <a16:creationId xmlns:a16="http://schemas.microsoft.com/office/drawing/2014/main" id="{8D8E51FD-6744-4469-81E5-5D05E6ACDB2E}"/>
            </a:ext>
          </a:extLst>
        </xdr:cNvPr>
        <xdr:cNvSpPr/>
      </xdr:nvSpPr>
      <xdr:spPr>
        <a:xfrm>
          <a:off x="1454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85725</xdr:rowOff>
    </xdr:from>
    <xdr:to>
      <xdr:col>81</xdr:col>
      <xdr:colOff>50800</xdr:colOff>
      <xdr:row>38</xdr:row>
      <xdr:rowOff>32385</xdr:rowOff>
    </xdr:to>
    <xdr:cxnSp macro="">
      <xdr:nvCxnSpPr>
        <xdr:cNvPr id="444" name="直線コネクタ 443">
          <a:extLst>
            <a:ext uri="{FF2B5EF4-FFF2-40B4-BE49-F238E27FC236}">
              <a16:creationId xmlns:a16="http://schemas.microsoft.com/office/drawing/2014/main" id="{2CCF11F2-E10B-4609-8F11-6454E66197A4}"/>
            </a:ext>
          </a:extLst>
        </xdr:cNvPr>
        <xdr:cNvCxnSpPr/>
      </xdr:nvCxnSpPr>
      <xdr:spPr>
        <a:xfrm flipV="1">
          <a:off x="14592300" y="6086475"/>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45" name="楕円 444">
          <a:extLst>
            <a:ext uri="{FF2B5EF4-FFF2-40B4-BE49-F238E27FC236}">
              <a16:creationId xmlns:a16="http://schemas.microsoft.com/office/drawing/2014/main" id="{47ADD00B-9E90-47F2-B6B9-7FB350AB6CB0}"/>
            </a:ext>
          </a:extLst>
        </xdr:cNvPr>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32385</xdr:rowOff>
    </xdr:to>
    <xdr:cxnSp macro="">
      <xdr:nvCxnSpPr>
        <xdr:cNvPr id="446" name="直線コネクタ 445">
          <a:extLst>
            <a:ext uri="{FF2B5EF4-FFF2-40B4-BE49-F238E27FC236}">
              <a16:creationId xmlns:a16="http://schemas.microsoft.com/office/drawing/2014/main" id="{31FE9214-083E-49E1-A80B-D249C56648CA}"/>
            </a:ext>
          </a:extLst>
        </xdr:cNvPr>
        <xdr:cNvCxnSpPr/>
      </xdr:nvCxnSpPr>
      <xdr:spPr>
        <a:xfrm>
          <a:off x="13703300" y="654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99695</xdr:rowOff>
    </xdr:from>
    <xdr:to>
      <xdr:col>67</xdr:col>
      <xdr:colOff>101600</xdr:colOff>
      <xdr:row>38</xdr:row>
      <xdr:rowOff>29845</xdr:rowOff>
    </xdr:to>
    <xdr:sp macro="" textlink="">
      <xdr:nvSpPr>
        <xdr:cNvPr id="447" name="楕円 446">
          <a:extLst>
            <a:ext uri="{FF2B5EF4-FFF2-40B4-BE49-F238E27FC236}">
              <a16:creationId xmlns:a16="http://schemas.microsoft.com/office/drawing/2014/main" id="{F57ED14C-5631-4BB1-B3FD-969272CE8669}"/>
            </a:ext>
          </a:extLst>
        </xdr:cNvPr>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150495</xdr:rowOff>
    </xdr:from>
    <xdr:to>
      <xdr:col>71</xdr:col>
      <xdr:colOff>177800</xdr:colOff>
      <xdr:row>38</xdr:row>
      <xdr:rowOff>32385</xdr:rowOff>
    </xdr:to>
    <xdr:cxnSp macro="">
      <xdr:nvCxnSpPr>
        <xdr:cNvPr id="448" name="直線コネクタ 447">
          <a:extLst>
            <a:ext uri="{FF2B5EF4-FFF2-40B4-BE49-F238E27FC236}">
              <a16:creationId xmlns:a16="http://schemas.microsoft.com/office/drawing/2014/main" id="{4AF9DBF8-09CE-48C9-B08A-E0A0065D653D}"/>
            </a:ext>
          </a:extLst>
        </xdr:cNvPr>
        <xdr:cNvCxnSpPr/>
      </xdr:nvCxnSpPr>
      <xdr:spPr>
        <a:xfrm>
          <a:off x="12814300" y="64941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14C1C63E-0871-4013-A09C-F1E28B112F52}"/>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4008FC8E-0F74-4D71-BD98-0213CF1D12F1}"/>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A6F6C146-3E7A-4A77-B795-4C159BD1F4EA}"/>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A976FD87-4CE5-45AE-AD76-1F30FB3C2FA6}"/>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153052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FE1778BD-0AFF-4881-8C32-46C143FBEF70}"/>
            </a:ext>
          </a:extLst>
        </xdr:cNvPr>
        <xdr:cNvSpPr txBox="1"/>
      </xdr:nvSpPr>
      <xdr:spPr>
        <a:xfrm>
          <a:off x="15266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BA71737E-AA07-4B52-812F-2D3EC67948FF}"/>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204BB193-0D80-4B90-A74A-73B5FEDFBB9C}"/>
            </a:ext>
          </a:extLst>
        </xdr:cNvPr>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46372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2C25CCC2-C7FE-4975-A724-4503A61D8188}"/>
            </a:ext>
          </a:extLst>
        </xdr:cNvPr>
        <xdr:cNvSpPr txBox="1"/>
      </xdr:nvSpPr>
      <xdr:spPr>
        <a:xfrm>
          <a:off x="12611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0410D1C-F0F5-4BC2-993C-2ACDFF27AB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E5B737E-2DA7-4840-B263-6662745341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6C8D5E2-FE49-4B19-9F08-344F5277A4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19BFA43A-BFFB-4C16-8B37-2A4EB5E971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857E921F-90D6-4F67-BBE6-DCC2289A78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D14B78F-863A-4905-9A56-96A6E055A9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7E6B3A8-B6FD-4446-B5F8-683DB6678A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AFC835E-E547-41CB-81EB-56F6890B3E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09A4AB2-5F8F-4346-829D-0FA6408EBD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C98FB80F-2B47-4588-9381-3DBF439E23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4D40D03-1953-4071-84EC-3624403469C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460AE063-05ED-4587-B9AC-0F7EE5411C1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7F8C2A15-8932-4321-B20C-D6AAE23661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D44A7D2C-41BE-439B-9C64-B1BD3D1155D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62467601-BFAD-4656-A633-18AE07DA354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A36ACEAE-4F7D-4E9C-80CA-3898FAB32AA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AFD6DB3B-2526-4FFA-9C92-0D513BC9722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3D9250B1-BDB9-4D44-B5EB-DE0C788A4EA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E63807B-86AC-4FA4-88E7-9AB7186CBF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8086556F-2E8B-49F7-BAF5-C06863608F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8F645098-5030-40BE-9394-410047325E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ECE36654-1031-4A37-B9CE-F9E18DE40165}"/>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EA1EFB83-6C2A-4DF4-84AE-114D2D57DC97}"/>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C4951A3F-5FDC-4CC4-8CC3-A80E86A9D468}"/>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2020D0FD-ED9A-4679-B0ED-1A7C72932C2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CB2B8526-1399-42C3-B044-6CCA428A2FD8}"/>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673825-01B8-462A-8687-8BD205F3F5D7}"/>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8D6120F1-B2C4-4E89-9D36-7B73A776B4B4}"/>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6093604E-40C2-4E9D-AE2E-D7D2A6962F66}"/>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1DC31B8B-B071-4ADA-B0D4-8682486CAC89}"/>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5B981426-50DD-4429-A91A-080C33E47508}"/>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8" name="フローチャート: 判断 487">
          <a:extLst>
            <a:ext uri="{FF2B5EF4-FFF2-40B4-BE49-F238E27FC236}">
              <a16:creationId xmlns:a16="http://schemas.microsoft.com/office/drawing/2014/main" id="{C0520681-1FBD-4149-B8AD-42EB933BFC0B}"/>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8863FFB-B0BB-4390-8601-80A48F6B04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20265ED-C9FF-4B0D-BAFB-034DB9A6DA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5791563-0AE7-4DB2-A8EA-6036A3899D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C685D52-37CA-489E-A6E9-7D4514C5C4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2E1633A-3566-41B6-99CC-94DB8C2256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43416</xdr:rowOff>
    </xdr:from>
    <xdr:to>
      <xdr:col>116</xdr:col>
      <xdr:colOff>114300</xdr:colOff>
      <xdr:row>39</xdr:row>
      <xdr:rowOff>145016</xdr:rowOff>
    </xdr:to>
    <xdr:sp macro="" textlink="">
      <xdr:nvSpPr>
        <xdr:cNvPr id="494" name="楕円 493">
          <a:extLst>
            <a:ext uri="{FF2B5EF4-FFF2-40B4-BE49-F238E27FC236}">
              <a16:creationId xmlns:a16="http://schemas.microsoft.com/office/drawing/2014/main" id="{91B74C25-E922-4C17-98DF-0A647EA587F9}"/>
            </a:ext>
          </a:extLst>
        </xdr:cNvPr>
        <xdr:cNvSpPr/>
      </xdr:nvSpPr>
      <xdr:spPr>
        <a:xfrm>
          <a:off x="22110700" y="67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21843</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0EBE7E7A-E444-4053-8D79-C48CF6C7674F}"/>
            </a:ext>
          </a:extLst>
        </xdr:cNvPr>
        <xdr:cNvSpPr txBox="1"/>
      </xdr:nvSpPr>
      <xdr:spPr>
        <a:xfrm>
          <a:off x="22199600" y="670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50919</xdr:rowOff>
    </xdr:from>
    <xdr:to>
      <xdr:col>112</xdr:col>
      <xdr:colOff>38100</xdr:colOff>
      <xdr:row>39</xdr:row>
      <xdr:rowOff>152519</xdr:rowOff>
    </xdr:to>
    <xdr:sp macro="" textlink="">
      <xdr:nvSpPr>
        <xdr:cNvPr id="496" name="楕円 495">
          <a:extLst>
            <a:ext uri="{FF2B5EF4-FFF2-40B4-BE49-F238E27FC236}">
              <a16:creationId xmlns:a16="http://schemas.microsoft.com/office/drawing/2014/main" id="{77E60826-7E90-4908-8AEA-0914F733F36C}"/>
            </a:ext>
          </a:extLst>
        </xdr:cNvPr>
        <xdr:cNvSpPr/>
      </xdr:nvSpPr>
      <xdr:spPr>
        <a:xfrm>
          <a:off x="21272500" y="673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94216</xdr:rowOff>
    </xdr:from>
    <xdr:to>
      <xdr:col>116</xdr:col>
      <xdr:colOff>63500</xdr:colOff>
      <xdr:row>39</xdr:row>
      <xdr:rowOff>101719</xdr:rowOff>
    </xdr:to>
    <xdr:cxnSp macro="">
      <xdr:nvCxnSpPr>
        <xdr:cNvPr id="497" name="直線コネクタ 496">
          <a:extLst>
            <a:ext uri="{FF2B5EF4-FFF2-40B4-BE49-F238E27FC236}">
              <a16:creationId xmlns:a16="http://schemas.microsoft.com/office/drawing/2014/main" id="{15B4C51E-25FA-4701-9AE3-DAB031E9ECDC}"/>
            </a:ext>
          </a:extLst>
        </xdr:cNvPr>
        <xdr:cNvCxnSpPr/>
      </xdr:nvCxnSpPr>
      <xdr:spPr>
        <a:xfrm flipV="1">
          <a:off x="21323300" y="6780766"/>
          <a:ext cx="838200" cy="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34094</xdr:rowOff>
    </xdr:from>
    <xdr:to>
      <xdr:col>107</xdr:col>
      <xdr:colOff>101600</xdr:colOff>
      <xdr:row>40</xdr:row>
      <xdr:rowOff>135694</xdr:rowOff>
    </xdr:to>
    <xdr:sp macro="" textlink="">
      <xdr:nvSpPr>
        <xdr:cNvPr id="498" name="楕円 497">
          <a:extLst>
            <a:ext uri="{FF2B5EF4-FFF2-40B4-BE49-F238E27FC236}">
              <a16:creationId xmlns:a16="http://schemas.microsoft.com/office/drawing/2014/main" id="{9D1FF1E4-01B8-4FD9-98E4-C3408A436975}"/>
            </a:ext>
          </a:extLst>
        </xdr:cNvPr>
        <xdr:cNvSpPr/>
      </xdr:nvSpPr>
      <xdr:spPr>
        <a:xfrm>
          <a:off x="20383500" y="68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101719</xdr:rowOff>
    </xdr:from>
    <xdr:to>
      <xdr:col>111</xdr:col>
      <xdr:colOff>177800</xdr:colOff>
      <xdr:row>40</xdr:row>
      <xdr:rowOff>84894</xdr:rowOff>
    </xdr:to>
    <xdr:cxnSp macro="">
      <xdr:nvCxnSpPr>
        <xdr:cNvPr id="499" name="直線コネクタ 498">
          <a:extLst>
            <a:ext uri="{FF2B5EF4-FFF2-40B4-BE49-F238E27FC236}">
              <a16:creationId xmlns:a16="http://schemas.microsoft.com/office/drawing/2014/main" id="{C883F4D4-CA60-49D0-B4D8-A904CF90B497}"/>
            </a:ext>
          </a:extLst>
        </xdr:cNvPr>
        <xdr:cNvCxnSpPr/>
      </xdr:nvCxnSpPr>
      <xdr:spPr>
        <a:xfrm flipV="1">
          <a:off x="20434300" y="6788269"/>
          <a:ext cx="889000" cy="1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37429</xdr:rowOff>
    </xdr:from>
    <xdr:to>
      <xdr:col>102</xdr:col>
      <xdr:colOff>165100</xdr:colOff>
      <xdr:row>40</xdr:row>
      <xdr:rowOff>139029</xdr:rowOff>
    </xdr:to>
    <xdr:sp macro="" textlink="">
      <xdr:nvSpPr>
        <xdr:cNvPr id="500" name="楕円 499">
          <a:extLst>
            <a:ext uri="{FF2B5EF4-FFF2-40B4-BE49-F238E27FC236}">
              <a16:creationId xmlns:a16="http://schemas.microsoft.com/office/drawing/2014/main" id="{6DC43E0D-5C31-484D-8F78-6E8043C60BC0}"/>
            </a:ext>
          </a:extLst>
        </xdr:cNvPr>
        <xdr:cNvSpPr/>
      </xdr:nvSpPr>
      <xdr:spPr>
        <a:xfrm>
          <a:off x="19494500" y="68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84894</xdr:rowOff>
    </xdr:from>
    <xdr:to>
      <xdr:col>107</xdr:col>
      <xdr:colOff>50800</xdr:colOff>
      <xdr:row>40</xdr:row>
      <xdr:rowOff>88229</xdr:rowOff>
    </xdr:to>
    <xdr:cxnSp macro="">
      <xdr:nvCxnSpPr>
        <xdr:cNvPr id="501" name="直線コネクタ 500">
          <a:extLst>
            <a:ext uri="{FF2B5EF4-FFF2-40B4-BE49-F238E27FC236}">
              <a16:creationId xmlns:a16="http://schemas.microsoft.com/office/drawing/2014/main" id="{8C1E7F71-B949-4936-A36F-30CE6C7B8171}"/>
            </a:ext>
          </a:extLst>
        </xdr:cNvPr>
        <xdr:cNvCxnSpPr/>
      </xdr:nvCxnSpPr>
      <xdr:spPr>
        <a:xfrm flipV="1">
          <a:off x="19545300" y="6942894"/>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39820</xdr:rowOff>
    </xdr:from>
    <xdr:to>
      <xdr:col>98</xdr:col>
      <xdr:colOff>38100</xdr:colOff>
      <xdr:row>40</xdr:row>
      <xdr:rowOff>141420</xdr:rowOff>
    </xdr:to>
    <xdr:sp macro="" textlink="">
      <xdr:nvSpPr>
        <xdr:cNvPr id="502" name="楕円 501">
          <a:extLst>
            <a:ext uri="{FF2B5EF4-FFF2-40B4-BE49-F238E27FC236}">
              <a16:creationId xmlns:a16="http://schemas.microsoft.com/office/drawing/2014/main" id="{6EC38595-35D3-40AE-BD29-7A05DD187917}"/>
            </a:ext>
          </a:extLst>
        </xdr:cNvPr>
        <xdr:cNvSpPr/>
      </xdr:nvSpPr>
      <xdr:spPr>
        <a:xfrm>
          <a:off x="18605500" y="68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88229</xdr:rowOff>
    </xdr:from>
    <xdr:to>
      <xdr:col>102</xdr:col>
      <xdr:colOff>114300</xdr:colOff>
      <xdr:row>40</xdr:row>
      <xdr:rowOff>90620</xdr:rowOff>
    </xdr:to>
    <xdr:cxnSp macro="">
      <xdr:nvCxnSpPr>
        <xdr:cNvPr id="503" name="直線コネクタ 502">
          <a:extLst>
            <a:ext uri="{FF2B5EF4-FFF2-40B4-BE49-F238E27FC236}">
              <a16:creationId xmlns:a16="http://schemas.microsoft.com/office/drawing/2014/main" id="{DAFCCA01-6D94-45A5-A6B9-7D8C77735B4E}"/>
            </a:ext>
          </a:extLst>
        </xdr:cNvPr>
        <xdr:cNvCxnSpPr/>
      </xdr:nvCxnSpPr>
      <xdr:spPr>
        <a:xfrm flipV="1">
          <a:off x="18656300" y="6946229"/>
          <a:ext cx="889000" cy="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FE4AA36E-E6C7-42A6-BC9F-E349DD0C601E}"/>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6C27B681-2258-4E17-840A-8B4282A43BFE}"/>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3AA55F1B-5A05-416E-BE38-B60C3981FD06}"/>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8D45A605-263F-4080-9A08-0D4D0C24E83D}"/>
            </a:ext>
          </a:extLst>
        </xdr:cNvPr>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169046</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6E6C5638-7312-4E56-914A-86DEEFFD6512}"/>
            </a:ext>
          </a:extLst>
        </xdr:cNvPr>
        <xdr:cNvSpPr txBox="1"/>
      </xdr:nvSpPr>
      <xdr:spPr>
        <a:xfrm>
          <a:off x="21011095" y="651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126821</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A0F00A80-247D-42F5-9612-65905F1A01D3}"/>
            </a:ext>
          </a:extLst>
        </xdr:cNvPr>
        <xdr:cNvSpPr txBox="1"/>
      </xdr:nvSpPr>
      <xdr:spPr>
        <a:xfrm>
          <a:off x="20167111" y="698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130156</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26164EF4-5F5A-43FC-A184-084512DA45AE}"/>
            </a:ext>
          </a:extLst>
        </xdr:cNvPr>
        <xdr:cNvSpPr txBox="1"/>
      </xdr:nvSpPr>
      <xdr:spPr>
        <a:xfrm>
          <a:off x="19278111" y="698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132547</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BEA4872D-F486-4C2B-BE1C-0ED0684011F4}"/>
            </a:ext>
          </a:extLst>
        </xdr:cNvPr>
        <xdr:cNvSpPr txBox="1"/>
      </xdr:nvSpPr>
      <xdr:spPr>
        <a:xfrm>
          <a:off x="18389111" y="69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F13F56AE-EC85-4D65-8914-4ED637F67A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FA8B79BF-2278-4B76-B964-9DA694DED1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9CDDA63-160F-4CE8-9A05-AFC7155D60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AE05E4D-E115-44D4-8A5F-9EE1E0D6E1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C1CBB395-DA43-4D98-B505-980FD47B99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CF8C0A4-A629-4BF8-B55A-99B72DA032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2FBB0E5B-09C9-4FE8-BD83-C2A1DADE3B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1AF8FB5-8EE3-4D13-B500-A554B8E1F5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D1CCED12-FE80-44A6-BE1F-F9478F8FE6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6F8C141B-043F-4DE1-8497-15803F241A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DF78ABF-24BC-46C7-9127-30E2777CC5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D6E3EA1A-BCA6-4347-8A7E-5F502C13D16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DB9A00B-4C4D-4172-8366-49B3C0E8BD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EE6AEC6-47A3-48F5-88C9-07725B9C17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BDA4F984-E2B9-4D73-B4D3-1B606C65FE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ACA46E1-7D2D-4D67-8495-301D3CF078F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E4071CEC-25B5-4A5F-A915-D09C04468AF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CA05CF4E-B9CD-4F9D-9C9D-D1A624B9CD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BD85EBE-7EBB-41CB-9E68-D17BDF12FAB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6E057AAC-F0A7-4270-9F2A-977F7B065B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9AD22F89-1E27-404C-BFB3-791D6098AB8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CDC8B9CB-F8C0-49F6-AADB-691157C894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1D03BC8D-4632-43E2-8A77-BAE75E6656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61EAA45A-4E8F-40D4-AD18-5C18196D657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C34EE1D8-466A-40E6-9B39-D748E4C6714A}"/>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5BE56A7D-AA0D-40A8-94EC-654FA6796C55}"/>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1C84C3DC-6786-4943-BE51-EDA3019C3B7D}"/>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354D9F08-2E2E-4039-B3FD-68DF28F26CF8}"/>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7754129B-E98C-44EF-A7E6-E4FE3378C5C1}"/>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AF629F79-1807-4CA8-8EAE-20344839C705}"/>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B969CC57-632A-4244-8CB3-818E74B38631}"/>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95E37559-8037-4539-9C47-B4C9453190D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19C2D715-7658-4977-AE41-87DFD034BD81}"/>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5" name="フローチャート: 判断 544">
          <a:extLst>
            <a:ext uri="{FF2B5EF4-FFF2-40B4-BE49-F238E27FC236}">
              <a16:creationId xmlns:a16="http://schemas.microsoft.com/office/drawing/2014/main" id="{4C3C751C-F02F-4014-97EE-452CAC468F20}"/>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9B7DACB-7576-4D9C-A5C2-E6ABC28188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D91D6F5-FC2E-4D25-9F51-5DE76E0B39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49D40D9-84A3-4FC2-BF73-DBD757330A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CC42CC4-A4B4-40CA-BF22-7C731B5C30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8318617-2A53-4615-A709-B436BCCC4F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51" name="楕円 550">
          <a:extLst>
            <a:ext uri="{FF2B5EF4-FFF2-40B4-BE49-F238E27FC236}">
              <a16:creationId xmlns:a16="http://schemas.microsoft.com/office/drawing/2014/main" id="{17757CE5-8CE5-4B53-8F7F-5FB78E85D9C3}"/>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148607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8BC5BE52-D22A-42F6-BD1A-D42371612562}"/>
            </a:ext>
          </a:extLst>
        </xdr:cNvPr>
        <xdr:cNvSpPr txBox="1"/>
      </xdr:nvSpPr>
      <xdr:spPr>
        <a:xfrm>
          <a:off x="16357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553" name="楕円 552">
          <a:extLst>
            <a:ext uri="{FF2B5EF4-FFF2-40B4-BE49-F238E27FC236}">
              <a16:creationId xmlns:a16="http://schemas.microsoft.com/office/drawing/2014/main" id="{C146721D-3AE1-4F71-A1C7-5886B62392DB}"/>
            </a:ext>
          </a:extLst>
        </xdr:cNvPr>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144780</xdr:rowOff>
    </xdr:to>
    <xdr:cxnSp macro="">
      <xdr:nvCxnSpPr>
        <xdr:cNvPr id="554" name="直線コネクタ 553">
          <a:extLst>
            <a:ext uri="{FF2B5EF4-FFF2-40B4-BE49-F238E27FC236}">
              <a16:creationId xmlns:a16="http://schemas.microsoft.com/office/drawing/2014/main" id="{FC116C9F-F015-4E15-8355-2E1941B14AC9}"/>
            </a:ext>
          </a:extLst>
        </xdr:cNvPr>
        <xdr:cNvCxnSpPr/>
      </xdr:nvCxnSpPr>
      <xdr:spPr>
        <a:xfrm flipV="1">
          <a:off x="15481300" y="103365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68580</xdr:rowOff>
    </xdr:from>
    <xdr:to>
      <xdr:col>76</xdr:col>
      <xdr:colOff>165100</xdr:colOff>
      <xdr:row>60</xdr:row>
      <xdr:rowOff>170180</xdr:rowOff>
    </xdr:to>
    <xdr:sp macro="" textlink="">
      <xdr:nvSpPr>
        <xdr:cNvPr id="555" name="楕円 554">
          <a:extLst>
            <a:ext uri="{FF2B5EF4-FFF2-40B4-BE49-F238E27FC236}">
              <a16:creationId xmlns:a16="http://schemas.microsoft.com/office/drawing/2014/main" id="{E85951AD-E5B5-4D95-AC0A-B91BBE65CCEF}"/>
            </a:ext>
          </a:extLst>
        </xdr:cNvPr>
        <xdr:cNvSpPr/>
      </xdr:nvSpPr>
      <xdr:spPr>
        <a:xfrm>
          <a:off x="14541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119380</xdr:rowOff>
    </xdr:from>
    <xdr:to>
      <xdr:col>81</xdr:col>
      <xdr:colOff>50800</xdr:colOff>
      <xdr:row>60</xdr:row>
      <xdr:rowOff>144780</xdr:rowOff>
    </xdr:to>
    <xdr:cxnSp macro="">
      <xdr:nvCxnSpPr>
        <xdr:cNvPr id="556" name="直線コネクタ 555">
          <a:extLst>
            <a:ext uri="{FF2B5EF4-FFF2-40B4-BE49-F238E27FC236}">
              <a16:creationId xmlns:a16="http://schemas.microsoft.com/office/drawing/2014/main" id="{C101EC53-9DE7-4E22-917F-D42B8A7A2B7A}"/>
            </a:ext>
          </a:extLst>
        </xdr:cNvPr>
        <xdr:cNvCxnSpPr/>
      </xdr:nvCxnSpPr>
      <xdr:spPr>
        <a:xfrm>
          <a:off x="14592300" y="104063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43180</xdr:rowOff>
    </xdr:from>
    <xdr:to>
      <xdr:col>72</xdr:col>
      <xdr:colOff>38100</xdr:colOff>
      <xdr:row>60</xdr:row>
      <xdr:rowOff>144780</xdr:rowOff>
    </xdr:to>
    <xdr:sp macro="" textlink="">
      <xdr:nvSpPr>
        <xdr:cNvPr id="557" name="楕円 556">
          <a:extLst>
            <a:ext uri="{FF2B5EF4-FFF2-40B4-BE49-F238E27FC236}">
              <a16:creationId xmlns:a16="http://schemas.microsoft.com/office/drawing/2014/main" id="{600D3C9F-B1C8-4739-993E-B82219E2D0CD}"/>
            </a:ext>
          </a:extLst>
        </xdr:cNvPr>
        <xdr:cNvSpPr/>
      </xdr:nvSpPr>
      <xdr:spPr>
        <a:xfrm>
          <a:off x="136525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93980</xdr:rowOff>
    </xdr:from>
    <xdr:to>
      <xdr:col>76</xdr:col>
      <xdr:colOff>114300</xdr:colOff>
      <xdr:row>60</xdr:row>
      <xdr:rowOff>119380</xdr:rowOff>
    </xdr:to>
    <xdr:cxnSp macro="">
      <xdr:nvCxnSpPr>
        <xdr:cNvPr id="558" name="直線コネクタ 557">
          <a:extLst>
            <a:ext uri="{FF2B5EF4-FFF2-40B4-BE49-F238E27FC236}">
              <a16:creationId xmlns:a16="http://schemas.microsoft.com/office/drawing/2014/main" id="{F28DEC38-879F-43A6-BB92-9CF99129E7F7}"/>
            </a:ext>
          </a:extLst>
        </xdr:cNvPr>
        <xdr:cNvCxnSpPr/>
      </xdr:nvCxnSpPr>
      <xdr:spPr>
        <a:xfrm>
          <a:off x="13703300" y="103809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559" name="楕円 558">
          <a:extLst>
            <a:ext uri="{FF2B5EF4-FFF2-40B4-BE49-F238E27FC236}">
              <a16:creationId xmlns:a16="http://schemas.microsoft.com/office/drawing/2014/main" id="{FBA61B7C-F74F-46C0-9BDA-B6D00200382D}"/>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93980</xdr:rowOff>
    </xdr:to>
    <xdr:cxnSp macro="">
      <xdr:nvCxnSpPr>
        <xdr:cNvPr id="560" name="直線コネクタ 559">
          <a:extLst>
            <a:ext uri="{FF2B5EF4-FFF2-40B4-BE49-F238E27FC236}">
              <a16:creationId xmlns:a16="http://schemas.microsoft.com/office/drawing/2014/main" id="{2FC98A16-A597-4C28-ABDD-61D52A0D4F7E}"/>
            </a:ext>
          </a:extLst>
        </xdr:cNvPr>
        <xdr:cNvCxnSpPr/>
      </xdr:nvCxnSpPr>
      <xdr:spPr>
        <a:xfrm>
          <a:off x="12814300" y="10355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CE93349A-788F-464C-B87C-7C2C824EF167}"/>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19DCC486-8D5C-422A-A5CE-891B97AEE7CB}"/>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53F45077-3BBF-4F8C-A43D-F80B107E1A21}"/>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BA53B05C-15A7-4F20-BB0C-86FF9269B52E}"/>
            </a:ext>
          </a:extLst>
        </xdr:cNvPr>
        <xdr:cNvSpPr txBox="1"/>
      </xdr:nvSpPr>
      <xdr:spPr>
        <a:xfrm>
          <a:off x="12611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15257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54A7C32B-6D32-49A1-AEF4-676370FD4749}"/>
            </a:ext>
          </a:extLst>
        </xdr:cNvPr>
        <xdr:cNvSpPr txBox="1"/>
      </xdr:nvSpPr>
      <xdr:spPr>
        <a:xfrm>
          <a:off x="15266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161307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28994B74-EEAB-46E4-AE02-BC1CF7A0A622}"/>
            </a:ext>
          </a:extLst>
        </xdr:cNvPr>
        <xdr:cNvSpPr txBox="1"/>
      </xdr:nvSpPr>
      <xdr:spPr>
        <a:xfrm>
          <a:off x="14389744"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F2BDA4B5-0A37-457E-909B-79AD7646E63F}"/>
            </a:ext>
          </a:extLst>
        </xdr:cNvPr>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A5D68042-9487-41D0-8930-359A9AA65F06}"/>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8B0F19AD-C8A1-475D-8E02-F4888180E4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1CC8EDB-7E5B-43E5-A2C4-05F05170F5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F91393C-0D65-4C72-881E-E604A72B85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2711AB21-BCAE-4DEC-AF1C-F5FFC0D954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62AC776-14CD-4FD5-A8F8-8EEBA5BA6C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32F73F3-6AAE-4206-820C-25DFAB9123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71AC8D3-F58D-4B67-80EC-944385275E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05F55C5-C53C-425C-B0A2-D9DB79D0DD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C8ABC83-0327-4386-ADD8-4FD8B3653D7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CC4953D7-EC06-41D9-925C-19BD295378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B6DED4F8-AC70-4116-887D-60F41CE24D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98FE34D8-7DBF-4226-AF36-9D997443000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F72D2942-1D7F-48AA-BA82-9D433793654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8BDA80DE-827B-4789-BAAE-0F1C82711D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8B95F92-C358-48BB-AD67-2DEACDF745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43952BF7-1E8D-4B44-B0A4-7E05F134ED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8882DA87-48E0-428F-9E4C-C9462179708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EFF2B6A4-CA3D-4D48-AA40-AB4315C32E5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2EE71299-CA74-42B6-8A02-CEB2B59D6F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C2975DBF-1553-488E-9088-58F026C4F9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8DA48A78-E418-49EC-9E04-6758B1C88D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5B9F54E4-6A73-4132-B1A3-3F683EB73B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6049DB81-83EC-4D4F-B74C-D1B5B0E58A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A4D050A4-10AE-4E36-AA5F-4CB461BABDFB}"/>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3EED079B-40AA-4959-9997-D1A460BC883D}"/>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E5773E7E-F0AB-4CA4-99D7-65D24700C84C}"/>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7AE31739-B5B6-4447-BFBD-66B1F82AB0C5}"/>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168D7EE2-18C6-4D82-AE8A-F994DAC6684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55F7449D-2B77-4E23-A7CB-A58BF8BE0CD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DC6B0600-F577-41B4-81B6-4FE90F36A7A7}"/>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C853D0A5-0238-4AE7-B17F-47CF127BE769}"/>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D16C1367-CE3D-4D3B-BE27-5650C378CEDF}"/>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281D3A18-458E-4700-ABE3-951909588032}"/>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2" name="フローチャート: 判断 601">
          <a:extLst>
            <a:ext uri="{FF2B5EF4-FFF2-40B4-BE49-F238E27FC236}">
              <a16:creationId xmlns:a16="http://schemas.microsoft.com/office/drawing/2014/main" id="{8730F855-FFDF-4ECB-8D52-FEE4DB8963CA}"/>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62F9664-22AC-44D0-AF72-342BDE3483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EEC391D-9701-459C-A19C-8C0F1DC576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A4BC722-26BE-4F7C-84CE-70BE946DE8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BB3859F-1096-4655-A715-3F8F1BB5D0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2CB2CBC-885F-49BD-9AE9-EFCCF57CE5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08" name="楕円 607">
          <a:extLst>
            <a:ext uri="{FF2B5EF4-FFF2-40B4-BE49-F238E27FC236}">
              <a16:creationId xmlns:a16="http://schemas.microsoft.com/office/drawing/2014/main" id="{69B65A45-902C-4A70-A91C-14FB1054DF0C}"/>
            </a:ext>
          </a:extLst>
        </xdr:cNvPr>
        <xdr:cNvSpPr/>
      </xdr:nvSpPr>
      <xdr:spPr>
        <a:xfrm>
          <a:off x="22110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129557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D282D539-2A0B-4C8D-A30A-3AC40CCDEAA0}"/>
            </a:ext>
          </a:extLst>
        </xdr:cNvPr>
        <xdr:cNvSpPr txBox="1"/>
      </xdr:nvSpPr>
      <xdr:spPr>
        <a:xfrm>
          <a:off x="2219960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10" name="楕円 609">
          <a:extLst>
            <a:ext uri="{FF2B5EF4-FFF2-40B4-BE49-F238E27FC236}">
              <a16:creationId xmlns:a16="http://schemas.microsoft.com/office/drawing/2014/main" id="{D3248489-D8B7-4DD0-89BA-616F1493A332}"/>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34290</xdr:rowOff>
    </xdr:to>
    <xdr:cxnSp macro="">
      <xdr:nvCxnSpPr>
        <xdr:cNvPr id="611" name="直線コネクタ 610">
          <a:extLst>
            <a:ext uri="{FF2B5EF4-FFF2-40B4-BE49-F238E27FC236}">
              <a16:creationId xmlns:a16="http://schemas.microsoft.com/office/drawing/2014/main" id="{6BF4C44A-F8AB-4299-BC91-01C60DE379AC}"/>
            </a:ext>
          </a:extLst>
        </xdr:cNvPr>
        <xdr:cNvCxnSpPr/>
      </xdr:nvCxnSpPr>
      <xdr:spPr>
        <a:xfrm flipV="1">
          <a:off x="21323300" y="10831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612" name="楕円 611">
          <a:extLst>
            <a:ext uri="{FF2B5EF4-FFF2-40B4-BE49-F238E27FC236}">
              <a16:creationId xmlns:a16="http://schemas.microsoft.com/office/drawing/2014/main" id="{CCF679A9-1D41-4451-906C-320178F4AD46}"/>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38100</xdr:rowOff>
    </xdr:to>
    <xdr:cxnSp macro="">
      <xdr:nvCxnSpPr>
        <xdr:cNvPr id="613" name="直線コネクタ 612">
          <a:extLst>
            <a:ext uri="{FF2B5EF4-FFF2-40B4-BE49-F238E27FC236}">
              <a16:creationId xmlns:a16="http://schemas.microsoft.com/office/drawing/2014/main" id="{24DBAE13-8E36-456A-9CCA-D4862CF4C6C7}"/>
            </a:ext>
          </a:extLst>
        </xdr:cNvPr>
        <xdr:cNvCxnSpPr/>
      </xdr:nvCxnSpPr>
      <xdr:spPr>
        <a:xfrm flipV="1">
          <a:off x="20434300" y="1083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4" name="楕円 613">
          <a:extLst>
            <a:ext uri="{FF2B5EF4-FFF2-40B4-BE49-F238E27FC236}">
              <a16:creationId xmlns:a16="http://schemas.microsoft.com/office/drawing/2014/main" id="{24789EEF-2B23-42C4-B51E-1889215AA4DD}"/>
            </a:ext>
          </a:extLst>
        </xdr:cNvPr>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41910</xdr:rowOff>
    </xdr:to>
    <xdr:cxnSp macro="">
      <xdr:nvCxnSpPr>
        <xdr:cNvPr id="615" name="直線コネクタ 614">
          <a:extLst>
            <a:ext uri="{FF2B5EF4-FFF2-40B4-BE49-F238E27FC236}">
              <a16:creationId xmlns:a16="http://schemas.microsoft.com/office/drawing/2014/main" id="{24EB0D52-7BBB-4A15-8176-644A24263383}"/>
            </a:ext>
          </a:extLst>
        </xdr:cNvPr>
        <xdr:cNvCxnSpPr/>
      </xdr:nvCxnSpPr>
      <xdr:spPr>
        <a:xfrm flipV="1">
          <a:off x="19545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16" name="楕円 615">
          <a:extLst>
            <a:ext uri="{FF2B5EF4-FFF2-40B4-BE49-F238E27FC236}">
              <a16:creationId xmlns:a16="http://schemas.microsoft.com/office/drawing/2014/main" id="{8490C65A-5AAF-4776-B0DD-B2DED241F0AC}"/>
            </a:ext>
          </a:extLst>
        </xdr:cNvPr>
        <xdr:cNvSpPr/>
      </xdr:nvSpPr>
      <xdr:spPr>
        <a:xfrm>
          <a:off x="18605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41910</xdr:rowOff>
    </xdr:from>
    <xdr:to>
      <xdr:col>102</xdr:col>
      <xdr:colOff>114300</xdr:colOff>
      <xdr:row>63</xdr:row>
      <xdr:rowOff>41910</xdr:rowOff>
    </xdr:to>
    <xdr:cxnSp macro="">
      <xdr:nvCxnSpPr>
        <xdr:cNvPr id="617" name="直線コネクタ 616">
          <a:extLst>
            <a:ext uri="{FF2B5EF4-FFF2-40B4-BE49-F238E27FC236}">
              <a16:creationId xmlns:a16="http://schemas.microsoft.com/office/drawing/2014/main" id="{F8C2E0FB-788B-4F2B-9B08-0FBF4FC50E55}"/>
            </a:ext>
          </a:extLst>
        </xdr:cNvPr>
        <xdr:cNvCxnSpPr/>
      </xdr:nvCxnSpPr>
      <xdr:spPr>
        <a:xfrm>
          <a:off x="18656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8" name="n_1aveValue【保健センター・保健所】&#10;一人当たり面積">
          <a:extLst>
            <a:ext uri="{FF2B5EF4-FFF2-40B4-BE49-F238E27FC236}">
              <a16:creationId xmlns:a16="http://schemas.microsoft.com/office/drawing/2014/main" id="{A94F314F-F7FB-4471-993F-0ECF61C6F835}"/>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9" name="n_2aveValue【保健センター・保健所】&#10;一人当たり面積">
          <a:extLst>
            <a:ext uri="{FF2B5EF4-FFF2-40B4-BE49-F238E27FC236}">
              <a16:creationId xmlns:a16="http://schemas.microsoft.com/office/drawing/2014/main" id="{1AE66738-A56B-495C-A832-CE7375D1835F}"/>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20" name="n_3aveValue【保健センター・保健所】&#10;一人当たり面積">
          <a:extLst>
            <a:ext uri="{FF2B5EF4-FFF2-40B4-BE49-F238E27FC236}">
              <a16:creationId xmlns:a16="http://schemas.microsoft.com/office/drawing/2014/main" id="{F682EB51-1A10-4A57-96AC-7D14A8DA3194}"/>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1" name="n_4aveValue【保健センター・保健所】&#10;一人当たり面積">
          <a:extLst>
            <a:ext uri="{FF2B5EF4-FFF2-40B4-BE49-F238E27FC236}">
              <a16:creationId xmlns:a16="http://schemas.microsoft.com/office/drawing/2014/main" id="{C5D5BA39-D5D7-4DC1-8661-A96CBD342EE4}"/>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22" name="n_1mainValue【保健センター・保健所】&#10;一人当たり面積">
          <a:extLst>
            <a:ext uri="{FF2B5EF4-FFF2-40B4-BE49-F238E27FC236}">
              <a16:creationId xmlns:a16="http://schemas.microsoft.com/office/drawing/2014/main" id="{F964D7AD-95C7-42F3-BC6D-AFD8A4B0CBF2}"/>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623" name="n_2mainValue【保健センター・保健所】&#10;一人当たり面積">
          <a:extLst>
            <a:ext uri="{FF2B5EF4-FFF2-40B4-BE49-F238E27FC236}">
              <a16:creationId xmlns:a16="http://schemas.microsoft.com/office/drawing/2014/main" id="{E30600D9-D2A1-4600-A67B-E0B2D82EEEF7}"/>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624" name="n_3mainValue【保健センター・保健所】&#10;一人当たり面積">
          <a:extLst>
            <a:ext uri="{FF2B5EF4-FFF2-40B4-BE49-F238E27FC236}">
              <a16:creationId xmlns:a16="http://schemas.microsoft.com/office/drawing/2014/main" id="{E3E08B45-A2A6-4473-ACC9-85804C5006BF}"/>
            </a:ext>
          </a:extLst>
        </xdr:cNvPr>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625" name="n_4mainValue【保健センター・保健所】&#10;一人当たり面積">
          <a:extLst>
            <a:ext uri="{FF2B5EF4-FFF2-40B4-BE49-F238E27FC236}">
              <a16:creationId xmlns:a16="http://schemas.microsoft.com/office/drawing/2014/main" id="{FDA0B850-A428-42D0-8B6D-B41BBD4BE7CC}"/>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C0C8466-C52D-4A43-A6E2-1D072A2B8D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8D51353-62DB-48EF-830D-3FE16B3504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1DA94C9-2559-4D99-A81B-D4D6231512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2F8BDE4-5745-446B-B129-79FA9531D6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CFD4218-0144-4B25-AA6F-37097EDAF4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C9AFDBA-D502-40CA-A114-9B236189DB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18E86E7-3EBE-489D-8851-A260C3FAB8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AE65860-ECE3-4F1C-B3AC-E82E9A9621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4D1F2E1-5717-4C46-B4B3-F1194AC645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6B204B06-B23E-4A08-B408-39B7A8D5427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4662ED7-FCD3-4AAA-AFD1-0688C46E07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232F8AAC-7421-4F9A-A744-92FA7E6608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681ABA1F-DB1E-4BED-8C1A-4CA439A394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8370F3B2-0BE0-4C2B-BE75-5A3318CA71A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83F1FFF6-4464-4585-AA98-AEA427672A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F985BA7A-5831-4E2F-8E7E-0AFCB977052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C7B131FF-DBAE-44B5-934B-2F245614085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D6047330-DEBB-4F8B-BA39-E42C719E14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411F81B9-1F1A-4FA7-9588-34E65AADB9A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80419CB-199A-492A-8BC0-6240CC65E6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199865AF-DCB4-4800-ABB1-69B3F3E8C33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FC1D119A-4856-449C-95F9-0BD6688570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28DDE63D-D8A1-4635-BFC6-242FC37011A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74F773A9-61B2-4F8B-9394-4C70BD187F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0" name="直線コネクタ 649">
          <a:extLst>
            <a:ext uri="{FF2B5EF4-FFF2-40B4-BE49-F238E27FC236}">
              <a16:creationId xmlns:a16="http://schemas.microsoft.com/office/drawing/2014/main" id="{277E1006-1E66-4999-A04F-A315330AFE1A}"/>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17EC8ADB-69E1-4D1A-9A19-E303F14422E8}"/>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2" name="直線コネクタ 651">
          <a:extLst>
            <a:ext uri="{FF2B5EF4-FFF2-40B4-BE49-F238E27FC236}">
              <a16:creationId xmlns:a16="http://schemas.microsoft.com/office/drawing/2014/main" id="{FC88D564-155F-4FA9-91F4-23E887C27802}"/>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F9954B2C-0F2D-40DF-B325-653155161B29}"/>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4" name="直線コネクタ 653">
          <a:extLst>
            <a:ext uri="{FF2B5EF4-FFF2-40B4-BE49-F238E27FC236}">
              <a16:creationId xmlns:a16="http://schemas.microsoft.com/office/drawing/2014/main" id="{CCFF2787-FC07-4A67-A60F-E4AEBC632B57}"/>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6DF4AC1F-57DC-4269-BE20-38AB6AB09118}"/>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6" name="フローチャート: 判断 655">
          <a:extLst>
            <a:ext uri="{FF2B5EF4-FFF2-40B4-BE49-F238E27FC236}">
              <a16:creationId xmlns:a16="http://schemas.microsoft.com/office/drawing/2014/main" id="{DA782346-9209-48A4-8586-5AEA524EEA7C}"/>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68BDEF85-A3C8-42FC-999A-0A1742AFDB27}"/>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8" name="フローチャート: 判断 657">
          <a:extLst>
            <a:ext uri="{FF2B5EF4-FFF2-40B4-BE49-F238E27FC236}">
              <a16:creationId xmlns:a16="http://schemas.microsoft.com/office/drawing/2014/main" id="{363C1BDF-6EBA-4E19-869B-5E382DEAF392}"/>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9" name="フローチャート: 判断 658">
          <a:extLst>
            <a:ext uri="{FF2B5EF4-FFF2-40B4-BE49-F238E27FC236}">
              <a16:creationId xmlns:a16="http://schemas.microsoft.com/office/drawing/2014/main" id="{D587ADB9-3F0B-4FCD-81D3-F5F95B9EF10D}"/>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0" name="フローチャート: 判断 659">
          <a:extLst>
            <a:ext uri="{FF2B5EF4-FFF2-40B4-BE49-F238E27FC236}">
              <a16:creationId xmlns:a16="http://schemas.microsoft.com/office/drawing/2014/main" id="{0E10EAA5-6A7E-4AB1-8F14-EA1E658F2557}"/>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761EB3B-12E4-4D1F-8C85-21B9ED8C60F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12F4683-29C5-48C1-8227-6E1AE54CD6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C8C07DB-BC1D-4A08-9517-DF6CED4876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D74494A-BCBD-4DD9-9902-FD56CFB3870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60EEEBD-0AE0-46CD-86C1-36128FBE26A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66" name="楕円 665">
          <a:extLst>
            <a:ext uri="{FF2B5EF4-FFF2-40B4-BE49-F238E27FC236}">
              <a16:creationId xmlns:a16="http://schemas.microsoft.com/office/drawing/2014/main" id="{835EB7EC-2386-4EF9-9783-BAF0E9105072}"/>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F62A051F-0B50-4A4D-BB88-570991FBA96A}"/>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668" name="楕円 667">
          <a:extLst>
            <a:ext uri="{FF2B5EF4-FFF2-40B4-BE49-F238E27FC236}">
              <a16:creationId xmlns:a16="http://schemas.microsoft.com/office/drawing/2014/main" id="{5B189DDF-BE0D-4445-A29F-859DBFE981AD}"/>
            </a:ext>
          </a:extLst>
        </xdr:cNvPr>
        <xdr:cNvSpPr/>
      </xdr:nvSpPr>
      <xdr:spPr>
        <a:xfrm>
          <a:off x="15430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49530</xdr:rowOff>
    </xdr:to>
    <xdr:cxnSp macro="">
      <xdr:nvCxnSpPr>
        <xdr:cNvPr id="669" name="直線コネクタ 668">
          <a:extLst>
            <a:ext uri="{FF2B5EF4-FFF2-40B4-BE49-F238E27FC236}">
              <a16:creationId xmlns:a16="http://schemas.microsoft.com/office/drawing/2014/main" id="{24501A61-A845-4A78-A555-7347CEAC7D2E}"/>
            </a:ext>
          </a:extLst>
        </xdr:cNvPr>
        <xdr:cNvCxnSpPr/>
      </xdr:nvCxnSpPr>
      <xdr:spPr>
        <a:xfrm>
          <a:off x="15481300" y="13929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69214</xdr:rowOff>
    </xdr:from>
    <xdr:to>
      <xdr:col>76</xdr:col>
      <xdr:colOff>165100</xdr:colOff>
      <xdr:row>80</xdr:row>
      <xdr:rowOff>170814</xdr:rowOff>
    </xdr:to>
    <xdr:sp macro="" textlink="">
      <xdr:nvSpPr>
        <xdr:cNvPr id="670" name="楕円 669">
          <a:extLst>
            <a:ext uri="{FF2B5EF4-FFF2-40B4-BE49-F238E27FC236}">
              <a16:creationId xmlns:a16="http://schemas.microsoft.com/office/drawing/2014/main" id="{8B6C0DFB-C2F5-4F79-B9C9-A0B9061B32A4}"/>
            </a:ext>
          </a:extLst>
        </xdr:cNvPr>
        <xdr:cNvSpPr/>
      </xdr:nvSpPr>
      <xdr:spPr>
        <a:xfrm>
          <a:off x="14541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120014</xdr:rowOff>
    </xdr:from>
    <xdr:to>
      <xdr:col>81</xdr:col>
      <xdr:colOff>50800</xdr:colOff>
      <xdr:row>81</xdr:row>
      <xdr:rowOff>41911</xdr:rowOff>
    </xdr:to>
    <xdr:cxnSp macro="">
      <xdr:nvCxnSpPr>
        <xdr:cNvPr id="671" name="直線コネクタ 670">
          <a:extLst>
            <a:ext uri="{FF2B5EF4-FFF2-40B4-BE49-F238E27FC236}">
              <a16:creationId xmlns:a16="http://schemas.microsoft.com/office/drawing/2014/main" id="{39812216-617B-4518-8513-4CEAC2F99FAC}"/>
            </a:ext>
          </a:extLst>
        </xdr:cNvPr>
        <xdr:cNvCxnSpPr/>
      </xdr:nvCxnSpPr>
      <xdr:spPr>
        <a:xfrm>
          <a:off x="14592300" y="1383601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672" name="楕円 671">
          <a:extLst>
            <a:ext uri="{FF2B5EF4-FFF2-40B4-BE49-F238E27FC236}">
              <a16:creationId xmlns:a16="http://schemas.microsoft.com/office/drawing/2014/main" id="{4ECEE9DD-5BAE-4402-8FD1-722E3724BB2F}"/>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120014</xdr:rowOff>
    </xdr:to>
    <xdr:cxnSp macro="">
      <xdr:nvCxnSpPr>
        <xdr:cNvPr id="673" name="直線コネクタ 672">
          <a:extLst>
            <a:ext uri="{FF2B5EF4-FFF2-40B4-BE49-F238E27FC236}">
              <a16:creationId xmlns:a16="http://schemas.microsoft.com/office/drawing/2014/main" id="{44E0DC9D-CC24-4D76-A186-106D24737F13}"/>
            </a:ext>
          </a:extLst>
        </xdr:cNvPr>
        <xdr:cNvCxnSpPr/>
      </xdr:nvCxnSpPr>
      <xdr:spPr>
        <a:xfrm>
          <a:off x="13703300" y="138322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xdr:rowOff>
    </xdr:from>
    <xdr:to>
      <xdr:col>67</xdr:col>
      <xdr:colOff>101600</xdr:colOff>
      <xdr:row>80</xdr:row>
      <xdr:rowOff>115570</xdr:rowOff>
    </xdr:to>
    <xdr:sp macro="" textlink="">
      <xdr:nvSpPr>
        <xdr:cNvPr id="674" name="楕円 673">
          <a:extLst>
            <a:ext uri="{FF2B5EF4-FFF2-40B4-BE49-F238E27FC236}">
              <a16:creationId xmlns:a16="http://schemas.microsoft.com/office/drawing/2014/main" id="{2AC2EC99-580F-470D-B6AD-2586DB724DB5}"/>
            </a:ext>
          </a:extLst>
        </xdr:cNvPr>
        <xdr:cNvSpPr/>
      </xdr:nvSpPr>
      <xdr:spPr>
        <a:xfrm>
          <a:off x="12763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116205</xdr:rowOff>
    </xdr:to>
    <xdr:cxnSp macro="">
      <xdr:nvCxnSpPr>
        <xdr:cNvPr id="675" name="直線コネクタ 674">
          <a:extLst>
            <a:ext uri="{FF2B5EF4-FFF2-40B4-BE49-F238E27FC236}">
              <a16:creationId xmlns:a16="http://schemas.microsoft.com/office/drawing/2014/main" id="{5E319B17-F154-481B-937E-F64C2BD3996B}"/>
            </a:ext>
          </a:extLst>
        </xdr:cNvPr>
        <xdr:cNvCxnSpPr/>
      </xdr:nvCxnSpPr>
      <xdr:spPr>
        <a:xfrm>
          <a:off x="12814300" y="137807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6" name="n_1aveValue【消防施設】&#10;有形固定資産減価償却率">
          <a:extLst>
            <a:ext uri="{FF2B5EF4-FFF2-40B4-BE49-F238E27FC236}">
              <a16:creationId xmlns:a16="http://schemas.microsoft.com/office/drawing/2014/main" id="{995FA177-4022-4AB4-A97D-41D2F2EE7F4D}"/>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7" name="n_2aveValue【消防施設】&#10;有形固定資産減価償却率">
          <a:extLst>
            <a:ext uri="{FF2B5EF4-FFF2-40B4-BE49-F238E27FC236}">
              <a16:creationId xmlns:a16="http://schemas.microsoft.com/office/drawing/2014/main" id="{4C185C84-8F26-479D-A8F8-4CC6D8FCB358}"/>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78" name="n_3aveValue【消防施設】&#10;有形固定資産減価償却率">
          <a:extLst>
            <a:ext uri="{FF2B5EF4-FFF2-40B4-BE49-F238E27FC236}">
              <a16:creationId xmlns:a16="http://schemas.microsoft.com/office/drawing/2014/main" id="{C4EE14E7-225D-405F-AFDA-32F05417FCFD}"/>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79" name="n_4aveValue【消防施設】&#10;有形固定資産減価償却率">
          <a:extLst>
            <a:ext uri="{FF2B5EF4-FFF2-40B4-BE49-F238E27FC236}">
              <a16:creationId xmlns:a16="http://schemas.microsoft.com/office/drawing/2014/main" id="{8AE91712-970B-41C5-BA90-291D9E752E7D}"/>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680" name="n_1mainValue【消防施設】&#10;有形固定資産減価償却率">
          <a:extLst>
            <a:ext uri="{FF2B5EF4-FFF2-40B4-BE49-F238E27FC236}">
              <a16:creationId xmlns:a16="http://schemas.microsoft.com/office/drawing/2014/main" id="{CD38B6B6-1FEB-4F4E-BFA9-284F9F0E7573}"/>
            </a:ext>
          </a:extLst>
        </xdr:cNvPr>
        <xdr:cNvSpPr txBox="1"/>
      </xdr:nvSpPr>
      <xdr:spPr>
        <a:xfrm>
          <a:off x="15266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15891</xdr:rowOff>
    </xdr:from>
    <xdr:ext cx="405111" cy="259045"/>
    <xdr:sp macro="" textlink="">
      <xdr:nvSpPr>
        <xdr:cNvPr id="681" name="n_2mainValue【消防施設】&#10;有形固定資産減価償却率">
          <a:extLst>
            <a:ext uri="{FF2B5EF4-FFF2-40B4-BE49-F238E27FC236}">
              <a16:creationId xmlns:a16="http://schemas.microsoft.com/office/drawing/2014/main" id="{1A60C7F1-E181-4CED-B246-BAE8189C1331}"/>
            </a:ext>
          </a:extLst>
        </xdr:cNvPr>
        <xdr:cNvSpPr txBox="1"/>
      </xdr:nvSpPr>
      <xdr:spPr>
        <a:xfrm>
          <a:off x="14389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682" name="n_3mainValue【消防施設】&#10;有形固定資産減価償却率">
          <a:extLst>
            <a:ext uri="{FF2B5EF4-FFF2-40B4-BE49-F238E27FC236}">
              <a16:creationId xmlns:a16="http://schemas.microsoft.com/office/drawing/2014/main" id="{3A3975BD-E647-4398-9015-00C1D1CCB233}"/>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132097</xdr:rowOff>
    </xdr:from>
    <xdr:ext cx="405111" cy="259045"/>
    <xdr:sp macro="" textlink="">
      <xdr:nvSpPr>
        <xdr:cNvPr id="683" name="n_4mainValue【消防施設】&#10;有形固定資産減価償却率">
          <a:extLst>
            <a:ext uri="{FF2B5EF4-FFF2-40B4-BE49-F238E27FC236}">
              <a16:creationId xmlns:a16="http://schemas.microsoft.com/office/drawing/2014/main" id="{75B776B6-F58E-46C1-95B1-0C62E48A519D}"/>
            </a:ext>
          </a:extLst>
        </xdr:cNvPr>
        <xdr:cNvSpPr txBox="1"/>
      </xdr:nvSpPr>
      <xdr:spPr>
        <a:xfrm>
          <a:off x="12611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7D5371C-A5E6-4622-B215-3F89F742CC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97F74DE-3ED3-45A4-B355-397EC0D37D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DAE5964-78D7-4DF4-B91A-AD54D68705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9353DEF-60B7-48D7-96A1-B6F319146D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72DCA4D1-C2C7-48E5-B7B8-507C62EE4E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F8CA0C44-0D9E-480B-A1A3-D1B413F34B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5F5AAF7D-DE34-45DB-B353-9F294B5977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3C0CFCCD-30CC-4C12-BCD3-E519CD78A6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0CEDDD0-22AB-4782-A0E0-12AD5036A4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AFD9A4C-2309-4C86-A5CD-A48135C6A6A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6DC0A6C5-E0C3-40BC-85B9-D478B1CC6EE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2E63B82A-FBA5-46B4-BCC6-4667343B386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D36BB5CF-EB5A-40EC-B280-007FA3FAF3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431D41D7-49B8-41E4-A186-9083984D762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93584DB2-4E67-49D2-A2A1-27C5C93E19D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9D6208E9-4274-4289-8712-61E28063598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AF9C7E2E-F6B3-46F8-81E1-6EDAF1A32E5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65B5C760-3290-49C5-ACF4-A220219708F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37396797-BA03-4D93-9764-DA9A1B0688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D0DB9B72-0488-45AD-AC9F-797E57B6BF8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4B291102-DB9C-4074-AF06-F0203C0250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E16CB2C4-8523-4D38-9598-D1556EA7C4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665BFFF4-DE06-4F4E-B820-55B0254A1F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7" name="直線コネクタ 706">
          <a:extLst>
            <a:ext uri="{FF2B5EF4-FFF2-40B4-BE49-F238E27FC236}">
              <a16:creationId xmlns:a16="http://schemas.microsoft.com/office/drawing/2014/main" id="{AE2C8643-989C-40CF-BC95-A8AF2DB79E0A}"/>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8" name="【消防施設】&#10;一人当たり面積最小値テキスト">
          <a:extLst>
            <a:ext uri="{FF2B5EF4-FFF2-40B4-BE49-F238E27FC236}">
              <a16:creationId xmlns:a16="http://schemas.microsoft.com/office/drawing/2014/main" id="{B54DC2E2-85B4-4B89-BEBC-15D07D1F7E4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9" name="直線コネクタ 708">
          <a:extLst>
            <a:ext uri="{FF2B5EF4-FFF2-40B4-BE49-F238E27FC236}">
              <a16:creationId xmlns:a16="http://schemas.microsoft.com/office/drawing/2014/main" id="{44B7D812-1DAA-4C1A-8CA1-9B352A9588E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0" name="【消防施設】&#10;一人当たり面積最大値テキスト">
          <a:extLst>
            <a:ext uri="{FF2B5EF4-FFF2-40B4-BE49-F238E27FC236}">
              <a16:creationId xmlns:a16="http://schemas.microsoft.com/office/drawing/2014/main" id="{A6967714-52CA-4669-AB54-4CBB625544C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1" name="直線コネクタ 710">
          <a:extLst>
            <a:ext uri="{FF2B5EF4-FFF2-40B4-BE49-F238E27FC236}">
              <a16:creationId xmlns:a16="http://schemas.microsoft.com/office/drawing/2014/main" id="{AFD83DBA-B4B1-4602-A221-7C34B27ECE0D}"/>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2" name="【消防施設】&#10;一人当たり面積平均値テキスト">
          <a:extLst>
            <a:ext uri="{FF2B5EF4-FFF2-40B4-BE49-F238E27FC236}">
              <a16:creationId xmlns:a16="http://schemas.microsoft.com/office/drawing/2014/main" id="{9F44428C-CD99-4388-B079-E291C1DECCF7}"/>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3" name="フローチャート: 判断 712">
          <a:extLst>
            <a:ext uri="{FF2B5EF4-FFF2-40B4-BE49-F238E27FC236}">
              <a16:creationId xmlns:a16="http://schemas.microsoft.com/office/drawing/2014/main" id="{8ABFC94C-871B-413F-98C3-5632EEE55DBA}"/>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4" name="フローチャート: 判断 713">
          <a:extLst>
            <a:ext uri="{FF2B5EF4-FFF2-40B4-BE49-F238E27FC236}">
              <a16:creationId xmlns:a16="http://schemas.microsoft.com/office/drawing/2014/main" id="{C2700AB2-6B68-4134-826A-6187828F7D7E}"/>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5" name="フローチャート: 判断 714">
          <a:extLst>
            <a:ext uri="{FF2B5EF4-FFF2-40B4-BE49-F238E27FC236}">
              <a16:creationId xmlns:a16="http://schemas.microsoft.com/office/drawing/2014/main" id="{DFC17D33-E03E-4A75-B0A4-2036CF9AE7B1}"/>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6" name="フローチャート: 判断 715">
          <a:extLst>
            <a:ext uri="{FF2B5EF4-FFF2-40B4-BE49-F238E27FC236}">
              <a16:creationId xmlns:a16="http://schemas.microsoft.com/office/drawing/2014/main" id="{2550C425-D68F-4532-AC8A-3507AD95C39D}"/>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7" name="フローチャート: 判断 716">
          <a:extLst>
            <a:ext uri="{FF2B5EF4-FFF2-40B4-BE49-F238E27FC236}">
              <a16:creationId xmlns:a16="http://schemas.microsoft.com/office/drawing/2014/main" id="{6142583E-CD05-4BB1-A500-600E3B39072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A961C9F-EA29-4A2E-91C9-0A1D2D9E06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D840F87-6973-45B0-9714-03159D9968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F9893DD-54D9-4282-AA1E-E2403F7DA4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822B113-1545-4029-B4C3-368E221D15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45E55AA-0D6D-43B4-8B33-6D7C3B3E6D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23" name="楕円 722">
          <a:extLst>
            <a:ext uri="{FF2B5EF4-FFF2-40B4-BE49-F238E27FC236}">
              <a16:creationId xmlns:a16="http://schemas.microsoft.com/office/drawing/2014/main" id="{E4A463FA-396C-4681-A699-520C706F707A}"/>
            </a:ext>
          </a:extLst>
        </xdr:cNvPr>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724" name="【消防施設】&#10;一人当たり面積該当値テキスト">
          <a:extLst>
            <a:ext uri="{FF2B5EF4-FFF2-40B4-BE49-F238E27FC236}">
              <a16:creationId xmlns:a16="http://schemas.microsoft.com/office/drawing/2014/main" id="{D4DB6231-B34F-42F6-AF0C-C86478EB51AE}"/>
            </a:ext>
          </a:extLst>
        </xdr:cNvPr>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25" name="楕円 724">
          <a:extLst>
            <a:ext uri="{FF2B5EF4-FFF2-40B4-BE49-F238E27FC236}">
              <a16:creationId xmlns:a16="http://schemas.microsoft.com/office/drawing/2014/main" id="{252B68A8-12A3-4EFF-955F-A2ECFC3C8A08}"/>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87630</xdr:rowOff>
    </xdr:to>
    <xdr:cxnSp macro="">
      <xdr:nvCxnSpPr>
        <xdr:cNvPr id="726" name="直線コネクタ 725">
          <a:extLst>
            <a:ext uri="{FF2B5EF4-FFF2-40B4-BE49-F238E27FC236}">
              <a16:creationId xmlns:a16="http://schemas.microsoft.com/office/drawing/2014/main" id="{51211979-19A9-404B-B645-7522632506AB}"/>
            </a:ext>
          </a:extLst>
        </xdr:cNvPr>
        <xdr:cNvCxnSpPr/>
      </xdr:nvCxnSpPr>
      <xdr:spPr>
        <a:xfrm flipV="1">
          <a:off x="21323300" y="1465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57786</xdr:rowOff>
    </xdr:from>
    <xdr:to>
      <xdr:col>107</xdr:col>
      <xdr:colOff>101600</xdr:colOff>
      <xdr:row>85</xdr:row>
      <xdr:rowOff>159386</xdr:rowOff>
    </xdr:to>
    <xdr:sp macro="" textlink="">
      <xdr:nvSpPr>
        <xdr:cNvPr id="727" name="楕円 726">
          <a:extLst>
            <a:ext uri="{FF2B5EF4-FFF2-40B4-BE49-F238E27FC236}">
              <a16:creationId xmlns:a16="http://schemas.microsoft.com/office/drawing/2014/main" id="{8AB6F852-CBFF-4844-ADC6-42BABA416876}"/>
            </a:ext>
          </a:extLst>
        </xdr:cNvPr>
        <xdr:cNvSpPr/>
      </xdr:nvSpPr>
      <xdr:spPr>
        <a:xfrm>
          <a:off x="20383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108586</xdr:rowOff>
    </xdr:to>
    <xdr:cxnSp macro="">
      <xdr:nvCxnSpPr>
        <xdr:cNvPr id="728" name="直線コネクタ 727">
          <a:extLst>
            <a:ext uri="{FF2B5EF4-FFF2-40B4-BE49-F238E27FC236}">
              <a16:creationId xmlns:a16="http://schemas.microsoft.com/office/drawing/2014/main" id="{FD8FFEC0-D1D5-455A-B77D-E1341201D163}"/>
            </a:ext>
          </a:extLst>
        </xdr:cNvPr>
        <xdr:cNvCxnSpPr/>
      </xdr:nvCxnSpPr>
      <xdr:spPr>
        <a:xfrm flipV="1">
          <a:off x="20434300" y="146608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29" name="楕円 728">
          <a:extLst>
            <a:ext uri="{FF2B5EF4-FFF2-40B4-BE49-F238E27FC236}">
              <a16:creationId xmlns:a16="http://schemas.microsoft.com/office/drawing/2014/main" id="{11A87876-2E39-490B-B53B-A1AC2531AF23}"/>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108586</xdr:rowOff>
    </xdr:from>
    <xdr:to>
      <xdr:col>107</xdr:col>
      <xdr:colOff>50800</xdr:colOff>
      <xdr:row>85</xdr:row>
      <xdr:rowOff>110489</xdr:rowOff>
    </xdr:to>
    <xdr:cxnSp macro="">
      <xdr:nvCxnSpPr>
        <xdr:cNvPr id="730" name="直線コネクタ 729">
          <a:extLst>
            <a:ext uri="{FF2B5EF4-FFF2-40B4-BE49-F238E27FC236}">
              <a16:creationId xmlns:a16="http://schemas.microsoft.com/office/drawing/2014/main" id="{FB1B50E6-3BA0-42E6-9005-61D3B86C9DFC}"/>
            </a:ext>
          </a:extLst>
        </xdr:cNvPr>
        <xdr:cNvCxnSpPr/>
      </xdr:nvCxnSpPr>
      <xdr:spPr>
        <a:xfrm flipV="1">
          <a:off x="19545300" y="146818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69214</xdr:rowOff>
    </xdr:from>
    <xdr:to>
      <xdr:col>98</xdr:col>
      <xdr:colOff>38100</xdr:colOff>
      <xdr:row>85</xdr:row>
      <xdr:rowOff>170814</xdr:rowOff>
    </xdr:to>
    <xdr:sp macro="" textlink="">
      <xdr:nvSpPr>
        <xdr:cNvPr id="731" name="楕円 730">
          <a:extLst>
            <a:ext uri="{FF2B5EF4-FFF2-40B4-BE49-F238E27FC236}">
              <a16:creationId xmlns:a16="http://schemas.microsoft.com/office/drawing/2014/main" id="{78D5935B-30BA-4B36-87BE-2391B1838A32}"/>
            </a:ext>
          </a:extLst>
        </xdr:cNvPr>
        <xdr:cNvSpPr/>
      </xdr:nvSpPr>
      <xdr:spPr>
        <a:xfrm>
          <a:off x="18605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120014</xdr:rowOff>
    </xdr:to>
    <xdr:cxnSp macro="">
      <xdr:nvCxnSpPr>
        <xdr:cNvPr id="732" name="直線コネクタ 731">
          <a:extLst>
            <a:ext uri="{FF2B5EF4-FFF2-40B4-BE49-F238E27FC236}">
              <a16:creationId xmlns:a16="http://schemas.microsoft.com/office/drawing/2014/main" id="{6D0FDD9E-4305-4B5F-B316-E812A9590645}"/>
            </a:ext>
          </a:extLst>
        </xdr:cNvPr>
        <xdr:cNvCxnSpPr/>
      </xdr:nvCxnSpPr>
      <xdr:spPr>
        <a:xfrm flipV="1">
          <a:off x="18656300" y="146837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3" name="n_1aveValue【消防施設】&#10;一人当たり面積">
          <a:extLst>
            <a:ext uri="{FF2B5EF4-FFF2-40B4-BE49-F238E27FC236}">
              <a16:creationId xmlns:a16="http://schemas.microsoft.com/office/drawing/2014/main" id="{8286E653-64F1-494D-931C-2AEDD05F5128}"/>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4" name="n_2aveValue【消防施設】&#10;一人当たり面積">
          <a:extLst>
            <a:ext uri="{FF2B5EF4-FFF2-40B4-BE49-F238E27FC236}">
              <a16:creationId xmlns:a16="http://schemas.microsoft.com/office/drawing/2014/main" id="{0408CBDF-B61C-4FFD-860D-829CAD978D4C}"/>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5" name="n_3aveValue【消防施設】&#10;一人当たり面積">
          <a:extLst>
            <a:ext uri="{FF2B5EF4-FFF2-40B4-BE49-F238E27FC236}">
              <a16:creationId xmlns:a16="http://schemas.microsoft.com/office/drawing/2014/main" id="{C844BE0C-DD1C-4FF0-995B-6B6CE11902E3}"/>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6" name="n_4aveValue【消防施設】&#10;一人当たり面積">
          <a:extLst>
            <a:ext uri="{FF2B5EF4-FFF2-40B4-BE49-F238E27FC236}">
              <a16:creationId xmlns:a16="http://schemas.microsoft.com/office/drawing/2014/main" id="{10694A2F-975F-4BB5-995F-D09DB3F9E2A3}"/>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737" name="n_1mainValue【消防施設】&#10;一人当たり面積">
          <a:extLst>
            <a:ext uri="{FF2B5EF4-FFF2-40B4-BE49-F238E27FC236}">
              <a16:creationId xmlns:a16="http://schemas.microsoft.com/office/drawing/2014/main" id="{629573E4-8FC2-4286-9FE3-B23B1F704786}"/>
            </a:ext>
          </a:extLst>
        </xdr:cNvPr>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150513</xdr:rowOff>
    </xdr:from>
    <xdr:ext cx="469744" cy="259045"/>
    <xdr:sp macro="" textlink="">
      <xdr:nvSpPr>
        <xdr:cNvPr id="738" name="n_2mainValue【消防施設】&#10;一人当たり面積">
          <a:extLst>
            <a:ext uri="{FF2B5EF4-FFF2-40B4-BE49-F238E27FC236}">
              <a16:creationId xmlns:a16="http://schemas.microsoft.com/office/drawing/2014/main" id="{A3DA974D-7B33-4380-B170-A810205444F0}"/>
            </a:ext>
          </a:extLst>
        </xdr:cNvPr>
        <xdr:cNvSpPr txBox="1"/>
      </xdr:nvSpPr>
      <xdr:spPr>
        <a:xfrm>
          <a:off x="20199427" y="147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9" name="n_3mainValue【消防施設】&#10;一人当たり面積">
          <a:extLst>
            <a:ext uri="{FF2B5EF4-FFF2-40B4-BE49-F238E27FC236}">
              <a16:creationId xmlns:a16="http://schemas.microsoft.com/office/drawing/2014/main" id="{5A9E9FFA-6D13-446A-A1C5-FE1D06F82275}"/>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161941</xdr:rowOff>
    </xdr:from>
    <xdr:ext cx="469744" cy="259045"/>
    <xdr:sp macro="" textlink="">
      <xdr:nvSpPr>
        <xdr:cNvPr id="740" name="n_4mainValue【消防施設】&#10;一人当たり面積">
          <a:extLst>
            <a:ext uri="{FF2B5EF4-FFF2-40B4-BE49-F238E27FC236}">
              <a16:creationId xmlns:a16="http://schemas.microsoft.com/office/drawing/2014/main" id="{CF0CDE5C-7700-4A3B-873A-0C8E580CE40E}"/>
            </a:ext>
          </a:extLst>
        </xdr:cNvPr>
        <xdr:cNvSpPr txBox="1"/>
      </xdr:nvSpPr>
      <xdr:spPr>
        <a:xfrm>
          <a:off x="18421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1FBCCD28-A8F1-4FF9-8DCB-90A1FE15D8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9E48F79-625E-438C-95BD-9D74C0E6B2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CA07730-03CB-4263-AF18-C7B40D5D12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681F77A5-416D-45E2-8B96-76CF8BA7C3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A93683E-C0F6-4661-9108-0477B06230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E57B98AC-C5B3-49AC-B1C5-0D7B352B98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FC8A493-2974-4219-AC18-CFA8E0DD41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C249264B-F852-4772-878D-355CFF0B57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A405AB0-32E7-4799-833D-2BFDDF9019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578EF839-CE1E-45C8-BC74-8DA6EBC7B2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8F94655-DEAE-4C32-B64A-EDB131080A1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869AF930-8A5A-4D0B-AB78-DF718B35C59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5ABBFFC5-0BC1-4CDC-AD2C-1A5F64C69C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FBC96E1-A8F4-46C1-8483-FAFE30631CE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EE8D888-CAD3-4E7D-AE5C-5A3222FA21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C8E9A577-5973-4155-9579-08297456CC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B029C9E-2A4D-4183-99CF-95BD491CFA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CA487BF-227E-4F35-8C69-E900B6A729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5370019-0DD3-4AE9-A644-A3FA2D5801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A5B69CC1-268E-4C2B-948C-C6CCF0EFAB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88FA6F52-2FCD-49B1-BEFF-168FCA80AD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63781A80-EC6A-41EA-9D1B-47A30067BE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F0C78640-F495-4395-BBD6-89524954D2B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1B5879E5-32BA-44C3-9F69-7BB569FA5E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385592D5-DF36-495B-9DBE-FDD6424D6E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6" name="直線コネクタ 765">
          <a:extLst>
            <a:ext uri="{FF2B5EF4-FFF2-40B4-BE49-F238E27FC236}">
              <a16:creationId xmlns:a16="http://schemas.microsoft.com/office/drawing/2014/main" id="{BFACE1D7-D479-437F-B389-F9B3E7D3718E}"/>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7" name="【庁舎】&#10;有形固定資産減価償却率最小値テキスト">
          <a:extLst>
            <a:ext uri="{FF2B5EF4-FFF2-40B4-BE49-F238E27FC236}">
              <a16:creationId xmlns:a16="http://schemas.microsoft.com/office/drawing/2014/main" id="{89D69922-CEA2-47E5-A7E6-DFD448527A95}"/>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8" name="直線コネクタ 767">
          <a:extLst>
            <a:ext uri="{FF2B5EF4-FFF2-40B4-BE49-F238E27FC236}">
              <a16:creationId xmlns:a16="http://schemas.microsoft.com/office/drawing/2014/main" id="{46D15081-E03F-48D0-8174-37903967DAAD}"/>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69" name="【庁舎】&#10;有形固定資産減価償却率最大値テキスト">
          <a:extLst>
            <a:ext uri="{FF2B5EF4-FFF2-40B4-BE49-F238E27FC236}">
              <a16:creationId xmlns:a16="http://schemas.microsoft.com/office/drawing/2014/main" id="{35E847EB-30CA-415C-A06E-01A158447854}"/>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0" name="直線コネクタ 769">
          <a:extLst>
            <a:ext uri="{FF2B5EF4-FFF2-40B4-BE49-F238E27FC236}">
              <a16:creationId xmlns:a16="http://schemas.microsoft.com/office/drawing/2014/main" id="{EFD0BB55-3E94-42D5-ACDD-59B7B6AF4DEE}"/>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1" name="【庁舎】&#10;有形固定資産減価償却率平均値テキスト">
          <a:extLst>
            <a:ext uri="{FF2B5EF4-FFF2-40B4-BE49-F238E27FC236}">
              <a16:creationId xmlns:a16="http://schemas.microsoft.com/office/drawing/2014/main" id="{FCBBD325-8E2C-4E49-B583-7EE3E7A1FCFF}"/>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2" name="フローチャート: 判断 771">
          <a:extLst>
            <a:ext uri="{FF2B5EF4-FFF2-40B4-BE49-F238E27FC236}">
              <a16:creationId xmlns:a16="http://schemas.microsoft.com/office/drawing/2014/main" id="{8BC345F3-360F-4AC8-8D15-C431ED025832}"/>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3" name="フローチャート: 判断 772">
          <a:extLst>
            <a:ext uri="{FF2B5EF4-FFF2-40B4-BE49-F238E27FC236}">
              <a16:creationId xmlns:a16="http://schemas.microsoft.com/office/drawing/2014/main" id="{11BA1852-1734-47AA-851B-462C7A456C1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4" name="フローチャート: 判断 773">
          <a:extLst>
            <a:ext uri="{FF2B5EF4-FFF2-40B4-BE49-F238E27FC236}">
              <a16:creationId xmlns:a16="http://schemas.microsoft.com/office/drawing/2014/main" id="{4931218F-EF49-4ABC-AD86-51A1DA86F6C2}"/>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5" name="フローチャート: 判断 774">
          <a:extLst>
            <a:ext uri="{FF2B5EF4-FFF2-40B4-BE49-F238E27FC236}">
              <a16:creationId xmlns:a16="http://schemas.microsoft.com/office/drawing/2014/main" id="{A823B07A-FC36-4A7E-94B4-BF30353D36C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6" name="フローチャート: 判断 775">
          <a:extLst>
            <a:ext uri="{FF2B5EF4-FFF2-40B4-BE49-F238E27FC236}">
              <a16:creationId xmlns:a16="http://schemas.microsoft.com/office/drawing/2014/main" id="{1770B45B-2F9C-466A-8328-7F60D5D36616}"/>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0D5D8A9-C546-43B9-8CD6-B6D2730D24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DD5031E-86B7-4F40-8AF3-B348069D3D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4F0230D-171A-406C-B39C-CF542DA2A3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EBC1C00-A9CD-4D42-924B-770315AE4A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52F14B5-105B-492B-A7D5-46E8522F72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782" name="楕円 781">
          <a:extLst>
            <a:ext uri="{FF2B5EF4-FFF2-40B4-BE49-F238E27FC236}">
              <a16:creationId xmlns:a16="http://schemas.microsoft.com/office/drawing/2014/main" id="{72CB99B5-511A-4C93-8630-F18EE7A3068B}"/>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783" name="【庁舎】&#10;有形固定資産減価償却率該当値テキスト">
          <a:extLst>
            <a:ext uri="{FF2B5EF4-FFF2-40B4-BE49-F238E27FC236}">
              <a16:creationId xmlns:a16="http://schemas.microsoft.com/office/drawing/2014/main" id="{DC4A79BC-EF5D-4840-B82D-215774F28C95}"/>
            </a:ext>
          </a:extLst>
        </xdr:cNvPr>
        <xdr:cNvSpPr txBox="1"/>
      </xdr:nvSpPr>
      <xdr:spPr>
        <a:xfrm>
          <a:off x="16357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136434</xdr:rowOff>
    </xdr:from>
    <xdr:to>
      <xdr:col>81</xdr:col>
      <xdr:colOff>101600</xdr:colOff>
      <xdr:row>106</xdr:row>
      <xdr:rowOff>66584</xdr:rowOff>
    </xdr:to>
    <xdr:sp macro="" textlink="">
      <xdr:nvSpPr>
        <xdr:cNvPr id="784" name="楕円 783">
          <a:extLst>
            <a:ext uri="{FF2B5EF4-FFF2-40B4-BE49-F238E27FC236}">
              <a16:creationId xmlns:a16="http://schemas.microsoft.com/office/drawing/2014/main" id="{89FCA621-3BFE-40D0-9AD9-10C7A5F12E3C}"/>
            </a:ext>
          </a:extLst>
        </xdr:cNvPr>
        <xdr:cNvSpPr/>
      </xdr:nvSpPr>
      <xdr:spPr>
        <a:xfrm>
          <a:off x="15430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xdr:rowOff>
    </xdr:from>
    <xdr:to>
      <xdr:col>85</xdr:col>
      <xdr:colOff>127000</xdr:colOff>
      <xdr:row>106</xdr:row>
      <xdr:rowOff>68036</xdr:rowOff>
    </xdr:to>
    <xdr:cxnSp macro="">
      <xdr:nvCxnSpPr>
        <xdr:cNvPr id="785" name="直線コネクタ 784">
          <a:extLst>
            <a:ext uri="{FF2B5EF4-FFF2-40B4-BE49-F238E27FC236}">
              <a16:creationId xmlns:a16="http://schemas.microsoft.com/office/drawing/2014/main" id="{ACDCE602-F143-4560-8BBC-2671584EB58D}"/>
            </a:ext>
          </a:extLst>
        </xdr:cNvPr>
        <xdr:cNvCxnSpPr/>
      </xdr:nvCxnSpPr>
      <xdr:spPr>
        <a:xfrm>
          <a:off x="15481300" y="1818948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86" name="楕円 785">
          <a:extLst>
            <a:ext uri="{FF2B5EF4-FFF2-40B4-BE49-F238E27FC236}">
              <a16:creationId xmlns:a16="http://schemas.microsoft.com/office/drawing/2014/main" id="{3A4F8A85-343B-4471-BC42-9FA4ACBBC5DD}"/>
            </a:ext>
          </a:extLst>
        </xdr:cNvPr>
        <xdr:cNvSpPr/>
      </xdr:nvSpPr>
      <xdr:spPr>
        <a:xfrm>
          <a:off x="14541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138249</xdr:rowOff>
    </xdr:from>
    <xdr:to>
      <xdr:col>81</xdr:col>
      <xdr:colOff>50800</xdr:colOff>
      <xdr:row>106</xdr:row>
      <xdr:rowOff>15784</xdr:rowOff>
    </xdr:to>
    <xdr:cxnSp macro="">
      <xdr:nvCxnSpPr>
        <xdr:cNvPr id="787" name="直線コネクタ 786">
          <a:extLst>
            <a:ext uri="{FF2B5EF4-FFF2-40B4-BE49-F238E27FC236}">
              <a16:creationId xmlns:a16="http://schemas.microsoft.com/office/drawing/2014/main" id="{EC108165-C06A-427F-92F8-F689E2D1146A}"/>
            </a:ext>
          </a:extLst>
        </xdr:cNvPr>
        <xdr:cNvCxnSpPr/>
      </xdr:nvCxnSpPr>
      <xdr:spPr>
        <a:xfrm>
          <a:off x="14592300" y="181404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88" name="楕円 787">
          <a:extLst>
            <a:ext uri="{FF2B5EF4-FFF2-40B4-BE49-F238E27FC236}">
              <a16:creationId xmlns:a16="http://schemas.microsoft.com/office/drawing/2014/main" id="{4CC3598B-2277-4B66-A1E4-CF48D66B6E80}"/>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138249</xdr:rowOff>
    </xdr:to>
    <xdr:cxnSp macro="">
      <xdr:nvCxnSpPr>
        <xdr:cNvPr id="789" name="直線コネクタ 788">
          <a:extLst>
            <a:ext uri="{FF2B5EF4-FFF2-40B4-BE49-F238E27FC236}">
              <a16:creationId xmlns:a16="http://schemas.microsoft.com/office/drawing/2014/main" id="{2762F6A2-A4F5-4F96-B5B2-C52B4F0D9818}"/>
            </a:ext>
          </a:extLst>
        </xdr:cNvPr>
        <xdr:cNvCxnSpPr/>
      </xdr:nvCxnSpPr>
      <xdr:spPr>
        <a:xfrm>
          <a:off x="13703300" y="180849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790" name="楕円 789">
          <a:extLst>
            <a:ext uri="{FF2B5EF4-FFF2-40B4-BE49-F238E27FC236}">
              <a16:creationId xmlns:a16="http://schemas.microsoft.com/office/drawing/2014/main" id="{C4D12A77-5551-407F-BF42-64CEFF82FF3D}"/>
            </a:ext>
          </a:extLst>
        </xdr:cNvPr>
        <xdr:cNvSpPr/>
      </xdr:nvSpPr>
      <xdr:spPr>
        <a:xfrm>
          <a:off x="1276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105</xdr:row>
      <xdr:rowOff>82731</xdr:rowOff>
    </xdr:to>
    <xdr:cxnSp macro="">
      <xdr:nvCxnSpPr>
        <xdr:cNvPr id="791" name="直線コネクタ 790">
          <a:extLst>
            <a:ext uri="{FF2B5EF4-FFF2-40B4-BE49-F238E27FC236}">
              <a16:creationId xmlns:a16="http://schemas.microsoft.com/office/drawing/2014/main" id="{91895EB0-FD1A-46AE-9849-AF7C95DDCAAC}"/>
            </a:ext>
          </a:extLst>
        </xdr:cNvPr>
        <xdr:cNvCxnSpPr/>
      </xdr:nvCxnSpPr>
      <xdr:spPr>
        <a:xfrm>
          <a:off x="12814300" y="180359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2" name="n_1aveValue【庁舎】&#10;有形固定資産減価償却率">
          <a:extLst>
            <a:ext uri="{FF2B5EF4-FFF2-40B4-BE49-F238E27FC236}">
              <a16:creationId xmlns:a16="http://schemas.microsoft.com/office/drawing/2014/main" id="{45AFEE15-C8D0-4B49-BF34-78AC37C2B33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3" name="n_2aveValue【庁舎】&#10;有形固定資産減価償却率">
          <a:extLst>
            <a:ext uri="{FF2B5EF4-FFF2-40B4-BE49-F238E27FC236}">
              <a16:creationId xmlns:a16="http://schemas.microsoft.com/office/drawing/2014/main" id="{835D8A6A-2C52-4060-8BD6-007248C486A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4" name="n_3aveValue【庁舎】&#10;有形固定資産減価償却率">
          <a:extLst>
            <a:ext uri="{FF2B5EF4-FFF2-40B4-BE49-F238E27FC236}">
              <a16:creationId xmlns:a16="http://schemas.microsoft.com/office/drawing/2014/main" id="{4DFC85D5-78A4-462B-BB18-5D96C84B888C}"/>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795" name="n_4aveValue【庁舎】&#10;有形固定資産減価償却率">
          <a:extLst>
            <a:ext uri="{FF2B5EF4-FFF2-40B4-BE49-F238E27FC236}">
              <a16:creationId xmlns:a16="http://schemas.microsoft.com/office/drawing/2014/main" id="{CD75CDE2-BE7F-4EF2-8DC6-235CF8FEA964}"/>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57711</xdr:rowOff>
    </xdr:from>
    <xdr:ext cx="405111" cy="259045"/>
    <xdr:sp macro="" textlink="">
      <xdr:nvSpPr>
        <xdr:cNvPr id="796" name="n_1mainValue【庁舎】&#10;有形固定資産減価償却率">
          <a:extLst>
            <a:ext uri="{FF2B5EF4-FFF2-40B4-BE49-F238E27FC236}">
              <a16:creationId xmlns:a16="http://schemas.microsoft.com/office/drawing/2014/main" id="{9A634B81-819B-43A2-B8B1-F572FF616FFB}"/>
            </a:ext>
          </a:extLst>
        </xdr:cNvPr>
        <xdr:cNvSpPr txBox="1"/>
      </xdr:nvSpPr>
      <xdr:spPr>
        <a:xfrm>
          <a:off x="152660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97" name="n_2mainValue【庁舎】&#10;有形固定資産減価償却率">
          <a:extLst>
            <a:ext uri="{FF2B5EF4-FFF2-40B4-BE49-F238E27FC236}">
              <a16:creationId xmlns:a16="http://schemas.microsoft.com/office/drawing/2014/main" id="{BD2CA150-5AC1-48E0-AEB6-FC243AE6595F}"/>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798" name="n_3mainValue【庁舎】&#10;有形固定資産減価償却率">
          <a:extLst>
            <a:ext uri="{FF2B5EF4-FFF2-40B4-BE49-F238E27FC236}">
              <a16:creationId xmlns:a16="http://schemas.microsoft.com/office/drawing/2014/main" id="{31617BAD-365F-4F46-B412-8623939C163F}"/>
            </a:ext>
          </a:extLst>
        </xdr:cNvPr>
        <xdr:cNvSpPr txBox="1"/>
      </xdr:nvSpPr>
      <xdr:spPr>
        <a:xfrm>
          <a:off x="13500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99" name="n_4mainValue【庁舎】&#10;有形固定資産減価償却率">
          <a:extLst>
            <a:ext uri="{FF2B5EF4-FFF2-40B4-BE49-F238E27FC236}">
              <a16:creationId xmlns:a16="http://schemas.microsoft.com/office/drawing/2014/main" id="{48B9F423-A441-4987-9AB1-6AB8113238C7}"/>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7DFA534-6CC9-402F-AAFE-82692D9FA8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24A0A6D-2593-4C1B-9539-1D2EA4BF0F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ACD5F39-C21E-45C0-AD1F-FFA5C2F476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25AC4C5A-61AA-44F6-9C88-649C2E498E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AB0DDBA-6BBF-4438-AE15-682D9F3319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EF855C06-6808-4DCF-A269-996AF1F224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DAF9F861-8A86-47BE-9DFB-7247D0CDF5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68F74D5-380E-4138-86A6-31B0CE16B1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34F658A-F0CA-4331-A49D-2A25709E80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D619CB45-A039-40D1-83ED-F0E72C8A39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ABC3340B-912C-4D2C-8F74-EC5F4176776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A9F7BF6F-64B5-4336-A5D3-A13039B3B50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764B3F24-6BE3-4B90-9451-6E6F194060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17ECBCFA-C15C-4263-9C7D-F7C5BF6774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9744FCE2-B9E3-4218-9AEF-434F03E4C26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D6DF920A-C549-4096-9D6C-189781559BA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266A2D0E-8302-4725-985C-0BCE1E1C174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8BA0C4B6-3C38-4E67-9846-FB139F6B65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28C3B723-4BA4-4B1B-A573-EB9494FD4F2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68223B3E-582B-47F2-9CF8-363FFF7ACA5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23A8600A-D6AD-4140-AC70-FCBC4DB32F7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6C12F9F6-188D-4DF4-9E33-B5EB15112D8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1660E1BB-90C1-4CAE-B983-29044E5CBC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CA21A7BE-1151-47F0-9AFE-BD5B03DDB2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50A5820F-89D4-494B-B37D-00022A13CD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5" name="直線コネクタ 824">
          <a:extLst>
            <a:ext uri="{FF2B5EF4-FFF2-40B4-BE49-F238E27FC236}">
              <a16:creationId xmlns:a16="http://schemas.microsoft.com/office/drawing/2014/main" id="{67D6CAED-ED46-40B6-8A5D-46FD5A076783}"/>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6" name="【庁舎】&#10;一人当たり面積最小値テキスト">
          <a:extLst>
            <a:ext uri="{FF2B5EF4-FFF2-40B4-BE49-F238E27FC236}">
              <a16:creationId xmlns:a16="http://schemas.microsoft.com/office/drawing/2014/main" id="{29EDB0E5-3B65-4963-88AD-6A474401E8B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7" name="直線コネクタ 826">
          <a:extLst>
            <a:ext uri="{FF2B5EF4-FFF2-40B4-BE49-F238E27FC236}">
              <a16:creationId xmlns:a16="http://schemas.microsoft.com/office/drawing/2014/main" id="{CB9A066D-67E6-48C7-9454-DA119AAF6C0C}"/>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8" name="【庁舎】&#10;一人当たり面積最大値テキスト">
          <a:extLst>
            <a:ext uri="{FF2B5EF4-FFF2-40B4-BE49-F238E27FC236}">
              <a16:creationId xmlns:a16="http://schemas.microsoft.com/office/drawing/2014/main" id="{2ED1FD99-22A1-410A-AEC2-80F57FFE4A0C}"/>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29" name="直線コネクタ 828">
          <a:extLst>
            <a:ext uri="{FF2B5EF4-FFF2-40B4-BE49-F238E27FC236}">
              <a16:creationId xmlns:a16="http://schemas.microsoft.com/office/drawing/2014/main" id="{DC3E7408-B3E0-4488-B2EB-AF3FA34196F5}"/>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0" name="【庁舎】&#10;一人当たり面積平均値テキスト">
          <a:extLst>
            <a:ext uri="{FF2B5EF4-FFF2-40B4-BE49-F238E27FC236}">
              <a16:creationId xmlns:a16="http://schemas.microsoft.com/office/drawing/2014/main" id="{144CF131-C2BE-4A64-B271-14886B8D4A74}"/>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1" name="フローチャート: 判断 830">
          <a:extLst>
            <a:ext uri="{FF2B5EF4-FFF2-40B4-BE49-F238E27FC236}">
              <a16:creationId xmlns:a16="http://schemas.microsoft.com/office/drawing/2014/main" id="{3B5854C0-7CF2-49E2-BECF-7CAF7045F331}"/>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2" name="フローチャート: 判断 831">
          <a:extLst>
            <a:ext uri="{FF2B5EF4-FFF2-40B4-BE49-F238E27FC236}">
              <a16:creationId xmlns:a16="http://schemas.microsoft.com/office/drawing/2014/main" id="{FC26E7A4-9E28-464D-AD24-2D643FBCF48D}"/>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3" name="フローチャート: 判断 832">
          <a:extLst>
            <a:ext uri="{FF2B5EF4-FFF2-40B4-BE49-F238E27FC236}">
              <a16:creationId xmlns:a16="http://schemas.microsoft.com/office/drawing/2014/main" id="{7093090C-8FBA-4EAE-8315-335ED79B8B54}"/>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4" name="フローチャート: 判断 833">
          <a:extLst>
            <a:ext uri="{FF2B5EF4-FFF2-40B4-BE49-F238E27FC236}">
              <a16:creationId xmlns:a16="http://schemas.microsoft.com/office/drawing/2014/main" id="{7F18CE62-EAEE-4EF9-9C08-3B52FC8AADD2}"/>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35" name="フローチャート: 判断 834">
          <a:extLst>
            <a:ext uri="{FF2B5EF4-FFF2-40B4-BE49-F238E27FC236}">
              <a16:creationId xmlns:a16="http://schemas.microsoft.com/office/drawing/2014/main" id="{2EB73B79-7DB9-4184-A9FF-B90BFDB0FCCA}"/>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D49BE59-AB2D-4BDF-9277-DFF10E1984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FE10572-781A-404A-82F6-523A15C447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59C3AAC-221C-4073-A5BC-F0870F5F13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4D8A1DF-1588-4AD4-9B92-7C98CDD74A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E79C694-6BE9-416F-A4AD-05662BB1E9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841" name="楕円 840">
          <a:extLst>
            <a:ext uri="{FF2B5EF4-FFF2-40B4-BE49-F238E27FC236}">
              <a16:creationId xmlns:a16="http://schemas.microsoft.com/office/drawing/2014/main" id="{80ABFEAA-38FE-47CB-82E6-8425B36557D4}"/>
            </a:ext>
          </a:extLst>
        </xdr:cNvPr>
        <xdr:cNvSpPr/>
      </xdr:nvSpPr>
      <xdr:spPr>
        <a:xfrm>
          <a:off x="22110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149333</xdr:rowOff>
    </xdr:from>
    <xdr:ext cx="469744" cy="259045"/>
    <xdr:sp macro="" textlink="">
      <xdr:nvSpPr>
        <xdr:cNvPr id="842" name="【庁舎】&#10;一人当たり面積該当値テキスト">
          <a:extLst>
            <a:ext uri="{FF2B5EF4-FFF2-40B4-BE49-F238E27FC236}">
              <a16:creationId xmlns:a16="http://schemas.microsoft.com/office/drawing/2014/main" id="{2BC63137-693B-4CB0-9524-76804B3DB114}"/>
            </a:ext>
          </a:extLst>
        </xdr:cNvPr>
        <xdr:cNvSpPr txBox="1"/>
      </xdr:nvSpPr>
      <xdr:spPr>
        <a:xfrm>
          <a:off x="22199600" y="183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843" name="楕円 842">
          <a:extLst>
            <a:ext uri="{FF2B5EF4-FFF2-40B4-BE49-F238E27FC236}">
              <a16:creationId xmlns:a16="http://schemas.microsoft.com/office/drawing/2014/main" id="{E9ECCDE2-00B5-4995-867C-0D43B3726DBD}"/>
            </a:ext>
          </a:extLst>
        </xdr:cNvPr>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113756</xdr:rowOff>
    </xdr:from>
    <xdr:to>
      <xdr:col>116</xdr:col>
      <xdr:colOff>63500</xdr:colOff>
      <xdr:row>107</xdr:row>
      <xdr:rowOff>118111</xdr:rowOff>
    </xdr:to>
    <xdr:cxnSp macro="">
      <xdr:nvCxnSpPr>
        <xdr:cNvPr id="844" name="直線コネクタ 843">
          <a:extLst>
            <a:ext uri="{FF2B5EF4-FFF2-40B4-BE49-F238E27FC236}">
              <a16:creationId xmlns:a16="http://schemas.microsoft.com/office/drawing/2014/main" id="{452A023A-DCB6-4BD1-B356-F13307D9D09E}"/>
            </a:ext>
          </a:extLst>
        </xdr:cNvPr>
        <xdr:cNvCxnSpPr/>
      </xdr:nvCxnSpPr>
      <xdr:spPr>
        <a:xfrm flipV="1">
          <a:off x="21323300" y="18458906"/>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845" name="楕円 844">
          <a:extLst>
            <a:ext uri="{FF2B5EF4-FFF2-40B4-BE49-F238E27FC236}">
              <a16:creationId xmlns:a16="http://schemas.microsoft.com/office/drawing/2014/main" id="{BD738A6B-7A4F-4A37-8F12-DF2BF5AF9221}"/>
            </a:ext>
          </a:extLst>
        </xdr:cNvPr>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120287</xdr:rowOff>
    </xdr:to>
    <xdr:cxnSp macro="">
      <xdr:nvCxnSpPr>
        <xdr:cNvPr id="846" name="直線コネクタ 845">
          <a:extLst>
            <a:ext uri="{FF2B5EF4-FFF2-40B4-BE49-F238E27FC236}">
              <a16:creationId xmlns:a16="http://schemas.microsoft.com/office/drawing/2014/main" id="{33BBE6C3-447C-4667-99E1-F53FCC353A6F}"/>
            </a:ext>
          </a:extLst>
        </xdr:cNvPr>
        <xdr:cNvCxnSpPr/>
      </xdr:nvCxnSpPr>
      <xdr:spPr>
        <a:xfrm flipV="1">
          <a:off x="20434300" y="1846326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73842</xdr:rowOff>
    </xdr:from>
    <xdr:to>
      <xdr:col>102</xdr:col>
      <xdr:colOff>165100</xdr:colOff>
      <xdr:row>108</xdr:row>
      <xdr:rowOff>3992</xdr:rowOff>
    </xdr:to>
    <xdr:sp macro="" textlink="">
      <xdr:nvSpPr>
        <xdr:cNvPr id="847" name="楕円 846">
          <a:extLst>
            <a:ext uri="{FF2B5EF4-FFF2-40B4-BE49-F238E27FC236}">
              <a16:creationId xmlns:a16="http://schemas.microsoft.com/office/drawing/2014/main" id="{69FFF6CB-CD33-48B4-8FEF-A6F8B7CDC067}"/>
            </a:ext>
          </a:extLst>
        </xdr:cNvPr>
        <xdr:cNvSpPr/>
      </xdr:nvSpPr>
      <xdr:spPr>
        <a:xfrm>
          <a:off x="19494500" y="184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124642</xdr:rowOff>
    </xdr:to>
    <xdr:cxnSp macro="">
      <xdr:nvCxnSpPr>
        <xdr:cNvPr id="848" name="直線コネクタ 847">
          <a:extLst>
            <a:ext uri="{FF2B5EF4-FFF2-40B4-BE49-F238E27FC236}">
              <a16:creationId xmlns:a16="http://schemas.microsoft.com/office/drawing/2014/main" id="{9B0C636D-8790-4F21-8E11-2A99D047FE24}"/>
            </a:ext>
          </a:extLst>
        </xdr:cNvPr>
        <xdr:cNvCxnSpPr/>
      </xdr:nvCxnSpPr>
      <xdr:spPr>
        <a:xfrm flipV="1">
          <a:off x="19545300" y="184654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77107</xdr:rowOff>
    </xdr:from>
    <xdr:to>
      <xdr:col>98</xdr:col>
      <xdr:colOff>38100</xdr:colOff>
      <xdr:row>108</xdr:row>
      <xdr:rowOff>7257</xdr:rowOff>
    </xdr:to>
    <xdr:sp macro="" textlink="">
      <xdr:nvSpPr>
        <xdr:cNvPr id="849" name="楕円 848">
          <a:extLst>
            <a:ext uri="{FF2B5EF4-FFF2-40B4-BE49-F238E27FC236}">
              <a16:creationId xmlns:a16="http://schemas.microsoft.com/office/drawing/2014/main" id="{A7A37D1C-AD52-41BD-A49A-47F06D2B35A3}"/>
            </a:ext>
          </a:extLst>
        </xdr:cNvPr>
        <xdr:cNvSpPr/>
      </xdr:nvSpPr>
      <xdr:spPr>
        <a:xfrm>
          <a:off x="18605500" y="184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124642</xdr:rowOff>
    </xdr:from>
    <xdr:to>
      <xdr:col>102</xdr:col>
      <xdr:colOff>114300</xdr:colOff>
      <xdr:row>107</xdr:row>
      <xdr:rowOff>127907</xdr:rowOff>
    </xdr:to>
    <xdr:cxnSp macro="">
      <xdr:nvCxnSpPr>
        <xdr:cNvPr id="850" name="直線コネクタ 849">
          <a:extLst>
            <a:ext uri="{FF2B5EF4-FFF2-40B4-BE49-F238E27FC236}">
              <a16:creationId xmlns:a16="http://schemas.microsoft.com/office/drawing/2014/main" id="{C8ACA865-D451-4F81-8229-BF5B5139A5A2}"/>
            </a:ext>
          </a:extLst>
        </xdr:cNvPr>
        <xdr:cNvCxnSpPr/>
      </xdr:nvCxnSpPr>
      <xdr:spPr>
        <a:xfrm flipV="1">
          <a:off x="18656300" y="184697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1" name="n_1aveValue【庁舎】&#10;一人当たり面積">
          <a:extLst>
            <a:ext uri="{FF2B5EF4-FFF2-40B4-BE49-F238E27FC236}">
              <a16:creationId xmlns:a16="http://schemas.microsoft.com/office/drawing/2014/main" id="{8DEFE066-6F9E-42F6-A9DB-4766C9342934}"/>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2" name="n_2aveValue【庁舎】&#10;一人当たり面積">
          <a:extLst>
            <a:ext uri="{FF2B5EF4-FFF2-40B4-BE49-F238E27FC236}">
              <a16:creationId xmlns:a16="http://schemas.microsoft.com/office/drawing/2014/main" id="{2D8D7727-3C39-48E9-99F9-6300D2B6E244}"/>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3" name="n_3aveValue【庁舎】&#10;一人当たり面積">
          <a:extLst>
            <a:ext uri="{FF2B5EF4-FFF2-40B4-BE49-F238E27FC236}">
              <a16:creationId xmlns:a16="http://schemas.microsoft.com/office/drawing/2014/main" id="{AE8272B8-902A-4415-ACE7-DCEBB387530E}"/>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66783</xdr:rowOff>
    </xdr:from>
    <xdr:ext cx="469744" cy="259045"/>
    <xdr:sp macro="" textlink="">
      <xdr:nvSpPr>
        <xdr:cNvPr id="854" name="n_4aveValue【庁舎】&#10;一人当たり面積">
          <a:extLst>
            <a:ext uri="{FF2B5EF4-FFF2-40B4-BE49-F238E27FC236}">
              <a16:creationId xmlns:a16="http://schemas.microsoft.com/office/drawing/2014/main" id="{A8DCB211-0CF3-4A7E-AD38-296727458896}"/>
            </a:ext>
          </a:extLst>
        </xdr:cNvPr>
        <xdr:cNvSpPr txBox="1"/>
      </xdr:nvSpPr>
      <xdr:spPr>
        <a:xfrm>
          <a:off x="18421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855" name="n_1mainValue【庁舎】&#10;一人当たり面積">
          <a:extLst>
            <a:ext uri="{FF2B5EF4-FFF2-40B4-BE49-F238E27FC236}">
              <a16:creationId xmlns:a16="http://schemas.microsoft.com/office/drawing/2014/main" id="{C7AA8CC8-6BE9-4E7E-B149-C852CC192D9C}"/>
            </a:ext>
          </a:extLst>
        </xdr:cNvPr>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856" name="n_2mainValue【庁舎】&#10;一人当たり面積">
          <a:extLst>
            <a:ext uri="{FF2B5EF4-FFF2-40B4-BE49-F238E27FC236}">
              <a16:creationId xmlns:a16="http://schemas.microsoft.com/office/drawing/2014/main" id="{67D643E0-949E-4260-8119-774783646DA6}"/>
            </a:ext>
          </a:extLst>
        </xdr:cNvPr>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166569</xdr:rowOff>
    </xdr:from>
    <xdr:ext cx="469744" cy="259045"/>
    <xdr:sp macro="" textlink="">
      <xdr:nvSpPr>
        <xdr:cNvPr id="857" name="n_3mainValue【庁舎】&#10;一人当たり面積">
          <a:extLst>
            <a:ext uri="{FF2B5EF4-FFF2-40B4-BE49-F238E27FC236}">
              <a16:creationId xmlns:a16="http://schemas.microsoft.com/office/drawing/2014/main" id="{E3E5F104-7960-40A0-9394-C44872584FAF}"/>
            </a:ext>
          </a:extLst>
        </xdr:cNvPr>
        <xdr:cNvSpPr txBox="1"/>
      </xdr:nvSpPr>
      <xdr:spPr>
        <a:xfrm>
          <a:off x="19310427"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169834</xdr:rowOff>
    </xdr:from>
    <xdr:ext cx="469744" cy="259045"/>
    <xdr:sp macro="" textlink="">
      <xdr:nvSpPr>
        <xdr:cNvPr id="858" name="n_4mainValue【庁舎】&#10;一人当たり面積">
          <a:extLst>
            <a:ext uri="{FF2B5EF4-FFF2-40B4-BE49-F238E27FC236}">
              <a16:creationId xmlns:a16="http://schemas.microsoft.com/office/drawing/2014/main" id="{0F8455AA-9380-4993-88C8-EE921EE2F91B}"/>
            </a:ext>
          </a:extLst>
        </xdr:cNvPr>
        <xdr:cNvSpPr txBox="1"/>
      </xdr:nvSpPr>
      <xdr:spPr>
        <a:xfrm>
          <a:off x="18421427"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AAE87E0-2291-4FE6-881B-4E2A79FBB1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3B200BB7-ED1A-41EE-B717-8F4B212D15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31252C56-F45A-4EE9-8EB3-26902C3FBE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類似団体と比較して、特に有形固定資産減価償却率が高くなっている施設は、体育館・プール、市民会館、庁舎である。体育館・プールは昭和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年に、市民会館は昭和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年に、庁舎は昭和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年に建築していることから償却が進んでいるため高くなっている。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一般廃棄物処理施設については、江戸崎地方衛生土木組合において</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令和４年度に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ごみ処理施設を新築したため、有形固定資産減価償却率は類似団体平均を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保健センター・保健所については、平成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年に建築していることから償却が進んでいるが、令和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年度に保健センタートイレ改修工事を行ったため、有形固定資産減価償却率は前年度比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類似団体と比較して、一人当たりの面積はいずれの施設においても小さくなっている。特に体育館は村内で１施設のため一人当たり面積は小さくなっている。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公共施設等の多くは耐用年数が経過しつつあることから、定期点検等を実施し、かつ将来見込まれる修繕工事や必要となる費用などを想定し、公共施設等総合管理計画に基づき維持管理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財政力指数は、日本中央競馬会の美浦トレーニング・センター立地等により類似団体を上回る税収があるため</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となっている。固定資産税は減価償却による償却資産税の減等により減収となった。法人村民税は回復する年があるものの減収傾向、個人村民税でも労働人口流出等による減収傾向等により、財政力指数は低下傾向にある。</a:t>
          </a:r>
        </a:p>
        <a:p>
          <a:r>
            <a:rPr kumimoji="1" lang="ja-JP" altLang="en-US" sz="1300">
              <a:latin typeface="ＭＳ Ｐゴシック" panose="020B0600070205080204" pitchFamily="50" charset="-128"/>
              <a:ea typeface="ＭＳ Ｐゴシック" panose="020B0600070205080204" pitchFamily="50" charset="-128"/>
            </a:rPr>
            <a:t>　今後も、歳出抑制を図るとともに、収納対策の強化を継続し税収の確保を図り、税収増を図るため企業誘致及び定住化施策の推進に努める。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116417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228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1512</xdr:rowOff>
    </xdr:from>
    <xdr:to>
      <xdr:col>11</xdr:col>
      <xdr:colOff>31750</xdr:colOff>
      <xdr:row>41</xdr:row>
      <xdr:rowOff>24493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62489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92.1</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分母の経常一般財源等は、臨時財政対策債発行可能額が</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百万円減となったが、一方で地方交付税が</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百万円増となったことにより、</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％）増となった。なお、分子となる経常経費充当一般財源は、物件費が約</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百万円、補助費等が約</a:t>
          </a:r>
          <a:r>
            <a:rPr kumimoji="1" lang="en-US" altLang="ja-JP" sz="1100">
              <a:latin typeface="ＭＳ Ｐゴシック" panose="020B0600070205080204" pitchFamily="50" charset="-128"/>
              <a:ea typeface="ＭＳ Ｐゴシック" panose="020B0600070205080204" pitchFamily="50" charset="-128"/>
            </a:rPr>
            <a:t>168</a:t>
          </a:r>
          <a:r>
            <a:rPr kumimoji="1" lang="ja-JP" altLang="en-US" sz="1100">
              <a:latin typeface="ＭＳ Ｐゴシック" panose="020B0600070205080204" pitchFamily="50" charset="-128"/>
              <a:ea typeface="ＭＳ Ｐゴシック" panose="020B0600070205080204" pitchFamily="50" charset="-128"/>
            </a:rPr>
            <a:t>百万円の増となったこと等により約</a:t>
          </a:r>
          <a:r>
            <a:rPr kumimoji="1" lang="en-US" altLang="ja-JP" sz="1100">
              <a:latin typeface="ＭＳ Ｐゴシック" panose="020B0600070205080204" pitchFamily="50" charset="-128"/>
              <a:ea typeface="ＭＳ Ｐゴシック" panose="020B0600070205080204" pitchFamily="50" charset="-128"/>
            </a:rPr>
            <a:t>193</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％）増となり、分母の伸びを超える増となった。</a:t>
          </a:r>
        </a:p>
        <a:p>
          <a:r>
            <a:rPr kumimoji="1" lang="ja-JP" altLang="en-US" sz="1100">
              <a:latin typeface="ＭＳ Ｐゴシック" panose="020B0600070205080204" pitchFamily="50" charset="-128"/>
              <a:ea typeface="ＭＳ Ｐゴシック" panose="020B0600070205080204" pitchFamily="50" charset="-128"/>
            </a:rPr>
            <a:t>　今後も、物価高騰による物件費の増加、繰出金を含めた社会保障費の増加及び公債費の増加が見込まれるため、人件費の抑制、民間委託等による経常経費の抑制を図るとともに、企業誘致及び収納対策の強化を継続し税収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164846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873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63</xdr:row>
      <xdr:rowOff>167386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161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1612"/>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64</xdr:row>
      <xdr:rowOff>155194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008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人当たりの決算額は、類似団体平均を下回っているが、増加傾向で推移している。</a:t>
          </a:r>
        </a:p>
        <a:p>
          <a:r>
            <a:rPr kumimoji="1" lang="ja-JP" altLang="en-US" sz="1200">
              <a:latin typeface="ＭＳ Ｐゴシック" panose="020B0600070205080204" pitchFamily="50" charset="-128"/>
              <a:ea typeface="ＭＳ Ｐゴシック" panose="020B0600070205080204" pitchFamily="50" charset="-128"/>
            </a:rPr>
            <a:t>　人件費は、職員数が類似団体と比較して少ないことが考えられる。物件費では、需用費、役務費、委託料等が類似団体平均を下回っている。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今後も、令和元年度に策定した定員適正化計画に基づく適正な定員管理に努めるとともに、民間委託等による経常経費の抑制、内部事務経費等の抑制を推進し物件費の削減を図る。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28904</xdr:rowOff>
    </xdr:from>
    <xdr:to>
      <xdr:col>23</xdr:col>
      <xdr:colOff>133350</xdr:colOff>
      <xdr:row>81</xdr:row>
      <xdr:rowOff>81642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16354"/>
          <a:ext cx="8382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22254</xdr:rowOff>
    </xdr:from>
    <xdr:to>
      <xdr:col>19</xdr:col>
      <xdr:colOff>133350</xdr:colOff>
      <xdr:row>81</xdr:row>
      <xdr:rowOff>28904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09704"/>
          <a:ext cx="8890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17090</xdr:rowOff>
    </xdr:from>
    <xdr:to>
      <xdr:col>15</xdr:col>
      <xdr:colOff>82550</xdr:colOff>
      <xdr:row>81</xdr:row>
      <xdr:rowOff>22254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04540"/>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147038</xdr:rowOff>
    </xdr:from>
    <xdr:to>
      <xdr:col>11</xdr:col>
      <xdr:colOff>31750</xdr:colOff>
      <xdr:row>81</xdr:row>
      <xdr:rowOff>17090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3038"/>
          <a:ext cx="889000" cy="4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110735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30842</xdr:rowOff>
    </xdr:from>
    <xdr:to>
      <xdr:col>23</xdr:col>
      <xdr:colOff>184150</xdr:colOff>
      <xdr:row>81</xdr:row>
      <xdr:rowOff>132442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47369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149554</xdr:rowOff>
    </xdr:from>
    <xdr:to>
      <xdr:col>19</xdr:col>
      <xdr:colOff>184150</xdr:colOff>
      <xdr:row>81</xdr:row>
      <xdr:rowOff>79704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89881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3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142904</xdr:rowOff>
    </xdr:from>
    <xdr:to>
      <xdr:col>15</xdr:col>
      <xdr:colOff>133350</xdr:colOff>
      <xdr:row>81</xdr:row>
      <xdr:rowOff>73054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83231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137740</xdr:rowOff>
    </xdr:from>
    <xdr:to>
      <xdr:col>11</xdr:col>
      <xdr:colOff>82550</xdr:colOff>
      <xdr:row>81</xdr:row>
      <xdr:rowOff>67890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78067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96238</xdr:rowOff>
    </xdr:from>
    <xdr:to>
      <xdr:col>7</xdr:col>
      <xdr:colOff>31750</xdr:colOff>
      <xdr:row>81</xdr:row>
      <xdr:rowOff>26388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36565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旧来からの給与体系により、類似団体平均を上回って推移している。令和５年度においては、課長級以上の退職者が増加したことに伴い下の世代の昇任が早まり、勤続年数の同階層内でも給与差が生じたことで平均月額が高くなった。また、割愛採用職員が課長補佐級として同じ勤続年数の階層内で上位に属したこともあり、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ポイント増加した。今後は現在の給与体系を見直すとともに、国や他団体の状況、民間給与の状況等を踏まえた職員給与の適正な管理を進めていく。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89</xdr:row>
      <xdr:rowOff>56445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948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107245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607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144639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104422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人当たり職員数は、令和５年度においては人口減少の影響が大きく、前年度と比較して</a:t>
          </a:r>
          <a:r>
            <a:rPr kumimoji="1" lang="en-US" altLang="ja-JP" sz="1200">
              <a:latin typeface="ＭＳ Ｐゴシック" panose="020B0600070205080204" pitchFamily="50" charset="-128"/>
              <a:ea typeface="ＭＳ Ｐゴシック" panose="020B0600070205080204" pitchFamily="50" charset="-128"/>
            </a:rPr>
            <a:t>0.07</a:t>
          </a:r>
          <a:r>
            <a:rPr kumimoji="1" lang="ja-JP" altLang="en-US" sz="1200">
              <a:latin typeface="ＭＳ Ｐゴシック" panose="020B0600070205080204" pitchFamily="50" charset="-128"/>
              <a:ea typeface="ＭＳ Ｐゴシック" panose="020B0600070205080204" pitchFamily="50" charset="-128"/>
            </a:rPr>
            <a:t>ポイント増加した。職員数については、短時間勤務再任用職員の増加に伴う人員配置の見直しにより、前年度より減少している。類似団体平均を下回って推移しており、今後も社会環境の変化による行政需要の動向などを見極めながら、職員数の削減と効率的な職員の配置実現に向けて取り組んで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35890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0962"/>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32512</xdr:rowOff>
    </xdr:from>
    <xdr:to>
      <xdr:col>77</xdr:col>
      <xdr:colOff>44450</xdr:colOff>
      <xdr:row>61</xdr:row>
      <xdr:rowOff>54711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90962"/>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47955</xdr:rowOff>
    </xdr:from>
    <xdr:to>
      <xdr:col>72</xdr:col>
      <xdr:colOff>203200</xdr:colOff>
      <xdr:row>61</xdr:row>
      <xdr:rowOff>54711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640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42164</xdr:rowOff>
    </xdr:from>
    <xdr:to>
      <xdr:col>68</xdr:col>
      <xdr:colOff>152400</xdr:colOff>
      <xdr:row>61</xdr:row>
      <xdr:rowOff>47955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061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103319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6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156540</xdr:rowOff>
    </xdr:from>
    <xdr:to>
      <xdr:col>81</xdr:col>
      <xdr:colOff>95250</xdr:colOff>
      <xdr:row>61</xdr:row>
      <xdr:rowOff>86690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153162</xdr:rowOff>
    </xdr:from>
    <xdr:to>
      <xdr:col>77</xdr:col>
      <xdr:colOff>95250</xdr:colOff>
      <xdr:row>61</xdr:row>
      <xdr:rowOff>83312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93489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3911</xdr:rowOff>
    </xdr:from>
    <xdr:to>
      <xdr:col>73</xdr:col>
      <xdr:colOff>44450</xdr:colOff>
      <xdr:row>61</xdr:row>
      <xdr:rowOff>105511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115688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3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168605</xdr:rowOff>
    </xdr:from>
    <xdr:to>
      <xdr:col>68</xdr:col>
      <xdr:colOff>203200</xdr:colOff>
      <xdr:row>61</xdr:row>
      <xdr:rowOff>98755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108932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2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実質公債費比率は、臨時財政対策債発行可能額が減少したことや、令和元年度に実施した小学校改築事業及びごみ処理施設整備事業に係る起債の元金償還が開始したこと等により、前年度比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％となり、類似団体平均で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今後は、令和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年度から統合小学校建設事業に係る元金償還が開始することにより、上昇傾向で推移することが見込まれるため、更なる債権管理の適正化が必要となっている。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32766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8500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270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69088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98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163322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2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将来負担比率は、財政調整基金及び減債基金の取崩しによる充当可能基金の減少、学校教育施設等整備事業債の新規発行等による地方債現在高の増加により、前年度比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58.1</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58.1</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公共下水道事業会計については、今後の事業推進による下水道事業債の残高の増加に伴い、繰入見込額の増加が見込まれる。</a:t>
          </a:r>
        </a:p>
        <a:p>
          <a:r>
            <a:rPr kumimoji="1" lang="ja-JP" altLang="en-US" sz="1100">
              <a:latin typeface="ＭＳ Ｐゴシック" panose="020B0600070205080204" pitchFamily="50" charset="-128"/>
              <a:ea typeface="ＭＳ Ｐゴシック" panose="020B0600070205080204" pitchFamily="50" charset="-128"/>
            </a:rPr>
            <a:t>　今後は、事業の実施について緊急性や優先順位を見極めながら行い、起債残高を圧縮すること、下水道使用料を見直し経営改善することが必要である。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44329</xdr:rowOff>
    </xdr:from>
    <xdr:to>
      <xdr:col>81</xdr:col>
      <xdr:colOff>44450</xdr:colOff>
      <xdr:row>17</xdr:row>
      <xdr:rowOff>66161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95897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44329</xdr:rowOff>
    </xdr:from>
    <xdr:to>
      <xdr:col>77</xdr:col>
      <xdr:colOff>44450</xdr:colOff>
      <xdr:row>17</xdr:row>
      <xdr:rowOff>162681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958979"/>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162681</xdr:rowOff>
    </xdr:from>
    <xdr:to>
      <xdr:col>72</xdr:col>
      <xdr:colOff>203200</xdr:colOff>
      <xdr:row>19</xdr:row>
      <xdr:rowOff>115086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77331"/>
          <a:ext cx="889000" cy="29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42273</xdr:rowOff>
    </xdr:from>
    <xdr:to>
      <xdr:col>68</xdr:col>
      <xdr:colOff>152400</xdr:colOff>
      <xdr:row>19</xdr:row>
      <xdr:rowOff>115086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785473"/>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15361</xdr:rowOff>
    </xdr:from>
    <xdr:to>
      <xdr:col>81</xdr:col>
      <xdr:colOff>95250</xdr:colOff>
      <xdr:row>17</xdr:row>
      <xdr:rowOff>116961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158888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0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164979</xdr:rowOff>
    </xdr:from>
    <xdr:to>
      <xdr:col>77</xdr:col>
      <xdr:colOff>95250</xdr:colOff>
      <xdr:row>17</xdr:row>
      <xdr:rowOff>95129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79906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994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111881</xdr:rowOff>
    </xdr:from>
    <xdr:to>
      <xdr:col>73</xdr:col>
      <xdr:colOff>44450</xdr:colOff>
      <xdr:row>18</xdr:row>
      <xdr:rowOff>42031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26808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64286</xdr:rowOff>
    </xdr:from>
    <xdr:to>
      <xdr:col>68</xdr:col>
      <xdr:colOff>203200</xdr:colOff>
      <xdr:row>19</xdr:row>
      <xdr:rowOff>165886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150663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40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162923</xdr:rowOff>
    </xdr:from>
    <xdr:to>
      <xdr:col>64</xdr:col>
      <xdr:colOff>152400</xdr:colOff>
      <xdr:row>16</xdr:row>
      <xdr:rowOff>93073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77850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年度までは類似団体平均と比較して高い水準で推移していたが、令和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24.6</a:t>
          </a:r>
          <a:r>
            <a:rPr kumimoji="1" lang="ja-JP" altLang="en-US" sz="11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100">
              <a:latin typeface="ＭＳ Ｐゴシック" panose="020B0600070205080204" pitchFamily="50" charset="-128"/>
              <a:ea typeface="ＭＳ Ｐゴシック" panose="020B0600070205080204" pitchFamily="50" charset="-128"/>
            </a:rPr>
            <a:t>　しかしながら、これは統合小学校建設事業により、令和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年度まで義務的経費として支出していた人件費の一部を、令和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年度には投資的経費として支出したことによる一時的なことであると考えられる。</a:t>
          </a:r>
        </a:p>
        <a:p>
          <a:r>
            <a:rPr kumimoji="1" lang="ja-JP" altLang="en-US" sz="1100">
              <a:latin typeface="ＭＳ Ｐゴシック" panose="020B0600070205080204" pitchFamily="50" charset="-128"/>
              <a:ea typeface="ＭＳ Ｐゴシック" panose="020B0600070205080204" pitchFamily="50" charset="-128"/>
            </a:rPr>
            <a:t>　会計年度任用職員制度の適用、定年退職の延長等により、今後は増加も見込まれるため、民間委託を含め事務の効率化、経費の抑制を図っていく。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108712</xdr:rowOff>
    </xdr:from>
    <xdr:to>
      <xdr:col>24</xdr:col>
      <xdr:colOff>25400</xdr:colOff>
      <xdr:row>35</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380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131572</xdr:rowOff>
    </xdr:from>
    <xdr:to>
      <xdr:col>19</xdr:col>
      <xdr:colOff>187325</xdr:colOff>
      <xdr:row>35</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608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131572</xdr:rowOff>
    </xdr:from>
    <xdr:to>
      <xdr:col>15</xdr:col>
      <xdr:colOff>98425</xdr:colOff>
      <xdr:row>35</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60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85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57912</xdr:rowOff>
    </xdr:from>
    <xdr:to>
      <xdr:col>24</xdr:col>
      <xdr:colOff>76200</xdr:colOff>
      <xdr:row>34</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126492</xdr:rowOff>
    </xdr:from>
    <xdr:to>
      <xdr:col>20</xdr:col>
      <xdr:colOff>38100</xdr:colOff>
      <xdr:row>35</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80772</xdr:rowOff>
    </xdr:from>
    <xdr:to>
      <xdr:col>15</xdr:col>
      <xdr:colOff>149225</xdr:colOff>
      <xdr:row>35</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物件費に係る経常収支比率は、類似団体平均を下回り推移している。令和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年度はふるさと応援寄附金事業費の増等により物件費が</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13.6</a:t>
          </a:r>
          <a:r>
            <a:rPr kumimoji="1" lang="ja-JP" altLang="en-US" sz="1200">
              <a:latin typeface="ＭＳ Ｐゴシック" panose="020B0600070205080204" pitchFamily="50" charset="-128"/>
              <a:ea typeface="ＭＳ Ｐゴシック" panose="020B0600070205080204" pitchFamily="50" charset="-128"/>
            </a:rPr>
            <a:t>％）増加していることから、前年度比</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％となり、類似団体平均を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今後も、行政事務の民間委託の検討及び委託内容の精査を行うとともに、引き続き内部事務経費等の効率化を図りながら、物件費の抑制に努める。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8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68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扶助費に係る経常収支比率は、類似団体平均を下回って推移している。人口の減少等に伴い児童手当等が減少傾向にある。</a:t>
          </a:r>
        </a:p>
        <a:p>
          <a:r>
            <a:rPr kumimoji="1" lang="ja-JP" altLang="en-US" sz="1200">
              <a:latin typeface="ＭＳ Ｐゴシック" panose="020B0600070205080204" pitchFamily="50" charset="-128"/>
              <a:ea typeface="ＭＳ Ｐゴシック" panose="020B0600070205080204" pitchFamily="50" charset="-128"/>
            </a:rPr>
            <a:t>　令和５年度は、経常一般財源充当決算額が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増となり、前年度比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％となった。前年度から増加した要因として、小児に対する医療費助成の額が増加したこと等が挙げられる。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129722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268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1815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483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その他に係る経常収支比率は、類似団体平均と比較して下回って推移している。令和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年度は、介護保険特別会計繰出金等が増加したが、一方で道路維持補修費等が減少し、前年度比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10.7</a:t>
          </a:r>
          <a:r>
            <a:rPr kumimoji="1" lang="ja-JP" altLang="en-US" sz="1200">
              <a:latin typeface="ＭＳ Ｐゴシック" panose="020B0600070205080204" pitchFamily="50" charset="-128"/>
              <a:ea typeface="ＭＳ Ｐゴシック" panose="020B0600070205080204" pitchFamily="50" charset="-128"/>
            </a:rPr>
            <a:t>％となり、ほぼ横ばいで推移した。</a:t>
          </a:r>
        </a:p>
        <a:p>
          <a:r>
            <a:rPr kumimoji="1" lang="ja-JP" altLang="en-US" sz="1200">
              <a:latin typeface="ＭＳ Ｐゴシック" panose="020B0600070205080204" pitchFamily="50" charset="-128"/>
              <a:ea typeface="ＭＳ Ｐゴシック" panose="020B0600070205080204" pitchFamily="50" charset="-128"/>
            </a:rPr>
            <a:t>　今後は、事務の効率化、経費の抑制を図り、普通会計からの繰出金の抑制に努める。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95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9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9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134620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06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88917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補助費等に係る経常収支比率は、類似団体平均と比較して上回って推移している。これは、一部事務組合で行っているごみ処理及び消防業務等のための負担金が約</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以上を占めているためと考えられる。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年度は、塵芥処理費及び消防費に係る負担金の増により、前年度比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24.0</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また、各種団体等に対する単独補助金等については補助金検討委員会を経て年限を設ける等の補助金の適正化を行っており、今後は経常経費削減への取り組みを促し負担金の抑制に努める。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64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39</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5980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39</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552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公債費に係る経常収支比率は、類似団体平均を下回って推移しているが、臨時財政対策債の償還費の増加等により上昇傾向にある。</a:t>
          </a:r>
        </a:p>
        <a:p>
          <a:r>
            <a:rPr kumimoji="1" lang="ja-JP" altLang="en-US" sz="1100">
              <a:latin typeface="ＭＳ Ｐゴシック" panose="020B0600070205080204" pitchFamily="50" charset="-128"/>
              <a:ea typeface="ＭＳ Ｐゴシック" panose="020B0600070205080204" pitchFamily="50" charset="-128"/>
            </a:rPr>
            <a:t>　令和５年度は令和元年度学校教育施設等整備事業債及び一般廃棄物処理事業債の元金償還が開始したが、一方で平成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年度（旧）緊急防災・減災事業債の償還が終了した。決算額は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％）増加したが、公債費に係る経常収支比率は前年度と同値の</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今後も、統合小学校建設事業に係る学校教育施設等整備事業債の元金償還開始等により、公債費の増加が見込まれるため、起債事業の抑制に努める必要がある。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48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212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77.6</a:t>
          </a:r>
          <a:r>
            <a:rPr kumimoji="1" lang="ja-JP" altLang="en-US" sz="1200">
              <a:latin typeface="ＭＳ Ｐゴシック" panose="020B0600070205080204" pitchFamily="50" charset="-128"/>
              <a:ea typeface="ＭＳ Ｐゴシック" panose="020B0600070205080204" pitchFamily="50" charset="-128"/>
            </a:rPr>
            <a:t>％となり、類似団体平均と比較して</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今後も、人件費及び補助費等を、類似団体平均を目標に経費の削減に努める。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16511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27711"/>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95300"/>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953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30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161275</xdr:rowOff>
    </xdr:from>
    <xdr:to>
      <xdr:col>29</xdr:col>
      <xdr:colOff>127000</xdr:colOff>
      <xdr:row>17</xdr:row>
      <xdr:rowOff>17399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52100"/>
          <a:ext cx="647700" cy="2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7377</xdr:rowOff>
    </xdr:from>
    <xdr:to>
      <xdr:col>26</xdr:col>
      <xdr:colOff>50800</xdr:colOff>
      <xdr:row>17</xdr:row>
      <xdr:rowOff>17399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69652"/>
          <a:ext cx="698500" cy="10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7377</xdr:rowOff>
    </xdr:from>
    <xdr:to>
      <xdr:col>22</xdr:col>
      <xdr:colOff>114300</xdr:colOff>
      <xdr:row>17</xdr:row>
      <xdr:rowOff>20654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69652"/>
          <a:ext cx="698500" cy="1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20654</xdr:rowOff>
    </xdr:from>
    <xdr:to>
      <xdr:col>18</xdr:col>
      <xdr:colOff>177800</xdr:colOff>
      <xdr:row>17</xdr:row>
      <xdr:rowOff>33396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82929"/>
          <a:ext cx="698500" cy="12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110475</xdr:rowOff>
    </xdr:from>
    <xdr:to>
      <xdr:col>29</xdr:col>
      <xdr:colOff>177800</xdr:colOff>
      <xdr:row>17</xdr:row>
      <xdr:rowOff>40625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0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82552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138049</xdr:rowOff>
    </xdr:from>
    <xdr:to>
      <xdr:col>26</xdr:col>
      <xdr:colOff>101600</xdr:colOff>
      <xdr:row>17</xdr:row>
      <xdr:rowOff>68199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52976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1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128027</xdr:rowOff>
    </xdr:from>
    <xdr:to>
      <xdr:col>22</xdr:col>
      <xdr:colOff>165100</xdr:colOff>
      <xdr:row>17</xdr:row>
      <xdr:rowOff>58177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1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42954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0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141304</xdr:rowOff>
    </xdr:from>
    <xdr:to>
      <xdr:col>19</xdr:col>
      <xdr:colOff>38100</xdr:colOff>
      <xdr:row>17</xdr:row>
      <xdr:rowOff>71454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56231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1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154046</xdr:rowOff>
    </xdr:from>
    <xdr:to>
      <xdr:col>15</xdr:col>
      <xdr:colOff>101600</xdr:colOff>
      <xdr:row>17</xdr:row>
      <xdr:rowOff>84196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4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94373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1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630</xdr:rowOff>
    </xdr:from>
    <xdr:to>
      <xdr:col>29</xdr:col>
      <xdr:colOff>127000</xdr:colOff>
      <xdr:row>36</xdr:row>
      <xdr:rowOff>31788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53880"/>
          <a:ext cx="647700" cy="3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314658</xdr:rowOff>
    </xdr:from>
    <xdr:to>
      <xdr:col>26</xdr:col>
      <xdr:colOff>50800</xdr:colOff>
      <xdr:row>36</xdr:row>
      <xdr:rowOff>31788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25008"/>
          <a:ext cx="698500" cy="60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314658</xdr:rowOff>
    </xdr:from>
    <xdr:to>
      <xdr:col>22</xdr:col>
      <xdr:colOff>114300</xdr:colOff>
      <xdr:row>37</xdr:row>
      <xdr:rowOff>16038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25008"/>
          <a:ext cx="698500" cy="215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16038</xdr:rowOff>
    </xdr:from>
    <xdr:to>
      <xdr:col>18</xdr:col>
      <xdr:colOff>177800</xdr:colOff>
      <xdr:row>37</xdr:row>
      <xdr:rowOff>25410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40738"/>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292730</xdr:rowOff>
    </xdr:from>
    <xdr:to>
      <xdr:col>29</xdr:col>
      <xdr:colOff>177800</xdr:colOff>
      <xdr:row>36</xdr:row>
      <xdr:rowOff>51430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0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264807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323888</xdr:rowOff>
    </xdr:from>
    <xdr:to>
      <xdr:col>26</xdr:col>
      <xdr:colOff>101600</xdr:colOff>
      <xdr:row>36</xdr:row>
      <xdr:rowOff>82588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67365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2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263858</xdr:rowOff>
    </xdr:from>
    <xdr:to>
      <xdr:col>22</xdr:col>
      <xdr:colOff>165100</xdr:colOff>
      <xdr:row>36</xdr:row>
      <xdr:rowOff>22558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7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7335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6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136688</xdr:rowOff>
    </xdr:from>
    <xdr:to>
      <xdr:col>19</xdr:col>
      <xdr:colOff>38100</xdr:colOff>
      <xdr:row>37</xdr:row>
      <xdr:rowOff>66838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8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51615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146060</xdr:rowOff>
    </xdr:from>
    <xdr:to>
      <xdr:col>15</xdr:col>
      <xdr:colOff>101600</xdr:colOff>
      <xdr:row>37</xdr:row>
      <xdr:rowOff>76210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99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60987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8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68272</xdr:rowOff>
    </xdr:from>
    <xdr:to>
      <xdr:col>24</xdr:col>
      <xdr:colOff>63500</xdr:colOff>
      <xdr:row>36</xdr:row>
      <xdr:rowOff>78563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40472"/>
          <a:ext cx="8382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66164</xdr:rowOff>
    </xdr:from>
    <xdr:to>
      <xdr:col>19</xdr:col>
      <xdr:colOff>177800</xdr:colOff>
      <xdr:row>36</xdr:row>
      <xdr:rowOff>68272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38364"/>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66164</xdr:rowOff>
    </xdr:from>
    <xdr:to>
      <xdr:col>15</xdr:col>
      <xdr:colOff>50800</xdr:colOff>
      <xdr:row>36</xdr:row>
      <xdr:rowOff>80616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8364"/>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80616</xdr:rowOff>
    </xdr:from>
    <xdr:to>
      <xdr:col>10</xdr:col>
      <xdr:colOff>114300</xdr:colOff>
      <xdr:row>36</xdr:row>
      <xdr:rowOff>94570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2816"/>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27763</xdr:rowOff>
    </xdr:from>
    <xdr:to>
      <xdr:col>24</xdr:col>
      <xdr:colOff>114300</xdr:colOff>
      <xdr:row>36</xdr:row>
      <xdr:rowOff>129363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17472</xdr:rowOff>
    </xdr:from>
    <xdr:to>
      <xdr:col>20</xdr:col>
      <xdr:colOff>38100</xdr:colOff>
      <xdr:row>36</xdr:row>
      <xdr:rowOff>119072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110199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15364</xdr:rowOff>
    </xdr:from>
    <xdr:to>
      <xdr:col>15</xdr:col>
      <xdr:colOff>101600</xdr:colOff>
      <xdr:row>36</xdr:row>
      <xdr:rowOff>116964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108091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29816</xdr:rowOff>
    </xdr:from>
    <xdr:to>
      <xdr:col>10</xdr:col>
      <xdr:colOff>165100</xdr:colOff>
      <xdr:row>36</xdr:row>
      <xdr:rowOff>131416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122543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43770</xdr:rowOff>
    </xdr:from>
    <xdr:to>
      <xdr:col>6</xdr:col>
      <xdr:colOff>38100</xdr:colOff>
      <xdr:row>36</xdr:row>
      <xdr:rowOff>145370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161897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9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135288</xdr:rowOff>
    </xdr:from>
    <xdr:to>
      <xdr:col>24</xdr:col>
      <xdr:colOff>63500</xdr:colOff>
      <xdr:row>57</xdr:row>
      <xdr:rowOff>25958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36488"/>
          <a:ext cx="838200" cy="6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25958</xdr:rowOff>
    </xdr:from>
    <xdr:to>
      <xdr:col>19</xdr:col>
      <xdr:colOff>177800</xdr:colOff>
      <xdr:row>57</xdr:row>
      <xdr:rowOff>30680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98608"/>
          <a:ext cx="8890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30626</xdr:rowOff>
    </xdr:from>
    <xdr:to>
      <xdr:col>15</xdr:col>
      <xdr:colOff>50800</xdr:colOff>
      <xdr:row>57</xdr:row>
      <xdr:rowOff>30680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803276"/>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30626</xdr:rowOff>
    </xdr:from>
    <xdr:to>
      <xdr:col>10</xdr:col>
      <xdr:colOff>114300</xdr:colOff>
      <xdr:row>57</xdr:row>
      <xdr:rowOff>75267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03276"/>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84488</xdr:rowOff>
    </xdr:from>
    <xdr:to>
      <xdr:col>24</xdr:col>
      <xdr:colOff>114300</xdr:colOff>
      <xdr:row>57</xdr:row>
      <xdr:rowOff>14638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8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170865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146608</xdr:rowOff>
    </xdr:from>
    <xdr:to>
      <xdr:col>20</xdr:col>
      <xdr:colOff>38100</xdr:colOff>
      <xdr:row>57</xdr:row>
      <xdr:rowOff>76758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67885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151330</xdr:rowOff>
    </xdr:from>
    <xdr:to>
      <xdr:col>15</xdr:col>
      <xdr:colOff>101600</xdr:colOff>
      <xdr:row>57</xdr:row>
      <xdr:rowOff>81480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72607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151276</xdr:rowOff>
    </xdr:from>
    <xdr:to>
      <xdr:col>10</xdr:col>
      <xdr:colOff>165100</xdr:colOff>
      <xdr:row>57</xdr:row>
      <xdr:rowOff>81426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72553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24467</xdr:rowOff>
    </xdr:from>
    <xdr:to>
      <xdr:col>6</xdr:col>
      <xdr:colOff>38100</xdr:colOff>
      <xdr:row>57</xdr:row>
      <xdr:rowOff>126067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117194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80721</xdr:rowOff>
    </xdr:from>
    <xdr:to>
      <xdr:col>24</xdr:col>
      <xdr:colOff>63500</xdr:colOff>
      <xdr:row>78</xdr:row>
      <xdr:rowOff>5969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282371"/>
          <a:ext cx="8382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80721</xdr:rowOff>
    </xdr:from>
    <xdr:to>
      <xdr:col>19</xdr:col>
      <xdr:colOff>177800</xdr:colOff>
      <xdr:row>78</xdr:row>
      <xdr:rowOff>38156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82371"/>
          <a:ext cx="8890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5969</xdr:rowOff>
    </xdr:from>
    <xdr:to>
      <xdr:col>15</xdr:col>
      <xdr:colOff>50800</xdr:colOff>
      <xdr:row>78</xdr:row>
      <xdr:rowOff>38156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79069"/>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5969</xdr:rowOff>
    </xdr:from>
    <xdr:to>
      <xdr:col>10</xdr:col>
      <xdr:colOff>114300</xdr:colOff>
      <xdr:row>78</xdr:row>
      <xdr:rowOff>10770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7906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126619</xdr:rowOff>
    </xdr:from>
    <xdr:to>
      <xdr:col>24</xdr:col>
      <xdr:colOff>114300</xdr:colOff>
      <xdr:row>78</xdr:row>
      <xdr:rowOff>56769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41546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4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29921</xdr:rowOff>
    </xdr:from>
    <xdr:to>
      <xdr:col>20</xdr:col>
      <xdr:colOff>38100</xdr:colOff>
      <xdr:row>77</xdr:row>
      <xdr:rowOff>131521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122648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158806</xdr:rowOff>
    </xdr:from>
    <xdr:to>
      <xdr:col>15</xdr:col>
      <xdr:colOff>101600</xdr:colOff>
      <xdr:row>78</xdr:row>
      <xdr:rowOff>88956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80083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126619</xdr:rowOff>
    </xdr:from>
    <xdr:to>
      <xdr:col>10</xdr:col>
      <xdr:colOff>165100</xdr:colOff>
      <xdr:row>78</xdr:row>
      <xdr:rowOff>56769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131420</xdr:rowOff>
    </xdr:from>
    <xdr:to>
      <xdr:col>6</xdr:col>
      <xdr:colOff>38100</xdr:colOff>
      <xdr:row>78</xdr:row>
      <xdr:rowOff>61570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52697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120955</xdr:rowOff>
    </xdr:from>
    <xdr:to>
      <xdr:col>24</xdr:col>
      <xdr:colOff>63500</xdr:colOff>
      <xdr:row>98</xdr:row>
      <xdr:rowOff>6981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51605"/>
          <a:ext cx="8382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21689</xdr:rowOff>
    </xdr:from>
    <xdr:to>
      <xdr:col>19</xdr:col>
      <xdr:colOff>177800</xdr:colOff>
      <xdr:row>98</xdr:row>
      <xdr:rowOff>6981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52339"/>
          <a:ext cx="889000" cy="1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21689</xdr:rowOff>
    </xdr:from>
    <xdr:to>
      <xdr:col>15</xdr:col>
      <xdr:colOff>50800</xdr:colOff>
      <xdr:row>98</xdr:row>
      <xdr:rowOff>105747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52339"/>
          <a:ext cx="889000" cy="25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101143</xdr:rowOff>
    </xdr:from>
    <xdr:to>
      <xdr:col>10</xdr:col>
      <xdr:colOff>114300</xdr:colOff>
      <xdr:row>98</xdr:row>
      <xdr:rowOff>105747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903243"/>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70155</xdr:rowOff>
    </xdr:from>
    <xdr:to>
      <xdr:col>24</xdr:col>
      <xdr:colOff>114300</xdr:colOff>
      <xdr:row>98</xdr:row>
      <xdr:rowOff>305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48582</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127631</xdr:rowOff>
    </xdr:from>
    <xdr:to>
      <xdr:col>20</xdr:col>
      <xdr:colOff>38100</xdr:colOff>
      <xdr:row>98</xdr:row>
      <xdr:rowOff>57781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48908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142339</xdr:rowOff>
    </xdr:from>
    <xdr:to>
      <xdr:col>15</xdr:col>
      <xdr:colOff>101600</xdr:colOff>
      <xdr:row>97</xdr:row>
      <xdr:rowOff>72489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54947</xdr:rowOff>
    </xdr:from>
    <xdr:to>
      <xdr:col>10</xdr:col>
      <xdr:colOff>165100</xdr:colOff>
      <xdr:row>98</xdr:row>
      <xdr:rowOff>156547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147674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50343</xdr:rowOff>
    </xdr:from>
    <xdr:to>
      <xdr:col>6</xdr:col>
      <xdr:colOff>38100</xdr:colOff>
      <xdr:row>98</xdr:row>
      <xdr:rowOff>151943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5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143070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4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4634</xdr:rowOff>
    </xdr:from>
    <xdr:to>
      <xdr:col>55</xdr:col>
      <xdr:colOff>0</xdr:colOff>
      <xdr:row>36</xdr:row>
      <xdr:rowOff>25793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76834"/>
          <a:ext cx="838200" cy="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136628</xdr:rowOff>
    </xdr:from>
    <xdr:to>
      <xdr:col>50</xdr:col>
      <xdr:colOff>114300</xdr:colOff>
      <xdr:row>36</xdr:row>
      <xdr:rowOff>25793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137378"/>
          <a:ext cx="889000" cy="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124782</xdr:rowOff>
    </xdr:from>
    <xdr:to>
      <xdr:col>45</xdr:col>
      <xdr:colOff>177800</xdr:colOff>
      <xdr:row>35</xdr:row>
      <xdr:rowOff>136628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611182"/>
          <a:ext cx="889000" cy="52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124782</xdr:rowOff>
    </xdr:from>
    <xdr:to>
      <xdr:col>41</xdr:col>
      <xdr:colOff>50800</xdr:colOff>
      <xdr:row>36</xdr:row>
      <xdr:rowOff>150170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11182"/>
          <a:ext cx="889000" cy="7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125284</xdr:rowOff>
    </xdr:from>
    <xdr:to>
      <xdr:col>55</xdr:col>
      <xdr:colOff>50800</xdr:colOff>
      <xdr:row>36</xdr:row>
      <xdr:rowOff>55434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103711</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0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146443</xdr:rowOff>
    </xdr:from>
    <xdr:to>
      <xdr:col>50</xdr:col>
      <xdr:colOff>165100</xdr:colOff>
      <xdr:row>36</xdr:row>
      <xdr:rowOff>76593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67720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3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85828</xdr:rowOff>
    </xdr:from>
    <xdr:to>
      <xdr:col>46</xdr:col>
      <xdr:colOff>38100</xdr:colOff>
      <xdr:row>36</xdr:row>
      <xdr:rowOff>15978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32505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6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73982</xdr:rowOff>
    </xdr:from>
    <xdr:to>
      <xdr:col>41</xdr:col>
      <xdr:colOff>101600</xdr:colOff>
      <xdr:row>33</xdr:row>
      <xdr:rowOff>4132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5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20659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99370</xdr:rowOff>
    </xdr:from>
    <xdr:to>
      <xdr:col>36</xdr:col>
      <xdr:colOff>165100</xdr:colOff>
      <xdr:row>37</xdr:row>
      <xdr:rowOff>29520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46047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61506</xdr:rowOff>
    </xdr:from>
    <xdr:to>
      <xdr:col>55</xdr:col>
      <xdr:colOff>0</xdr:colOff>
      <xdr:row>59</xdr:row>
      <xdr:rowOff>23278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34156"/>
          <a:ext cx="838200" cy="30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23278</xdr:rowOff>
    </xdr:from>
    <xdr:to>
      <xdr:col>50</xdr:col>
      <xdr:colOff>114300</xdr:colOff>
      <xdr:row>59</xdr:row>
      <xdr:rowOff>44063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38828"/>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38208</xdr:rowOff>
    </xdr:from>
    <xdr:to>
      <xdr:col>45</xdr:col>
      <xdr:colOff>177800</xdr:colOff>
      <xdr:row>59</xdr:row>
      <xdr:rowOff>44063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153758"/>
          <a:ext cx="8890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140066</xdr:rowOff>
    </xdr:from>
    <xdr:to>
      <xdr:col>41</xdr:col>
      <xdr:colOff>50800</xdr:colOff>
      <xdr:row>59</xdr:row>
      <xdr:rowOff>38208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84166"/>
          <a:ext cx="889000" cy="6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52023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10706</xdr:rowOff>
    </xdr:from>
    <xdr:to>
      <xdr:col>55</xdr:col>
      <xdr:colOff>50800</xdr:colOff>
      <xdr:row>57</xdr:row>
      <xdr:rowOff>112306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33583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3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143928</xdr:rowOff>
    </xdr:from>
    <xdr:to>
      <xdr:col>50</xdr:col>
      <xdr:colOff>165100</xdr:colOff>
      <xdr:row>59</xdr:row>
      <xdr:rowOff>74078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65205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164713</xdr:rowOff>
    </xdr:from>
    <xdr:to>
      <xdr:col>46</xdr:col>
      <xdr:colOff>38100</xdr:colOff>
      <xdr:row>59</xdr:row>
      <xdr:rowOff>94863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1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85990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2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158858</xdr:rowOff>
    </xdr:from>
    <xdr:to>
      <xdr:col>41</xdr:col>
      <xdr:colOff>101600</xdr:colOff>
      <xdr:row>59</xdr:row>
      <xdr:rowOff>89008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10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80135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89266</xdr:rowOff>
    </xdr:from>
    <xdr:to>
      <xdr:col>36</xdr:col>
      <xdr:colOff>165100</xdr:colOff>
      <xdr:row>59</xdr:row>
      <xdr:rowOff>19416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10543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138034</xdr:rowOff>
    </xdr:from>
    <xdr:to>
      <xdr:col>55</xdr:col>
      <xdr:colOff>0</xdr:colOff>
      <xdr:row>78</xdr:row>
      <xdr:rowOff>106488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482434"/>
          <a:ext cx="838200" cy="9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106488</xdr:rowOff>
    </xdr:from>
    <xdr:to>
      <xdr:col>50</xdr:col>
      <xdr:colOff>114300</xdr:colOff>
      <xdr:row>78</xdr:row>
      <xdr:rowOff>157890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79588"/>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157890</xdr:rowOff>
    </xdr:from>
    <xdr:to>
      <xdr:col>45</xdr:col>
      <xdr:colOff>177800</xdr:colOff>
      <xdr:row>78</xdr:row>
      <xdr:rowOff>168449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30990"/>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64055</xdr:rowOff>
    </xdr:from>
    <xdr:to>
      <xdr:col>41</xdr:col>
      <xdr:colOff>50800</xdr:colOff>
      <xdr:row>78</xdr:row>
      <xdr:rowOff>168449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65705"/>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87234</xdr:rowOff>
    </xdr:from>
    <xdr:to>
      <xdr:col>55</xdr:col>
      <xdr:colOff>50800</xdr:colOff>
      <xdr:row>73</xdr:row>
      <xdr:rowOff>17384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110111</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28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55688</xdr:rowOff>
    </xdr:from>
    <xdr:to>
      <xdr:col>50</xdr:col>
      <xdr:colOff>165100</xdr:colOff>
      <xdr:row>78</xdr:row>
      <xdr:rowOff>157288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148415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107090</xdr:rowOff>
    </xdr:from>
    <xdr:to>
      <xdr:col>46</xdr:col>
      <xdr:colOff>38100</xdr:colOff>
      <xdr:row>79</xdr:row>
      <xdr:rowOff>37240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28367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117649</xdr:rowOff>
    </xdr:from>
    <xdr:to>
      <xdr:col>41</xdr:col>
      <xdr:colOff>101600</xdr:colOff>
      <xdr:row>79</xdr:row>
      <xdr:rowOff>47799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38926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13255</xdr:rowOff>
    </xdr:from>
    <xdr:to>
      <xdr:col>36</xdr:col>
      <xdr:colOff>165100</xdr:colOff>
      <xdr:row>77</xdr:row>
      <xdr:rowOff>114855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131382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9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106197</xdr:rowOff>
    </xdr:from>
    <xdr:to>
      <xdr:col>55</xdr:col>
      <xdr:colOff>0</xdr:colOff>
      <xdr:row>98</xdr:row>
      <xdr:rowOff>125816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908297"/>
          <a:ext cx="8382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113978</xdr:rowOff>
    </xdr:from>
    <xdr:to>
      <xdr:col>50</xdr:col>
      <xdr:colOff>114300</xdr:colOff>
      <xdr:row>98</xdr:row>
      <xdr:rowOff>125816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16078"/>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113590</xdr:rowOff>
    </xdr:from>
    <xdr:to>
      <xdr:col>45</xdr:col>
      <xdr:colOff>177800</xdr:colOff>
      <xdr:row>98</xdr:row>
      <xdr:rowOff>113978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915690"/>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113590</xdr:rowOff>
    </xdr:from>
    <xdr:to>
      <xdr:col>41</xdr:col>
      <xdr:colOff>50800</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915690"/>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55397</xdr:rowOff>
    </xdr:from>
    <xdr:to>
      <xdr:col>55</xdr:col>
      <xdr:colOff>50800</xdr:colOff>
      <xdr:row>98</xdr:row>
      <xdr:rowOff>156997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141774</xdr:rowOff>
    </xdr:from>
    <xdr:ext cx="469744"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7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75016</xdr:rowOff>
    </xdr:from>
    <xdr:to>
      <xdr:col>50</xdr:col>
      <xdr:colOff>165100</xdr:colOff>
      <xdr:row>99</xdr:row>
      <xdr:rowOff>5166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167743</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6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63178</xdr:rowOff>
    </xdr:from>
    <xdr:to>
      <xdr:col>46</xdr:col>
      <xdr:colOff>38100</xdr:colOff>
      <xdr:row>98</xdr:row>
      <xdr:rowOff>164778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155905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62790</xdr:rowOff>
    </xdr:from>
    <xdr:to>
      <xdr:col>41</xdr:col>
      <xdr:colOff>101600</xdr:colOff>
      <xdr:row>98</xdr:row>
      <xdr:rowOff>164390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155517</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75563</xdr:rowOff>
    </xdr:from>
    <xdr:to>
      <xdr:col>36</xdr:col>
      <xdr:colOff>165100</xdr:colOff>
      <xdr:row>99</xdr:row>
      <xdr:rowOff>5713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7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168290</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97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85568</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00668"/>
          <a:ext cx="8382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132797</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478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121000</xdr:rowOff>
    </xdr:from>
    <xdr:to>
      <xdr:col>71</xdr:col>
      <xdr:colOff>177800</xdr:colOff>
      <xdr:row>38</xdr:row>
      <xdr:rowOff>132797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36100"/>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34768</xdr:rowOff>
    </xdr:from>
    <xdr:to>
      <xdr:col>85</xdr:col>
      <xdr:colOff>177800</xdr:colOff>
      <xdr:row>38</xdr:row>
      <xdr:rowOff>136368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134102</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81997</xdr:rowOff>
    </xdr:from>
    <xdr:to>
      <xdr:col>72</xdr:col>
      <xdr:colOff>38100</xdr:colOff>
      <xdr:row>39</xdr:row>
      <xdr:rowOff>12147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3274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70200</xdr:rowOff>
    </xdr:from>
    <xdr:to>
      <xdr:col>67</xdr:col>
      <xdr:colOff>101600</xdr:colOff>
      <xdr:row>39</xdr:row>
      <xdr:rowOff>350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162927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678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99512</xdr:rowOff>
    </xdr:from>
    <xdr:to>
      <xdr:col>85</xdr:col>
      <xdr:colOff>127000</xdr:colOff>
      <xdr:row>76</xdr:row>
      <xdr:rowOff>105039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9712"/>
          <a:ext cx="8382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105039</xdr:rowOff>
    </xdr:from>
    <xdr:to>
      <xdr:col>81</xdr:col>
      <xdr:colOff>50800</xdr:colOff>
      <xdr:row>76</xdr:row>
      <xdr:rowOff>120211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35239"/>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120211</xdr:rowOff>
    </xdr:from>
    <xdr:to>
      <xdr:col>76</xdr:col>
      <xdr:colOff>114300</xdr:colOff>
      <xdr:row>76</xdr:row>
      <xdr:rowOff>131025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504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131025</xdr:rowOff>
    </xdr:from>
    <xdr:to>
      <xdr:col>71</xdr:col>
      <xdr:colOff>177800</xdr:colOff>
      <xdr:row>76</xdr:row>
      <xdr:rowOff>136037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61225"/>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137207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48712</xdr:rowOff>
    </xdr:from>
    <xdr:to>
      <xdr:col>85</xdr:col>
      <xdr:colOff>177800</xdr:colOff>
      <xdr:row>76</xdr:row>
      <xdr:rowOff>150312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27139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54239</xdr:rowOff>
    </xdr:from>
    <xdr:to>
      <xdr:col>81</xdr:col>
      <xdr:colOff>101600</xdr:colOff>
      <xdr:row>76</xdr:row>
      <xdr:rowOff>155839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69411</xdr:rowOff>
    </xdr:from>
    <xdr:to>
      <xdr:col>76</xdr:col>
      <xdr:colOff>165100</xdr:colOff>
      <xdr:row>76</xdr:row>
      <xdr:rowOff>171011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162138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80225</xdr:rowOff>
    </xdr:from>
    <xdr:to>
      <xdr:col>72</xdr:col>
      <xdr:colOff>38100</xdr:colOff>
      <xdr:row>77</xdr:row>
      <xdr:rowOff>10375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0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85237</xdr:rowOff>
    </xdr:from>
    <xdr:to>
      <xdr:col>67</xdr:col>
      <xdr:colOff>101600</xdr:colOff>
      <xdr:row>77</xdr:row>
      <xdr:rowOff>15387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53964</xdr:rowOff>
    </xdr:from>
    <xdr:to>
      <xdr:col>85</xdr:col>
      <xdr:colOff>127000</xdr:colOff>
      <xdr:row>98</xdr:row>
      <xdr:rowOff>154251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56064"/>
          <a:ext cx="838200" cy="1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29008</xdr:rowOff>
    </xdr:from>
    <xdr:to>
      <xdr:col>81</xdr:col>
      <xdr:colOff>50800</xdr:colOff>
      <xdr:row>98</xdr:row>
      <xdr:rowOff>53964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1108"/>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29008</xdr:rowOff>
    </xdr:from>
    <xdr:to>
      <xdr:col>76</xdr:col>
      <xdr:colOff>114300</xdr:colOff>
      <xdr:row>98</xdr:row>
      <xdr:rowOff>96803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1108"/>
          <a:ext cx="889000" cy="6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96803</xdr:rowOff>
    </xdr:from>
    <xdr:to>
      <xdr:col>71</xdr:col>
      <xdr:colOff>177800</xdr:colOff>
      <xdr:row>99</xdr:row>
      <xdr:rowOff>31409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98903"/>
          <a:ext cx="889000" cy="10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103451</xdr:rowOff>
    </xdr:from>
    <xdr:to>
      <xdr:col>85</xdr:col>
      <xdr:colOff>177800</xdr:colOff>
      <xdr:row>99</xdr:row>
      <xdr:rowOff>33601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18378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3164</xdr:rowOff>
    </xdr:from>
    <xdr:to>
      <xdr:col>81</xdr:col>
      <xdr:colOff>101600</xdr:colOff>
      <xdr:row>98</xdr:row>
      <xdr:rowOff>104764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121291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149658</xdr:rowOff>
    </xdr:from>
    <xdr:to>
      <xdr:col>76</xdr:col>
      <xdr:colOff>165100</xdr:colOff>
      <xdr:row>98</xdr:row>
      <xdr:rowOff>79808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96335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46003</xdr:rowOff>
    </xdr:from>
    <xdr:to>
      <xdr:col>72</xdr:col>
      <xdr:colOff>38100</xdr:colOff>
      <xdr:row>98</xdr:row>
      <xdr:rowOff>147603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164130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152059</xdr:rowOff>
    </xdr:from>
    <xdr:to>
      <xdr:col>67</xdr:col>
      <xdr:colOff>101600</xdr:colOff>
      <xdr:row>99</xdr:row>
      <xdr:rowOff>82209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73336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133665</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4876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82865</xdr:rowOff>
    </xdr:from>
    <xdr:to>
      <xdr:col>98</xdr:col>
      <xdr:colOff>38100</xdr:colOff>
      <xdr:row>39</xdr:row>
      <xdr:rowOff>13015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4142</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69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39154</xdr:rowOff>
    </xdr:from>
    <xdr:to>
      <xdr:col>116</xdr:col>
      <xdr:colOff>63500</xdr:colOff>
      <xdr:row>59</xdr:row>
      <xdr:rowOff>39230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470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39230</xdr:rowOff>
    </xdr:from>
    <xdr:to>
      <xdr:col>111</xdr:col>
      <xdr:colOff>177800</xdr:colOff>
      <xdr:row>59</xdr:row>
      <xdr:rowOff>39268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47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39268</xdr:rowOff>
    </xdr:from>
    <xdr:to>
      <xdr:col>107</xdr:col>
      <xdr:colOff>50800</xdr:colOff>
      <xdr:row>59</xdr:row>
      <xdr:rowOff>39345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481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39345</xdr:rowOff>
    </xdr:from>
    <xdr:to>
      <xdr:col>102</xdr:col>
      <xdr:colOff>114300</xdr:colOff>
      <xdr:row>59</xdr:row>
      <xdr:rowOff>39421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48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159804</xdr:rowOff>
    </xdr:from>
    <xdr:to>
      <xdr:col>116</xdr:col>
      <xdr:colOff>114300</xdr:colOff>
      <xdr:row>59</xdr:row>
      <xdr:rowOff>89954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74731</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159880</xdr:rowOff>
    </xdr:from>
    <xdr:to>
      <xdr:col>112</xdr:col>
      <xdr:colOff>38100</xdr:colOff>
      <xdr:row>59</xdr:row>
      <xdr:rowOff>90030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81157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159918</xdr:rowOff>
    </xdr:from>
    <xdr:to>
      <xdr:col>107</xdr:col>
      <xdr:colOff>101600</xdr:colOff>
      <xdr:row>59</xdr:row>
      <xdr:rowOff>90068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81195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159995</xdr:rowOff>
    </xdr:from>
    <xdr:to>
      <xdr:col>102</xdr:col>
      <xdr:colOff>165100</xdr:colOff>
      <xdr:row>59</xdr:row>
      <xdr:rowOff>90145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81272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160071</xdr:rowOff>
    </xdr:from>
    <xdr:to>
      <xdr:col>98</xdr:col>
      <xdr:colOff>38100</xdr:colOff>
      <xdr:row>59</xdr:row>
      <xdr:rowOff>90221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81348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2398</xdr:rowOff>
    </xdr:from>
    <xdr:to>
      <xdr:col>116</xdr:col>
      <xdr:colOff>63500</xdr:colOff>
      <xdr:row>77</xdr:row>
      <xdr:rowOff>22755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04048"/>
          <a:ext cx="838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22755</xdr:rowOff>
    </xdr:from>
    <xdr:to>
      <xdr:col>111</xdr:col>
      <xdr:colOff>177800</xdr:colOff>
      <xdr:row>77</xdr:row>
      <xdr:rowOff>25487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24405"/>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25487</xdr:rowOff>
    </xdr:from>
    <xdr:to>
      <xdr:col>107</xdr:col>
      <xdr:colOff>50800</xdr:colOff>
      <xdr:row>77</xdr:row>
      <xdr:rowOff>39987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27137"/>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101002</xdr:rowOff>
    </xdr:from>
    <xdr:to>
      <xdr:col>102</xdr:col>
      <xdr:colOff>114300</xdr:colOff>
      <xdr:row>77</xdr:row>
      <xdr:rowOff>39987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131202"/>
          <a:ext cx="889000" cy="1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123048</xdr:rowOff>
    </xdr:from>
    <xdr:to>
      <xdr:col>116</xdr:col>
      <xdr:colOff>114300</xdr:colOff>
      <xdr:row>77</xdr:row>
      <xdr:rowOff>53198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101475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143405</xdr:rowOff>
    </xdr:from>
    <xdr:to>
      <xdr:col>112</xdr:col>
      <xdr:colOff>38100</xdr:colOff>
      <xdr:row>77</xdr:row>
      <xdr:rowOff>73555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7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64682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6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146137</xdr:rowOff>
    </xdr:from>
    <xdr:to>
      <xdr:col>107</xdr:col>
      <xdr:colOff>101600</xdr:colOff>
      <xdr:row>77</xdr:row>
      <xdr:rowOff>76287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67414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160637</xdr:rowOff>
    </xdr:from>
    <xdr:to>
      <xdr:col>102</xdr:col>
      <xdr:colOff>165100</xdr:colOff>
      <xdr:row>77</xdr:row>
      <xdr:rowOff>90787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50202</xdr:rowOff>
    </xdr:from>
    <xdr:to>
      <xdr:col>98</xdr:col>
      <xdr:colOff>38100</xdr:colOff>
      <xdr:row>76</xdr:row>
      <xdr:rowOff>151802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142929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人件費は、退職手当負担金の減少により、昨年度と比較して住民一人当たり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2,251</a:t>
          </a:r>
          <a:r>
            <a:rPr kumimoji="1" lang="ja-JP" altLang="en-US" sz="1100">
              <a:latin typeface="ＭＳ Ｐゴシック" panose="020B0600070205080204" pitchFamily="50" charset="-128"/>
              <a:ea typeface="ＭＳ Ｐゴシック" panose="020B0600070205080204" pitchFamily="50" charset="-128"/>
            </a:rPr>
            <a:t>円減少しており、また、職員数が類似団体と比較して少ないことから、類似団体平均を下回って推移していると考えられる。</a:t>
          </a:r>
        </a:p>
        <a:p>
          <a:r>
            <a:rPr kumimoji="1" lang="ja-JP" altLang="en-US" sz="1100">
              <a:latin typeface="ＭＳ Ｐゴシック" panose="020B0600070205080204" pitchFamily="50" charset="-128"/>
              <a:ea typeface="ＭＳ Ｐゴシック" panose="020B0600070205080204" pitchFamily="50" charset="-128"/>
            </a:rPr>
            <a:t>　物件費は、屋外防災行政無線システムの更新事業の実施により、昨年度と比較して住民一人当たり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13,587</a:t>
          </a:r>
          <a:r>
            <a:rPr kumimoji="1" lang="ja-JP" altLang="en-US" sz="1100">
              <a:latin typeface="ＭＳ Ｐゴシック" panose="020B0600070205080204" pitchFamily="50" charset="-128"/>
              <a:ea typeface="ＭＳ Ｐゴシック" panose="020B0600070205080204" pitchFamily="50" charset="-128"/>
            </a:rPr>
            <a:t>円と大きく増加している。</a:t>
          </a:r>
        </a:p>
        <a:p>
          <a:r>
            <a:rPr kumimoji="1" lang="ja-JP" altLang="en-US" sz="1100">
              <a:latin typeface="ＭＳ Ｐゴシック" panose="020B0600070205080204" pitchFamily="50" charset="-128"/>
              <a:ea typeface="ＭＳ Ｐゴシック" panose="020B0600070205080204" pitchFamily="50" charset="-128"/>
            </a:rPr>
            <a:t>　扶助費は、電力・ガス・食料品等価格高騰重点支援給付金給付事業の実施により、昨年度と比較して住民一人当たり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5,280</a:t>
          </a:r>
          <a:r>
            <a:rPr kumimoji="1" lang="ja-JP" altLang="en-US" sz="1100">
              <a:latin typeface="ＭＳ Ｐゴシック" panose="020B0600070205080204" pitchFamily="50" charset="-128"/>
              <a:ea typeface="ＭＳ Ｐゴシック" panose="020B0600070205080204" pitchFamily="50" charset="-128"/>
            </a:rPr>
            <a:t>円増加している。</a:t>
          </a:r>
        </a:p>
        <a:p>
          <a:r>
            <a:rPr kumimoji="1" lang="ja-JP" altLang="en-US" sz="1100">
              <a:latin typeface="ＭＳ Ｐゴシック" panose="020B0600070205080204" pitchFamily="50" charset="-128"/>
              <a:ea typeface="ＭＳ Ｐゴシック" panose="020B0600070205080204" pitchFamily="50" charset="-128"/>
            </a:rPr>
            <a:t>　補助費等は、下水道事業会計補助金が増加したことにより、昨年度と比較して住民一人当たり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4,628</a:t>
          </a:r>
          <a:r>
            <a:rPr kumimoji="1" lang="ja-JP" altLang="en-US" sz="1100">
              <a:latin typeface="ＭＳ Ｐゴシック" panose="020B0600070205080204" pitchFamily="50" charset="-128"/>
              <a:ea typeface="ＭＳ Ｐゴシック" panose="020B0600070205080204" pitchFamily="50" charset="-128"/>
            </a:rPr>
            <a:t>円増加している。</a:t>
          </a:r>
        </a:p>
        <a:p>
          <a:r>
            <a:rPr kumimoji="1" lang="ja-JP" altLang="en-US" sz="1100">
              <a:latin typeface="ＭＳ Ｐゴシック" panose="020B0600070205080204" pitchFamily="50" charset="-128"/>
              <a:ea typeface="ＭＳ Ｐゴシック" panose="020B0600070205080204" pitchFamily="50" charset="-128"/>
            </a:rPr>
            <a:t>　普通建設事業費は、統合小学校建設工事の実施により、昨年度と比較して住民一人当たり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93,294</a:t>
          </a:r>
          <a:r>
            <a:rPr kumimoji="1" lang="ja-JP" altLang="en-US" sz="1100">
              <a:latin typeface="ＭＳ Ｐゴシック" panose="020B0600070205080204" pitchFamily="50" charset="-128"/>
              <a:ea typeface="ＭＳ Ｐゴシック" panose="020B0600070205080204" pitchFamily="50" charset="-128"/>
            </a:rPr>
            <a:t>円と大きく増加している。</a:t>
          </a:r>
        </a:p>
        <a:p>
          <a:r>
            <a:rPr kumimoji="1" lang="ja-JP" altLang="en-US" sz="1100">
              <a:latin typeface="ＭＳ Ｐゴシック" panose="020B0600070205080204" pitchFamily="50" charset="-128"/>
              <a:ea typeface="ＭＳ Ｐゴシック" panose="020B0600070205080204" pitchFamily="50" charset="-128"/>
            </a:rPr>
            <a:t>　公債費は、類似団体平均を下回って推移しているが、昨年度と比較して住民一人当たり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967</a:t>
          </a:r>
          <a:r>
            <a:rPr kumimoji="1" lang="ja-JP" altLang="en-US" sz="1100">
              <a:latin typeface="ＭＳ Ｐゴシック" panose="020B0600070205080204" pitchFamily="50" charset="-128"/>
              <a:ea typeface="ＭＳ Ｐゴシック" panose="020B0600070205080204" pitchFamily="50" charset="-128"/>
            </a:rPr>
            <a:t>円伸びており、今後も、統合小学校建設事業に係る学校教育施設等整備事業債の元金償還開始等により、公債費の増加が見込まれるため、起債事業の抑制に努める必要がある。</a:t>
          </a:r>
        </a:p>
        <a:p>
          <a:r>
            <a:rPr kumimoji="1" lang="ja-JP" altLang="en-US" sz="1100">
              <a:latin typeface="ＭＳ Ｐゴシック" panose="020B0600070205080204" pitchFamily="50" charset="-128"/>
              <a:ea typeface="ＭＳ Ｐゴシック" panose="020B0600070205080204" pitchFamily="50" charset="-128"/>
            </a:rPr>
            <a:t>　積立金は、財政調整基金及び減債基金の積立てを行わなかったため、昨年度と比較して住民一人当たり</a:t>
          </a:r>
          <a:r>
            <a:rPr kumimoji="1" lang="en-US" altLang="ja-JP" sz="1100">
              <a:latin typeface="ＭＳ Ｐゴシック" panose="020B0600070205080204" pitchFamily="50" charset="-128"/>
              <a:ea typeface="ＭＳ Ｐゴシック" panose="020B0600070205080204" pitchFamily="50" charset="-128"/>
            </a:rPr>
            <a:t>26,322</a:t>
          </a:r>
          <a:r>
            <a:rPr kumimoji="1" lang="ja-JP" altLang="en-US" sz="1100">
              <a:latin typeface="ＭＳ Ｐゴシック" panose="020B0600070205080204" pitchFamily="50" charset="-128"/>
              <a:ea typeface="ＭＳ Ｐゴシック" panose="020B0600070205080204" pitchFamily="50" charset="-128"/>
            </a:rPr>
            <a:t>円減少し、類似団体平均を下回った。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茨城県美浦村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14,365
13,876
66.61
8,333,269
7,955,378
219,419
4,616,515
7,928,948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91694</xdr:rowOff>
    </xdr:from>
    <xdr:to>
      <xdr:col>24</xdr:col>
      <xdr:colOff>63500</xdr:colOff>
      <xdr:row>36</xdr:row>
      <xdr:rowOff>123317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3894"/>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98742</xdr:rowOff>
    </xdr:from>
    <xdr:to>
      <xdr:col>19</xdr:col>
      <xdr:colOff>177800</xdr:colOff>
      <xdr:row>36</xdr:row>
      <xdr:rowOff>123317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094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77216</xdr:rowOff>
    </xdr:from>
    <xdr:to>
      <xdr:col>15</xdr:col>
      <xdr:colOff>50800</xdr:colOff>
      <xdr:row>36</xdr:row>
      <xdr:rowOff>98742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9416"/>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77216</xdr:rowOff>
    </xdr:from>
    <xdr:to>
      <xdr:col>10</xdr:col>
      <xdr:colOff>114300</xdr:colOff>
      <xdr:row>36</xdr:row>
      <xdr:rowOff>113602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9416"/>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40894</xdr:rowOff>
    </xdr:from>
    <xdr:to>
      <xdr:col>24</xdr:col>
      <xdr:colOff>114300</xdr:colOff>
      <xdr:row>36</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19321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72517</xdr:rowOff>
    </xdr:from>
    <xdr:to>
      <xdr:col>20</xdr:col>
      <xdr:colOff>38100</xdr:colOff>
      <xdr:row>37</xdr:row>
      <xdr:rowOff>2667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165244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47942</xdr:rowOff>
    </xdr:from>
    <xdr:to>
      <xdr:col>15</xdr:col>
      <xdr:colOff>101600</xdr:colOff>
      <xdr:row>36</xdr:row>
      <xdr:rowOff>149542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140669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26416</xdr:rowOff>
    </xdr:from>
    <xdr:to>
      <xdr:col>10</xdr:col>
      <xdr:colOff>165100</xdr:colOff>
      <xdr:row>36</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119143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62802</xdr:rowOff>
    </xdr:from>
    <xdr:to>
      <xdr:col>6</xdr:col>
      <xdr:colOff>38100</xdr:colOff>
      <xdr:row>36</xdr:row>
      <xdr:rowOff>164402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1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99960</xdr:rowOff>
    </xdr:from>
    <xdr:to>
      <xdr:col>24</xdr:col>
      <xdr:colOff>63500</xdr:colOff>
      <xdr:row>57</xdr:row>
      <xdr:rowOff>149281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72610"/>
          <a:ext cx="838200" cy="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90576</xdr:rowOff>
    </xdr:from>
    <xdr:to>
      <xdr:col>19</xdr:col>
      <xdr:colOff>177800</xdr:colOff>
      <xdr:row>57</xdr:row>
      <xdr:rowOff>99960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322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53566</xdr:rowOff>
    </xdr:from>
    <xdr:to>
      <xdr:col>15</xdr:col>
      <xdr:colOff>50800</xdr:colOff>
      <xdr:row>57</xdr:row>
      <xdr:rowOff>90576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4766"/>
          <a:ext cx="889000" cy="20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53566</xdr:rowOff>
    </xdr:from>
    <xdr:to>
      <xdr:col>10</xdr:col>
      <xdr:colOff>114300</xdr:colOff>
      <xdr:row>58</xdr:row>
      <xdr:rowOff>16845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4766"/>
          <a:ext cx="889000" cy="3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98481</xdr:rowOff>
    </xdr:from>
    <xdr:to>
      <xdr:col>24</xdr:col>
      <xdr:colOff>114300</xdr:colOff>
      <xdr:row>58</xdr:row>
      <xdr:rowOff>28631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49160</xdr:rowOff>
    </xdr:from>
    <xdr:to>
      <xdr:col>20</xdr:col>
      <xdr:colOff>38100</xdr:colOff>
      <xdr:row>57</xdr:row>
      <xdr:rowOff>150760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141887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39776</xdr:rowOff>
    </xdr:from>
    <xdr:to>
      <xdr:col>15</xdr:col>
      <xdr:colOff>101600</xdr:colOff>
      <xdr:row>57</xdr:row>
      <xdr:rowOff>141376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132503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2766</xdr:rowOff>
    </xdr:from>
    <xdr:to>
      <xdr:col>10</xdr:col>
      <xdr:colOff>165100</xdr:colOff>
      <xdr:row>56</xdr:row>
      <xdr:rowOff>104366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95493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137495</xdr:rowOff>
    </xdr:from>
    <xdr:to>
      <xdr:col>6</xdr:col>
      <xdr:colOff>38100</xdr:colOff>
      <xdr:row>58</xdr:row>
      <xdr:rowOff>67645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168934</xdr:rowOff>
    </xdr:from>
    <xdr:to>
      <xdr:col>24</xdr:col>
      <xdr:colOff>63500</xdr:colOff>
      <xdr:row>78</xdr:row>
      <xdr:rowOff>4967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70584"/>
          <a:ext cx="8382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146315</xdr:rowOff>
    </xdr:from>
    <xdr:to>
      <xdr:col>19</xdr:col>
      <xdr:colOff>177800</xdr:colOff>
      <xdr:row>78</xdr:row>
      <xdr:rowOff>4967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47965"/>
          <a:ext cx="8890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146315</xdr:rowOff>
    </xdr:from>
    <xdr:to>
      <xdr:col>15</xdr:col>
      <xdr:colOff>50800</xdr:colOff>
      <xdr:row>78</xdr:row>
      <xdr:rowOff>54899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47965"/>
          <a:ext cx="889000" cy="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54899</xdr:rowOff>
    </xdr:from>
    <xdr:to>
      <xdr:col>10</xdr:col>
      <xdr:colOff>114300</xdr:colOff>
      <xdr:row>78</xdr:row>
      <xdr:rowOff>99411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27999"/>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152680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118134</xdr:rowOff>
    </xdr:from>
    <xdr:to>
      <xdr:col>24</xdr:col>
      <xdr:colOff>114300</xdr:colOff>
      <xdr:row>78</xdr:row>
      <xdr:rowOff>48284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3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33061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3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125617</xdr:rowOff>
    </xdr:from>
    <xdr:to>
      <xdr:col>20</xdr:col>
      <xdr:colOff>38100</xdr:colOff>
      <xdr:row>78</xdr:row>
      <xdr:rowOff>55767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46894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1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95515</xdr:rowOff>
    </xdr:from>
    <xdr:to>
      <xdr:col>15</xdr:col>
      <xdr:colOff>101600</xdr:colOff>
      <xdr:row>78</xdr:row>
      <xdr:rowOff>25665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8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4099</xdr:rowOff>
    </xdr:from>
    <xdr:to>
      <xdr:col>10</xdr:col>
      <xdr:colOff>165100</xdr:colOff>
      <xdr:row>78</xdr:row>
      <xdr:rowOff>105699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96826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48611</xdr:rowOff>
    </xdr:from>
    <xdr:to>
      <xdr:col>6</xdr:col>
      <xdr:colOff>38100</xdr:colOff>
      <xdr:row>78</xdr:row>
      <xdr:rowOff>150211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141338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1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31671</xdr:rowOff>
    </xdr:from>
    <xdr:to>
      <xdr:col>24</xdr:col>
      <xdr:colOff>63500</xdr:colOff>
      <xdr:row>98</xdr:row>
      <xdr:rowOff>48521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3771"/>
          <a:ext cx="8382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118756</xdr:rowOff>
    </xdr:from>
    <xdr:to>
      <xdr:col>19</xdr:col>
      <xdr:colOff>177800</xdr:colOff>
      <xdr:row>98</xdr:row>
      <xdr:rowOff>31671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77956"/>
          <a:ext cx="889000" cy="25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118756</xdr:rowOff>
    </xdr:from>
    <xdr:to>
      <xdr:col>15</xdr:col>
      <xdr:colOff>50800</xdr:colOff>
      <xdr:row>97</xdr:row>
      <xdr:rowOff>25944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795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25944</xdr:rowOff>
    </xdr:from>
    <xdr:to>
      <xdr:col>10</xdr:col>
      <xdr:colOff>114300</xdr:colOff>
      <xdr:row>98</xdr:row>
      <xdr:rowOff>92053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6594"/>
          <a:ext cx="889000" cy="2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169171</xdr:rowOff>
    </xdr:from>
    <xdr:to>
      <xdr:col>24</xdr:col>
      <xdr:colOff>114300</xdr:colOff>
      <xdr:row>98</xdr:row>
      <xdr:rowOff>99321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147598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152321</xdr:rowOff>
    </xdr:from>
    <xdr:to>
      <xdr:col>20</xdr:col>
      <xdr:colOff>38100</xdr:colOff>
      <xdr:row>98</xdr:row>
      <xdr:rowOff>82471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73598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67956</xdr:rowOff>
    </xdr:from>
    <xdr:to>
      <xdr:col>15</xdr:col>
      <xdr:colOff>101600</xdr:colOff>
      <xdr:row>96</xdr:row>
      <xdr:rowOff>169556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14633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146594</xdr:rowOff>
    </xdr:from>
    <xdr:to>
      <xdr:col>10</xdr:col>
      <xdr:colOff>165100</xdr:colOff>
      <xdr:row>97</xdr:row>
      <xdr:rowOff>76744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41253</xdr:rowOff>
    </xdr:from>
    <xdr:to>
      <xdr:col>6</xdr:col>
      <xdr:colOff>38100</xdr:colOff>
      <xdr:row>98</xdr:row>
      <xdr:rowOff>142853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133980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87694</xdr:rowOff>
    </xdr:from>
    <xdr:to>
      <xdr:col>55</xdr:col>
      <xdr:colOff>0</xdr:colOff>
      <xdr:row>58</xdr:row>
      <xdr:rowOff>121610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1794"/>
          <a:ext cx="838200" cy="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87694</xdr:rowOff>
    </xdr:from>
    <xdr:to>
      <xdr:col>50</xdr:col>
      <xdr:colOff>114300</xdr:colOff>
      <xdr:row>58</xdr:row>
      <xdr:rowOff>132614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1794"/>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77270</xdr:rowOff>
    </xdr:from>
    <xdr:to>
      <xdr:col>45</xdr:col>
      <xdr:colOff>177800</xdr:colOff>
      <xdr:row>58</xdr:row>
      <xdr:rowOff>132614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1370"/>
          <a:ext cx="889000" cy="5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77270</xdr:rowOff>
    </xdr:from>
    <xdr:to>
      <xdr:col>41</xdr:col>
      <xdr:colOff>50800</xdr:colOff>
      <xdr:row>58</xdr:row>
      <xdr:rowOff>99489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1370"/>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95759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70810</xdr:rowOff>
    </xdr:from>
    <xdr:to>
      <xdr:col>55</xdr:col>
      <xdr:colOff>50800</xdr:colOff>
      <xdr:row>59</xdr:row>
      <xdr:rowOff>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157187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36894</xdr:rowOff>
    </xdr:from>
    <xdr:to>
      <xdr:col>50</xdr:col>
      <xdr:colOff>165100</xdr:colOff>
      <xdr:row>58</xdr:row>
      <xdr:rowOff>138494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129621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81814</xdr:rowOff>
    </xdr:from>
    <xdr:to>
      <xdr:col>46</xdr:col>
      <xdr:colOff>38100</xdr:colOff>
      <xdr:row>59</xdr:row>
      <xdr:rowOff>11964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26470</xdr:rowOff>
    </xdr:from>
    <xdr:to>
      <xdr:col>41</xdr:col>
      <xdr:colOff>101600</xdr:colOff>
      <xdr:row>58</xdr:row>
      <xdr:rowOff>128070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119197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48689</xdr:rowOff>
    </xdr:from>
    <xdr:to>
      <xdr:col>36</xdr:col>
      <xdr:colOff>165100</xdr:colOff>
      <xdr:row>58</xdr:row>
      <xdr:rowOff>150289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141416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169867</xdr:rowOff>
    </xdr:from>
    <xdr:to>
      <xdr:col>55</xdr:col>
      <xdr:colOff>0</xdr:colOff>
      <xdr:row>78</xdr:row>
      <xdr:rowOff>170225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2967"/>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169867</xdr:rowOff>
    </xdr:from>
    <xdr:to>
      <xdr:col>50</xdr:col>
      <xdr:colOff>114300</xdr:colOff>
      <xdr:row>79</xdr:row>
      <xdr:rowOff>25240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42967"/>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7372</xdr:rowOff>
    </xdr:from>
    <xdr:to>
      <xdr:col>45</xdr:col>
      <xdr:colOff>177800</xdr:colOff>
      <xdr:row>79</xdr:row>
      <xdr:rowOff>25240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51922"/>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7372</xdr:rowOff>
    </xdr:from>
    <xdr:to>
      <xdr:col>41</xdr:col>
      <xdr:colOff>50800</xdr:colOff>
      <xdr:row>79</xdr:row>
      <xdr:rowOff>30657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51922"/>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119425</xdr:rowOff>
    </xdr:from>
    <xdr:to>
      <xdr:col>55</xdr:col>
      <xdr:colOff>50800</xdr:colOff>
      <xdr:row>79</xdr:row>
      <xdr:rowOff>49575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34352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119067</xdr:rowOff>
    </xdr:from>
    <xdr:to>
      <xdr:col>50</xdr:col>
      <xdr:colOff>165100</xdr:colOff>
      <xdr:row>79</xdr:row>
      <xdr:rowOff>49217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40344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145890</xdr:rowOff>
    </xdr:from>
    <xdr:to>
      <xdr:col>46</xdr:col>
      <xdr:colOff>38100</xdr:colOff>
      <xdr:row>79</xdr:row>
      <xdr:rowOff>76040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67167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128022</xdr:rowOff>
    </xdr:from>
    <xdr:to>
      <xdr:col>41</xdr:col>
      <xdr:colOff>101600</xdr:colOff>
      <xdr:row>79</xdr:row>
      <xdr:rowOff>58172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49299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151307</xdr:rowOff>
    </xdr:from>
    <xdr:to>
      <xdr:col>36</xdr:col>
      <xdr:colOff>165100</xdr:colOff>
      <xdr:row>79</xdr:row>
      <xdr:rowOff>81457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72584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112588</xdr:rowOff>
    </xdr:from>
    <xdr:to>
      <xdr:col>55</xdr:col>
      <xdr:colOff>0</xdr:colOff>
      <xdr:row>97</xdr:row>
      <xdr:rowOff>120735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43238"/>
          <a:ext cx="8382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120735</xdr:rowOff>
    </xdr:from>
    <xdr:to>
      <xdr:col>50</xdr:col>
      <xdr:colOff>114300</xdr:colOff>
      <xdr:row>97</xdr:row>
      <xdr:rowOff>142123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1385"/>
          <a:ext cx="8890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142123</xdr:rowOff>
    </xdr:from>
    <xdr:to>
      <xdr:col>45</xdr:col>
      <xdr:colOff>177800</xdr:colOff>
      <xdr:row>97</xdr:row>
      <xdr:rowOff>153279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277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153279</xdr:rowOff>
    </xdr:from>
    <xdr:to>
      <xdr:col>41</xdr:col>
      <xdr:colOff>50800</xdr:colOff>
      <xdr:row>98</xdr:row>
      <xdr:rowOff>12250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3929"/>
          <a:ext cx="8890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61788</xdr:rowOff>
    </xdr:from>
    <xdr:to>
      <xdr:col>55</xdr:col>
      <xdr:colOff>50800</xdr:colOff>
      <xdr:row>97</xdr:row>
      <xdr:rowOff>163388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148165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69935</xdr:rowOff>
    </xdr:from>
    <xdr:to>
      <xdr:col>50</xdr:col>
      <xdr:colOff>165100</xdr:colOff>
      <xdr:row>98</xdr:row>
      <xdr:rowOff>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162662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91323</xdr:rowOff>
    </xdr:from>
    <xdr:to>
      <xdr:col>46</xdr:col>
      <xdr:colOff>38100</xdr:colOff>
      <xdr:row>98</xdr:row>
      <xdr:rowOff>21473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102479</xdr:rowOff>
    </xdr:from>
    <xdr:to>
      <xdr:col>41</xdr:col>
      <xdr:colOff>101600</xdr:colOff>
      <xdr:row>98</xdr:row>
      <xdr:rowOff>32629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23756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132900</xdr:rowOff>
    </xdr:from>
    <xdr:to>
      <xdr:col>36</xdr:col>
      <xdr:colOff>165100</xdr:colOff>
      <xdr:row>98</xdr:row>
      <xdr:rowOff>63050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54177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50876</xdr:rowOff>
    </xdr:from>
    <xdr:to>
      <xdr:col>85</xdr:col>
      <xdr:colOff>127000</xdr:colOff>
      <xdr:row>37</xdr:row>
      <xdr:rowOff>126479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23076"/>
          <a:ext cx="838200" cy="2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95441</xdr:rowOff>
    </xdr:from>
    <xdr:to>
      <xdr:col>81</xdr:col>
      <xdr:colOff>50800</xdr:colOff>
      <xdr:row>37</xdr:row>
      <xdr:rowOff>126479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39091"/>
          <a:ext cx="889000" cy="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95441</xdr:rowOff>
    </xdr:from>
    <xdr:to>
      <xdr:col>76</xdr:col>
      <xdr:colOff>114300</xdr:colOff>
      <xdr:row>37</xdr:row>
      <xdr:rowOff>120802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39091"/>
          <a:ext cx="889000" cy="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120802</xdr:rowOff>
    </xdr:from>
    <xdr:to>
      <xdr:col>71</xdr:col>
      <xdr:colOff>177800</xdr:colOff>
      <xdr:row>37</xdr:row>
      <xdr:rowOff>140944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64452"/>
          <a:ext cx="889000" cy="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xdr:rowOff>
    </xdr:from>
    <xdr:to>
      <xdr:col>85</xdr:col>
      <xdr:colOff>177800</xdr:colOff>
      <xdr:row>36</xdr:row>
      <xdr:rowOff>101676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22953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75679</xdr:rowOff>
    </xdr:from>
    <xdr:to>
      <xdr:col>81</xdr:col>
      <xdr:colOff>101600</xdr:colOff>
      <xdr:row>38</xdr:row>
      <xdr:rowOff>5829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168406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44641</xdr:rowOff>
    </xdr:from>
    <xdr:to>
      <xdr:col>76</xdr:col>
      <xdr:colOff>165100</xdr:colOff>
      <xdr:row>37</xdr:row>
      <xdr:rowOff>146241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137368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70002</xdr:rowOff>
    </xdr:from>
    <xdr:to>
      <xdr:col>72</xdr:col>
      <xdr:colOff>38100</xdr:colOff>
      <xdr:row>38</xdr:row>
      <xdr:rowOff>152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90144</xdr:rowOff>
    </xdr:from>
    <xdr:to>
      <xdr:col>67</xdr:col>
      <xdr:colOff>101600</xdr:colOff>
      <xdr:row>38</xdr:row>
      <xdr:rowOff>20295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3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143394</xdr:rowOff>
    </xdr:from>
    <xdr:to>
      <xdr:col>85</xdr:col>
      <xdr:colOff>127000</xdr:colOff>
      <xdr:row>58</xdr:row>
      <xdr:rowOff>102755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44594"/>
          <a:ext cx="838200" cy="30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97758</xdr:rowOff>
    </xdr:from>
    <xdr:to>
      <xdr:col>81</xdr:col>
      <xdr:colOff>50800</xdr:colOff>
      <xdr:row>58</xdr:row>
      <xdr:rowOff>102755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41858"/>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97458</xdr:rowOff>
    </xdr:from>
    <xdr:to>
      <xdr:col>76</xdr:col>
      <xdr:colOff>114300</xdr:colOff>
      <xdr:row>58</xdr:row>
      <xdr:rowOff>97758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41558"/>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46738</xdr:rowOff>
    </xdr:from>
    <xdr:to>
      <xdr:col>71</xdr:col>
      <xdr:colOff>177800</xdr:colOff>
      <xdr:row>58</xdr:row>
      <xdr:rowOff>97458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90838"/>
          <a:ext cx="889000" cy="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92594</xdr:rowOff>
    </xdr:from>
    <xdr:to>
      <xdr:col>85</xdr:col>
      <xdr:colOff>177800</xdr:colOff>
      <xdr:row>57</xdr:row>
      <xdr:rowOff>22744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115471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4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51955</xdr:rowOff>
    </xdr:from>
    <xdr:to>
      <xdr:col>81</xdr:col>
      <xdr:colOff>101600</xdr:colOff>
      <xdr:row>58</xdr:row>
      <xdr:rowOff>153555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144682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46958</xdr:rowOff>
    </xdr:from>
    <xdr:to>
      <xdr:col>76</xdr:col>
      <xdr:colOff>165100</xdr:colOff>
      <xdr:row>58</xdr:row>
      <xdr:rowOff>148558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9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139685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46658</xdr:rowOff>
    </xdr:from>
    <xdr:to>
      <xdr:col>72</xdr:col>
      <xdr:colOff>38100</xdr:colOff>
      <xdr:row>58</xdr:row>
      <xdr:rowOff>148258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139385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167388</xdr:rowOff>
    </xdr:from>
    <xdr:to>
      <xdr:col>67</xdr:col>
      <xdr:colOff>101600</xdr:colOff>
      <xdr:row>58</xdr:row>
      <xdr:rowOff>97538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114065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85567</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58667"/>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132797</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58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121000</xdr:rowOff>
    </xdr:from>
    <xdr:to>
      <xdr:col>71</xdr:col>
      <xdr:colOff>177800</xdr:colOff>
      <xdr:row>78</xdr:row>
      <xdr:rowOff>132797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94100"/>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34767</xdr:rowOff>
    </xdr:from>
    <xdr:to>
      <xdr:col>85</xdr:col>
      <xdr:colOff>177800</xdr:colOff>
      <xdr:row>78</xdr:row>
      <xdr:rowOff>136367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81997</xdr:rowOff>
    </xdr:from>
    <xdr:to>
      <xdr:col>72</xdr:col>
      <xdr:colOff>38100</xdr:colOff>
      <xdr:row>79</xdr:row>
      <xdr:rowOff>12147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3274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7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70200</xdr:rowOff>
    </xdr:from>
    <xdr:to>
      <xdr:col>67</xdr:col>
      <xdr:colOff>101600</xdr:colOff>
      <xdr:row>79</xdr:row>
      <xdr:rowOff>350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162927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3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99512</xdr:rowOff>
    </xdr:from>
    <xdr:to>
      <xdr:col>85</xdr:col>
      <xdr:colOff>127000</xdr:colOff>
      <xdr:row>96</xdr:row>
      <xdr:rowOff>105039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58712"/>
          <a:ext cx="8382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105039</xdr:rowOff>
    </xdr:from>
    <xdr:to>
      <xdr:col>81</xdr:col>
      <xdr:colOff>50800</xdr:colOff>
      <xdr:row>96</xdr:row>
      <xdr:rowOff>120211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64239"/>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120211</xdr:rowOff>
    </xdr:from>
    <xdr:to>
      <xdr:col>76</xdr:col>
      <xdr:colOff>114300</xdr:colOff>
      <xdr:row>96</xdr:row>
      <xdr:rowOff>131025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794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131025</xdr:rowOff>
    </xdr:from>
    <xdr:to>
      <xdr:col>71</xdr:col>
      <xdr:colOff>177800</xdr:colOff>
      <xdr:row>96</xdr:row>
      <xdr:rowOff>136037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90225"/>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137202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48712</xdr:rowOff>
    </xdr:from>
    <xdr:to>
      <xdr:col>85</xdr:col>
      <xdr:colOff>177800</xdr:colOff>
      <xdr:row>96</xdr:row>
      <xdr:rowOff>150312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27139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54239</xdr:rowOff>
    </xdr:from>
    <xdr:to>
      <xdr:col>81</xdr:col>
      <xdr:colOff>101600</xdr:colOff>
      <xdr:row>96</xdr:row>
      <xdr:rowOff>155839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146966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0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69411</xdr:rowOff>
    </xdr:from>
    <xdr:to>
      <xdr:col>76</xdr:col>
      <xdr:colOff>165100</xdr:colOff>
      <xdr:row>96</xdr:row>
      <xdr:rowOff>171011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80225</xdr:rowOff>
    </xdr:from>
    <xdr:to>
      <xdr:col>72</xdr:col>
      <xdr:colOff>38100</xdr:colOff>
      <xdr:row>97</xdr:row>
      <xdr:rowOff>10375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3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85237</xdr:rowOff>
    </xdr:from>
    <xdr:to>
      <xdr:col>67</xdr:col>
      <xdr:colOff>101600</xdr:colOff>
      <xdr:row>97</xdr:row>
      <xdr:rowOff>15387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総務費は、類似団体平均を下回って推移していたが、財政調整基金及び減債基金の積立てを行わなかったため、前年度と比較して類似団体平均との乖離　が大きくなった。</a:t>
          </a:r>
        </a:p>
        <a:p>
          <a:r>
            <a:rPr kumimoji="1" lang="ja-JP" altLang="en-US" sz="1100">
              <a:latin typeface="ＭＳ Ｐゴシック" panose="020B0600070205080204" pitchFamily="50" charset="-128"/>
              <a:ea typeface="ＭＳ Ｐゴシック" panose="020B0600070205080204" pitchFamily="50" charset="-128"/>
            </a:rPr>
            <a:t>　民生費は、電力・ガス・食料品等価格高騰重点支援給付金給付事業の実施により、前年度と比較して増加しているが、類似団体平均を下回っている。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衛生費は、江戸崎地方衛生土木組合の焼却施設の解体等に係る負担金が増加したが、一方で建設に係る負担金が減少したことにより、前年度からやや減少し、類似団体平均を下回っている。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土木費は、下水道事業会計補助金が増加したことにより、前年度に引き続き上昇したが、類似団体平均を下回って推移している。</a:t>
          </a:r>
        </a:p>
        <a:p>
          <a:r>
            <a:rPr kumimoji="1" lang="ja-JP" altLang="en-US" sz="1100">
              <a:latin typeface="ＭＳ Ｐゴシック" panose="020B0600070205080204" pitchFamily="50" charset="-128"/>
              <a:ea typeface="ＭＳ Ｐゴシック" panose="020B0600070205080204" pitchFamily="50" charset="-128"/>
            </a:rPr>
            <a:t>　消防費は、屋外防災行政無線システム更新事業の実施により、前年度と比較して大きく増加しており、類似団体平均を上回った。</a:t>
          </a:r>
        </a:p>
        <a:p>
          <a:r>
            <a:rPr kumimoji="1" lang="ja-JP" altLang="en-US" sz="1100">
              <a:latin typeface="ＭＳ Ｐゴシック" panose="020B0600070205080204" pitchFamily="50" charset="-128"/>
              <a:ea typeface="ＭＳ Ｐゴシック" panose="020B0600070205080204" pitchFamily="50" charset="-128"/>
            </a:rPr>
            <a:t>　教育費は、統合小学校建設工事の実施により、前年度と比較して大きく増加しており、類似団体平均を上回った。</a:t>
          </a:r>
        </a:p>
        <a:p>
          <a:r>
            <a:rPr kumimoji="1" lang="ja-JP" altLang="en-US" sz="1100">
              <a:latin typeface="ＭＳ Ｐゴシック" panose="020B0600070205080204" pitchFamily="50" charset="-128"/>
              <a:ea typeface="ＭＳ Ｐゴシック" panose="020B0600070205080204" pitchFamily="50" charset="-128"/>
            </a:rPr>
            <a:t>　公債費は、類似団体平均と比較して低い水準で推移しているが、臨時財政対策債の償還費の増加等により上昇傾向にある。今後も、統合小学校建設事業に係る学校教育施設等整備事業債の元金償還開始等により、公債費の増加が見込まれるため、起債事業の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標準財政規模に対する財政調整基金残高の比率について、統合小学校建設事業により、財政調整基金を約</a:t>
          </a:r>
          <a:r>
            <a:rPr kumimoji="1" lang="en-US" altLang="ja-JP" sz="1100">
              <a:latin typeface="ＭＳ ゴシック" pitchFamily="49" charset="-128"/>
              <a:ea typeface="ＭＳ ゴシック" pitchFamily="49" charset="-128"/>
            </a:rPr>
            <a:t>160</a:t>
          </a:r>
          <a:r>
            <a:rPr kumimoji="1" lang="ja-JP" altLang="en-US" sz="1100">
              <a:latin typeface="ＭＳ ゴシック" pitchFamily="49" charset="-128"/>
              <a:ea typeface="ＭＳ ゴシック" pitchFamily="49" charset="-128"/>
            </a:rPr>
            <a:t>百万円取り崩したことから、基金残高は前年度と比較し</a:t>
          </a:r>
          <a:r>
            <a:rPr kumimoji="1" lang="en-US" altLang="ja-JP" sz="1100">
              <a:latin typeface="ＭＳ ゴシック" pitchFamily="49" charset="-128"/>
              <a:ea typeface="ＭＳ ゴシック" pitchFamily="49" charset="-128"/>
            </a:rPr>
            <a:t>3.63</a:t>
          </a:r>
          <a:r>
            <a:rPr kumimoji="1" lang="ja-JP" altLang="en-US" sz="1100">
              <a:latin typeface="ＭＳ ゴシック" pitchFamily="49" charset="-128"/>
              <a:ea typeface="ＭＳ ゴシック" pitchFamily="49" charset="-128"/>
            </a:rPr>
            <a:t>ポイントの減となっている。今後、令和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年度の継続事業である統合小学校建設事業により、財政調整基金の更なる取崩しが見込まれる。令和</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年度以降、歳入の確保、歳出の抑制を図り、財政調整基金の確保に努める。</a:t>
          </a:r>
        </a:p>
        <a:p>
          <a:r>
            <a:rPr kumimoji="1" lang="ja-JP" altLang="en-US" sz="1100">
              <a:latin typeface="ＭＳ ゴシック" pitchFamily="49" charset="-128"/>
              <a:ea typeface="ＭＳ ゴシック" pitchFamily="49" charset="-128"/>
            </a:rPr>
            <a:t>　標準財政規模に対する実質収支額の比率は、約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％の間で推移しているが、実質単年度収支の比率については、令和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年度は財政調整基金を積立てしたことによりプラスとなっているが、令和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年度は、財政調整基金を取り崩しているためマイナスとなっている。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茨城県美浦村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水道事業会計は、借入金の償還額は横ばいで推移しているが、給水収益の減少及び一般管理費の増加により、黒字額が減少している。</a:t>
          </a:r>
        </a:p>
        <a:p>
          <a:r>
            <a:rPr kumimoji="1" lang="ja-JP" altLang="en-US" sz="1100">
              <a:latin typeface="ＭＳ ゴシック" pitchFamily="49" charset="-128"/>
              <a:ea typeface="ＭＳ ゴシック" pitchFamily="49" charset="-128"/>
            </a:rPr>
            <a:t>　下水道事業会計は、営業収益の増加により、令和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年度と同水準まで黒字が増加してきている。</a:t>
          </a:r>
        </a:p>
        <a:p>
          <a:r>
            <a:rPr kumimoji="1" lang="ja-JP" altLang="en-US" sz="1100">
              <a:latin typeface="ＭＳ ゴシック" pitchFamily="49" charset="-128"/>
              <a:ea typeface="ＭＳ ゴシック" pitchFamily="49" charset="-128"/>
            </a:rPr>
            <a:t>　電気事業会計については、平成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年度末より売電を開始し、順調に売電が行えており、黒字額が増加している。</a:t>
          </a:r>
        </a:p>
        <a:p>
          <a:r>
            <a:rPr kumimoji="1" lang="ja-JP" altLang="en-US" sz="1100">
              <a:latin typeface="ＭＳ ゴシック" pitchFamily="49" charset="-128"/>
              <a:ea typeface="ＭＳ ゴシック" pitchFamily="49" charset="-128"/>
            </a:rPr>
            <a:t>　一般会計は、前年度から歳入歳出ともに増加したが、統合小学校建設事業に係る継続費の逓次繰越等により、約</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百万円の財源を翌年度に繰り越した影響で、黒字額は前年度と比較して減少している。</a:t>
          </a:r>
        </a:p>
        <a:p>
          <a:r>
            <a:rPr kumimoji="1" lang="ja-JP" altLang="en-US" sz="1100">
              <a:latin typeface="ＭＳ ゴシック" pitchFamily="49" charset="-128"/>
              <a:ea typeface="ＭＳ ゴシック" pitchFamily="49" charset="-128"/>
            </a:rPr>
            <a:t>　国民健康保険特別会計については、国民健康保険事業費納付金の増等による歳出増の影響で、黒字額が減少している。</a:t>
          </a:r>
        </a:p>
        <a:p>
          <a:r>
            <a:rPr kumimoji="1" lang="ja-JP" altLang="en-US" sz="1100">
              <a:latin typeface="ＭＳ ゴシック" pitchFamily="49" charset="-128"/>
              <a:ea typeface="ＭＳ ゴシック" pitchFamily="49" charset="-128"/>
            </a:rPr>
            <a:t>　全体としては、すべての会計において赤字はないが、黒字額は昨年度に比較して減少しており、一般会計の黒字額の減少の影響が大きい。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77</v>
      </c>
      <c r="C2" s="178"/>
      <c r="D2" s="179"/>
    </row>
    <row r="3" spans="1:119" ht="18.75" customHeight="1" thickBot="1" x14ac:dyDescent="0.2">
      <c r="A3" s="177"/>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8333269</v>
      </c>
      <c r="BO4" s="407"/>
      <c r="BP4" s="407"/>
      <c r="BQ4" s="407"/>
      <c r="BR4" s="407"/>
      <c r="BS4" s="407"/>
      <c r="BT4" s="407"/>
      <c r="BU4" s="408"/>
      <c r="BV4" s="406">
        <v>7086266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4.8</v>
      </c>
      <c r="CU4" s="413"/>
      <c r="CV4" s="413"/>
      <c r="CW4" s="413"/>
      <c r="CX4" s="413"/>
      <c r="CY4" s="413"/>
      <c r="CZ4" s="413"/>
      <c r="DA4" s="414"/>
      <c r="DB4" s="412">
        <v>7.1</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7955378</v>
      </c>
      <c r="BO5" s="444"/>
      <c r="BP5" s="444"/>
      <c r="BQ5" s="444"/>
      <c r="BR5" s="444"/>
      <c r="BS5" s="444"/>
      <c r="BT5" s="444"/>
      <c r="BU5" s="445"/>
      <c r="BV5" s="443">
        <v>6754740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92.1</v>
      </c>
      <c r="CU5" s="441"/>
      <c r="CV5" s="441"/>
      <c r="CW5" s="441"/>
      <c r="CX5" s="441"/>
      <c r="CY5" s="441"/>
      <c r="CZ5" s="441"/>
      <c r="DA5" s="442"/>
      <c r="DB5" s="440">
        <v>88.6</v>
      </c>
      <c r="DC5" s="441"/>
      <c r="DD5" s="441"/>
      <c r="DE5" s="441"/>
      <c r="DF5" s="441"/>
      <c r="DG5" s="441"/>
      <c r="DH5" s="441"/>
      <c r="DI5" s="442"/>
    </row>
    <row r="6" spans="1:119" ht="18.75" customHeight="1" x14ac:dyDescent="0.15">
      <c r="A6" s="177"/>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377891</v>
      </c>
      <c r="BO6" s="444"/>
      <c r="BP6" s="444"/>
      <c r="BQ6" s="444"/>
      <c r="BR6" s="444"/>
      <c r="BS6" s="444"/>
      <c r="BT6" s="444"/>
      <c r="BU6" s="445"/>
      <c r="BV6" s="443">
        <v>331526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v>
      </c>
      <c r="CU6" s="481"/>
      <c r="CV6" s="481"/>
      <c r="CW6" s="481"/>
      <c r="CX6" s="481"/>
      <c r="CY6" s="481"/>
      <c r="CZ6" s="481"/>
      <c r="DA6" s="482"/>
      <c r="DB6" s="480">
        <v>90.6</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158472</v>
      </c>
      <c r="BO7" s="444"/>
      <c r="BP7" s="444"/>
      <c r="BQ7" s="444"/>
      <c r="BR7" s="444"/>
      <c r="BS7" s="444"/>
      <c r="BT7" s="444"/>
      <c r="BU7" s="445"/>
      <c r="BV7" s="443">
        <v>4264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4616515</v>
      </c>
      <c r="CU7" s="444"/>
      <c r="CV7" s="444"/>
      <c r="CW7" s="444"/>
      <c r="CX7" s="444"/>
      <c r="CY7" s="444"/>
      <c r="CZ7" s="444"/>
      <c r="DA7" s="445"/>
      <c r="DB7" s="443">
        <v>4581002</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219419</v>
      </c>
      <c r="BO8" s="444"/>
      <c r="BP8" s="444"/>
      <c r="BQ8" s="444"/>
      <c r="BR8" s="444"/>
      <c r="BS8" s="444"/>
      <c r="BT8" s="444"/>
      <c r="BU8" s="445"/>
      <c r="BV8" s="443">
        <v>327262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0.63</v>
      </c>
      <c r="DC8" s="484"/>
      <c r="DD8" s="484"/>
      <c r="DE8" s="484"/>
      <c r="DF8" s="484"/>
      <c r="DG8" s="484"/>
      <c r="DH8" s="484"/>
      <c r="DI8" s="485"/>
    </row>
    <row r="9" spans="1:119" ht="18.75" customHeight="1" thickBot="1" x14ac:dyDescent="0.2">
      <c r="A9" s="177"/>
      <c r="B9" s="437" t="s">
        <v>106</v>
      </c>
      <c r="C9" s="438"/>
      <c r="D9" s="438"/>
      <c r="E9" s="438"/>
      <c r="F9" s="438"/>
      <c r="G9" s="438"/>
      <c r="H9" s="438"/>
      <c r="I9" s="438"/>
      <c r="J9" s="438"/>
      <c r="K9" s="486"/>
      <c r="L9" s="487" t="s">
        <v>107</v>
      </c>
      <c r="M9" s="488"/>
      <c r="N9" s="488"/>
      <c r="O9" s="488"/>
      <c r="P9" s="488"/>
      <c r="Q9" s="489"/>
      <c r="R9" s="490">
        <v>14602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-107843</v>
      </c>
      <c r="BO9" s="444"/>
      <c r="BP9" s="444"/>
      <c r="BQ9" s="444"/>
      <c r="BR9" s="444"/>
      <c r="BS9" s="444"/>
      <c r="BT9" s="444"/>
      <c r="BU9" s="445"/>
      <c r="BV9" s="443">
        <v>-43143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12.1</v>
      </c>
      <c r="CU9" s="441"/>
      <c r="CV9" s="441"/>
      <c r="CW9" s="441"/>
      <c r="CX9" s="441"/>
      <c r="CY9" s="441"/>
      <c r="CZ9" s="441"/>
      <c r="DA9" s="442"/>
      <c r="DB9" s="440">
        <v>12.4</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112</v>
      </c>
      <c r="M10" s="473"/>
      <c r="N10" s="473"/>
      <c r="O10" s="473"/>
      <c r="P10" s="473"/>
      <c r="Q10" s="474"/>
      <c r="R10" s="494">
        <v>15842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0</v>
      </c>
      <c r="BO10" s="444"/>
      <c r="BP10" s="444"/>
      <c r="BQ10" s="444"/>
      <c r="BR10" s="444"/>
      <c r="BS10" s="444"/>
      <c r="BT10" s="444"/>
      <c r="BU10" s="445"/>
      <c r="BV10" s="443">
        <v>143887</v>
      </c>
      <c r="BW10" s="444"/>
      <c r="BX10" s="444"/>
      <c r="BY10" s="444"/>
      <c r="BZ10" s="444"/>
      <c r="CA10" s="444"/>
      <c r="CB10" s="444"/>
      <c r="CC10" s="445"/>
      <c r="CD10" s="180" t="s">
        <v>115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77"/>
      <c r="B12" s="503" t="s">
        <v>122</v>
      </c>
      <c r="C12" s="504"/>
      <c r="D12" s="504"/>
      <c r="E12" s="504"/>
      <c r="F12" s="504"/>
      <c r="G12" s="504"/>
      <c r="H12" s="504"/>
      <c r="I12" s="504"/>
      <c r="J12" s="504"/>
      <c r="K12" s="505"/>
      <c r="L12" s="512" t="s">
        <v>123</v>
      </c>
      <c r="M12" s="513"/>
      <c r="N12" s="513"/>
      <c r="O12" s="513"/>
      <c r="P12" s="513"/>
      <c r="Q12" s="514"/>
      <c r="R12" s="515">
        <v>14365</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159742</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129</v>
      </c>
      <c r="N13" s="535"/>
      <c r="O13" s="535"/>
      <c r="P13" s="535"/>
      <c r="Q13" s="536"/>
      <c r="R13" s="527">
        <v>13876</v>
      </c>
      <c r="S13" s="528"/>
      <c r="T13" s="528"/>
      <c r="U13" s="528"/>
      <c r="V13" s="529"/>
      <c r="W13" s="459" t="s">
        <v>130</v>
      </c>
      <c r="X13" s="460"/>
      <c r="Y13" s="460"/>
      <c r="Z13" s="460"/>
      <c r="AA13" s="460"/>
      <c r="AB13" s="450"/>
      <c r="AC13" s="494">
        <v>410</v>
      </c>
      <c r="AD13" s="495"/>
      <c r="AE13" s="495"/>
      <c r="AF13" s="495"/>
      <c r="AG13" s="537"/>
      <c r="AH13" s="494">
        <v>396</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-267585</v>
      </c>
      <c r="BO13" s="444"/>
      <c r="BP13" s="444"/>
      <c r="BQ13" s="444"/>
      <c r="BR13" s="444"/>
      <c r="BS13" s="444"/>
      <c r="BT13" s="444"/>
      <c r="BU13" s="445"/>
      <c r="BV13" s="443">
        <v>100744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8.3000000000000007</v>
      </c>
      <c r="CU13" s="441"/>
      <c r="CV13" s="441"/>
      <c r="CW13" s="441"/>
      <c r="CX13" s="441"/>
      <c r="CY13" s="441"/>
      <c r="CZ13" s="441"/>
      <c r="DA13" s="442"/>
      <c r="DB13" s="440">
        <v>7.5</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135</v>
      </c>
      <c r="M14" s="525"/>
      <c r="N14" s="525"/>
      <c r="O14" s="525"/>
      <c r="P14" s="525"/>
      <c r="Q14" s="526"/>
      <c r="R14" s="527">
        <v>14605</v>
      </c>
      <c r="S14" s="528"/>
      <c r="T14" s="528"/>
      <c r="U14" s="528"/>
      <c r="V14" s="529"/>
      <c r="W14" s="433"/>
      <c r="X14" s="434"/>
      <c r="Y14" s="434"/>
      <c r="Z14" s="434"/>
      <c r="AA14" s="434"/>
      <c r="AB14" s="423"/>
      <c r="AC14" s="530">
        <v>6</v>
      </c>
      <c r="AD14" s="531"/>
      <c r="AE14" s="531"/>
      <c r="AF14" s="531"/>
      <c r="AG14" s="532"/>
      <c r="AH14" s="530">
        <v>5.0999999999999996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58.1</v>
      </c>
      <c r="CU14" s="542"/>
      <c r="CV14" s="542"/>
      <c r="CW14" s="542"/>
      <c r="CX14" s="542"/>
      <c r="CY14" s="542"/>
      <c r="CZ14" s="542"/>
      <c r="DA14" s="543"/>
      <c r="DB14" s="541">
        <v>56.2</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129</v>
      </c>
      <c r="N15" s="535"/>
      <c r="O15" s="535"/>
      <c r="P15" s="535"/>
      <c r="Q15" s="536"/>
      <c r="R15" s="527">
        <v>14129</v>
      </c>
      <c r="S15" s="528"/>
      <c r="T15" s="528"/>
      <c r="U15" s="528"/>
      <c r="V15" s="529"/>
      <c r="W15" s="459" t="s">
        <v>137</v>
      </c>
      <c r="X15" s="460"/>
      <c r="Y15" s="460"/>
      <c r="Z15" s="460"/>
      <c r="AA15" s="460"/>
      <c r="AB15" s="450"/>
      <c r="AC15" s="494">
        <v>1885</v>
      </c>
      <c r="AD15" s="495"/>
      <c r="AE15" s="495"/>
      <c r="AF15" s="495"/>
      <c r="AG15" s="537"/>
      <c r="AH15" s="494">
        <v>2072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2358096</v>
      </c>
      <c r="BO15" s="407"/>
      <c r="BP15" s="407"/>
      <c r="BQ15" s="407"/>
      <c r="BR15" s="407"/>
      <c r="BS15" s="407"/>
      <c r="BT15" s="407"/>
      <c r="BU15" s="408"/>
      <c r="BV15" s="406">
        <v>2347921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27.7</v>
      </c>
      <c r="AD16" s="531"/>
      <c r="AE16" s="531"/>
      <c r="AF16" s="531"/>
      <c r="AG16" s="532"/>
      <c r="AH16" s="530">
        <v>26.7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3927401</v>
      </c>
      <c r="BO16" s="444"/>
      <c r="BP16" s="444"/>
      <c r="BQ16" s="444"/>
      <c r="BR16" s="444"/>
      <c r="BS16" s="444"/>
      <c r="BT16" s="444"/>
      <c r="BU16" s="445"/>
      <c r="BV16" s="443">
        <v>3829096</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143</v>
      </c>
      <c r="N17" s="555"/>
      <c r="O17" s="555"/>
      <c r="P17" s="555"/>
      <c r="Q17" s="556"/>
      <c r="R17" s="549" t="s">
        <v>144</v>
      </c>
      <c r="S17" s="550"/>
      <c r="T17" s="550"/>
      <c r="U17" s="550"/>
      <c r="V17" s="551"/>
      <c r="W17" s="459" t="s">
        <v>145</v>
      </c>
      <c r="X17" s="460"/>
      <c r="Y17" s="460"/>
      <c r="Z17" s="460"/>
      <c r="AA17" s="460"/>
      <c r="AB17" s="450"/>
      <c r="AC17" s="494">
        <v>4518</v>
      </c>
      <c r="AD17" s="495"/>
      <c r="AE17" s="495"/>
      <c r="AF17" s="495"/>
      <c r="AG17" s="537"/>
      <c r="AH17" s="494">
        <v>5287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3002402</v>
      </c>
      <c r="BO17" s="444"/>
      <c r="BP17" s="444"/>
      <c r="BQ17" s="444"/>
      <c r="BR17" s="444"/>
      <c r="BS17" s="444"/>
      <c r="BT17" s="444"/>
      <c r="BU17" s="445"/>
      <c r="BV17" s="443">
        <v>2996947</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5" t="s">
        <v>147</v>
      </c>
      <c r="C18" s="486"/>
      <c r="D18" s="486"/>
      <c r="E18" s="566"/>
      <c r="F18" s="566"/>
      <c r="G18" s="566"/>
      <c r="H18" s="566"/>
      <c r="I18" s="566"/>
      <c r="J18" s="566"/>
      <c r="K18" s="566"/>
      <c r="L18" s="567">
        <v>66.61</v>
      </c>
      <c r="M18" s="567"/>
      <c r="N18" s="567"/>
      <c r="O18" s="567"/>
      <c r="P18" s="567"/>
      <c r="Q18" s="567"/>
      <c r="R18" s="568"/>
      <c r="S18" s="568"/>
      <c r="T18" s="568"/>
      <c r="U18" s="568"/>
      <c r="V18" s="569"/>
      <c r="W18" s="461"/>
      <c r="X18" s="462"/>
      <c r="Y18" s="462"/>
      <c r="Z18" s="462"/>
      <c r="AA18" s="462"/>
      <c r="AB18" s="453"/>
      <c r="AC18" s="570">
        <v>66.3</v>
      </c>
      <c r="AD18" s="571"/>
      <c r="AE18" s="571"/>
      <c r="AF18" s="571"/>
      <c r="AG18" s="572"/>
      <c r="AH18" s="570">
        <v>68.2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4296897</v>
      </c>
      <c r="BO18" s="444"/>
      <c r="BP18" s="444"/>
      <c r="BQ18" s="444"/>
      <c r="BR18" s="444"/>
      <c r="BS18" s="444"/>
      <c r="BT18" s="444"/>
      <c r="BU18" s="445"/>
      <c r="BV18" s="443">
        <v>4103588</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5" t="s">
        <v>149</v>
      </c>
      <c r="C19" s="486"/>
      <c r="D19" s="486"/>
      <c r="E19" s="566"/>
      <c r="F19" s="566"/>
      <c r="G19" s="566"/>
      <c r="H19" s="566"/>
      <c r="I19" s="566"/>
      <c r="J19" s="566"/>
      <c r="K19" s="566"/>
      <c r="L19" s="574">
        <v>219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5571146</v>
      </c>
      <c r="BO19" s="444"/>
      <c r="BP19" s="444"/>
      <c r="BQ19" s="444"/>
      <c r="BR19" s="444"/>
      <c r="BS19" s="444"/>
      <c r="BT19" s="444"/>
      <c r="BU19" s="445"/>
      <c r="BV19" s="443">
        <v>5447292</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5" t="s">
        <v>151</v>
      </c>
      <c r="C20" s="486"/>
      <c r="D20" s="486"/>
      <c r="E20" s="566"/>
      <c r="F20" s="566"/>
      <c r="G20" s="566"/>
      <c r="H20" s="566"/>
      <c r="I20" s="566"/>
      <c r="J20" s="566"/>
      <c r="K20" s="566"/>
      <c r="L20" s="574">
        <v>5864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7928948</v>
      </c>
      <c r="BO22" s="407"/>
      <c r="BP22" s="407"/>
      <c r="BQ22" s="407"/>
      <c r="BR22" s="407"/>
      <c r="BS22" s="407"/>
      <c r="BT22" s="407"/>
      <c r="BU22" s="408"/>
      <c r="BV22" s="406">
        <v>7364235</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6921796</v>
      </c>
      <c r="BO23" s="444"/>
      <c r="BP23" s="444"/>
      <c r="BQ23" s="444"/>
      <c r="BR23" s="444"/>
      <c r="BS23" s="444"/>
      <c r="BT23" s="444"/>
      <c r="BU23" s="445"/>
      <c r="BV23" s="443">
        <v>6234595</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161</v>
      </c>
      <c r="F24" s="473"/>
      <c r="G24" s="473"/>
      <c r="H24" s="473"/>
      <c r="I24" s="473"/>
      <c r="J24" s="473"/>
      <c r="K24" s="474"/>
      <c r="L24" s="494">
        <v>1</v>
      </c>
      <c r="M24" s="495"/>
      <c r="N24" s="495"/>
      <c r="O24" s="495"/>
      <c r="P24" s="537"/>
      <c r="Q24" s="494">
        <v>6660</v>
      </c>
      <c r="R24" s="495"/>
      <c r="S24" s="495"/>
      <c r="T24" s="495"/>
      <c r="U24" s="495"/>
      <c r="V24" s="537"/>
      <c r="W24" s="589"/>
      <c r="X24" s="590"/>
      <c r="Y24" s="591"/>
      <c r="Z24" s="493" t="s">
        <v>162</v>
      </c>
      <c r="AA24" s="473"/>
      <c r="AB24" s="473"/>
      <c r="AC24" s="473"/>
      <c r="AD24" s="473"/>
      <c r="AE24" s="473"/>
      <c r="AF24" s="473"/>
      <c r="AG24" s="474"/>
      <c r="AH24" s="494">
        <v>120</v>
      </c>
      <c r="AI24" s="495"/>
      <c r="AJ24" s="495"/>
      <c r="AK24" s="495"/>
      <c r="AL24" s="537"/>
      <c r="AM24" s="494">
        <v>375840</v>
      </c>
      <c r="AN24" s="495"/>
      <c r="AO24" s="495"/>
      <c r="AP24" s="495"/>
      <c r="AQ24" s="495"/>
      <c r="AR24" s="537"/>
      <c r="AS24" s="494">
        <v>3132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4113196</v>
      </c>
      <c r="BO24" s="444"/>
      <c r="BP24" s="444"/>
      <c r="BQ24" s="444"/>
      <c r="BR24" s="444"/>
      <c r="BS24" s="444"/>
      <c r="BT24" s="444"/>
      <c r="BU24" s="445"/>
      <c r="BV24" s="443">
        <v>3231530</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164</v>
      </c>
      <c r="F25" s="473"/>
      <c r="G25" s="473"/>
      <c r="H25" s="473"/>
      <c r="I25" s="473"/>
      <c r="J25" s="473"/>
      <c r="K25" s="474"/>
      <c r="L25" s="494">
        <v>1</v>
      </c>
      <c r="M25" s="495"/>
      <c r="N25" s="495"/>
      <c r="O25" s="495"/>
      <c r="P25" s="537"/>
      <c r="Q25" s="494">
        <v>5460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538974</v>
      </c>
      <c r="BO25" s="407"/>
      <c r="BP25" s="407"/>
      <c r="BQ25" s="407"/>
      <c r="BR25" s="407"/>
      <c r="BS25" s="407"/>
      <c r="BT25" s="407"/>
      <c r="BU25" s="408"/>
      <c r="BV25" s="406">
        <v>694390</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167</v>
      </c>
      <c r="F26" s="473"/>
      <c r="G26" s="473"/>
      <c r="H26" s="473"/>
      <c r="I26" s="473"/>
      <c r="J26" s="473"/>
      <c r="K26" s="474"/>
      <c r="L26" s="494">
        <v>1</v>
      </c>
      <c r="M26" s="495"/>
      <c r="N26" s="495"/>
      <c r="O26" s="495"/>
      <c r="P26" s="537"/>
      <c r="Q26" s="494">
        <v>4940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9507</v>
      </c>
      <c r="AN26" s="495"/>
      <c r="AO26" s="495"/>
      <c r="AP26" s="495"/>
      <c r="AQ26" s="495"/>
      <c r="AR26" s="537"/>
      <c r="AS26" s="494">
        <v>3169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170</v>
      </c>
      <c r="F27" s="473"/>
      <c r="G27" s="473"/>
      <c r="H27" s="473"/>
      <c r="I27" s="473"/>
      <c r="J27" s="473"/>
      <c r="K27" s="474"/>
      <c r="L27" s="494">
        <v>1</v>
      </c>
      <c r="M27" s="495"/>
      <c r="N27" s="495"/>
      <c r="O27" s="495"/>
      <c r="P27" s="537"/>
      <c r="Q27" s="494">
        <v>3260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21648</v>
      </c>
      <c r="AN27" s="495"/>
      <c r="AO27" s="495"/>
      <c r="AP27" s="495"/>
      <c r="AQ27" s="495"/>
      <c r="AR27" s="537"/>
      <c r="AS27" s="494">
        <v>3608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113023</v>
      </c>
      <c r="BO27" s="563"/>
      <c r="BP27" s="563"/>
      <c r="BQ27" s="563"/>
      <c r="BR27" s="563"/>
      <c r="BS27" s="563"/>
      <c r="BT27" s="563"/>
      <c r="BU27" s="564"/>
      <c r="BV27" s="562">
        <v>113021</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173</v>
      </c>
      <c r="F28" s="473"/>
      <c r="G28" s="473"/>
      <c r="H28" s="473"/>
      <c r="I28" s="473"/>
      <c r="J28" s="473"/>
      <c r="K28" s="474"/>
      <c r="L28" s="494">
        <v>1</v>
      </c>
      <c r="M28" s="495"/>
      <c r="N28" s="495"/>
      <c r="O28" s="495"/>
      <c r="P28" s="537"/>
      <c r="Q28" s="494">
        <v>2960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872453</v>
      </c>
      <c r="BO28" s="407"/>
      <c r="BP28" s="407"/>
      <c r="BQ28" s="407"/>
      <c r="BR28" s="407"/>
      <c r="BS28" s="407"/>
      <c r="BT28" s="407"/>
      <c r="BU28" s="408"/>
      <c r="BV28" s="406">
        <v>1032195</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176</v>
      </c>
      <c r="F29" s="473"/>
      <c r="G29" s="473"/>
      <c r="H29" s="473"/>
      <c r="I29" s="473"/>
      <c r="J29" s="473"/>
      <c r="K29" s="474"/>
      <c r="L29" s="494">
        <v>10</v>
      </c>
      <c r="M29" s="495"/>
      <c r="N29" s="495"/>
      <c r="O29" s="495"/>
      <c r="P29" s="537"/>
      <c r="Q29" s="494">
        <v>2860</v>
      </c>
      <c r="R29" s="495"/>
      <c r="S29" s="495"/>
      <c r="T29" s="495"/>
      <c r="U29" s="495"/>
      <c r="V29" s="537"/>
      <c r="W29" s="592"/>
      <c r="X29" s="593"/>
      <c r="Y29" s="594"/>
      <c r="Z29" s="493" t="s">
        <v>177</v>
      </c>
      <c r="AA29" s="473"/>
      <c r="AB29" s="473"/>
      <c r="AC29" s="473"/>
      <c r="AD29" s="473"/>
      <c r="AE29" s="473"/>
      <c r="AF29" s="473"/>
      <c r="AG29" s="474"/>
      <c r="AH29" s="494">
        <v>126</v>
      </c>
      <c r="AI29" s="495"/>
      <c r="AJ29" s="495"/>
      <c r="AK29" s="495"/>
      <c r="AL29" s="537"/>
      <c r="AM29" s="494">
        <v>397488</v>
      </c>
      <c r="AN29" s="495"/>
      <c r="AO29" s="495"/>
      <c r="AP29" s="495"/>
      <c r="AQ29" s="495"/>
      <c r="AR29" s="537"/>
      <c r="AS29" s="494">
        <v>3155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799973</v>
      </c>
      <c r="BO29" s="444"/>
      <c r="BP29" s="444"/>
      <c r="BQ29" s="444"/>
      <c r="BR29" s="444"/>
      <c r="BS29" s="444"/>
      <c r="BT29" s="444"/>
      <c r="BU29" s="445"/>
      <c r="BV29" s="443">
        <v>820536</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773261</v>
      </c>
      <c r="BO30" s="563"/>
      <c r="BP30" s="563"/>
      <c r="BQ30" s="563"/>
      <c r="BR30" s="563"/>
      <c r="BS30" s="563"/>
      <c r="BT30" s="563"/>
      <c r="BU30" s="564"/>
      <c r="BV30" s="562">
        <v>698558</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186</v>
      </c>
      <c r="D33" s="467"/>
      <c r="E33" s="432" t="s">
        <v>187</v>
      </c>
      <c r="F33" s="432"/>
      <c r="G33" s="432"/>
      <c r="H33" s="432"/>
      <c r="I33" s="432"/>
      <c r="J33" s="432"/>
      <c r="K33" s="432"/>
      <c r="L33" s="432"/>
      <c r="M33" s="432"/>
      <c r="N33" s="432"/>
      <c r="O33" s="432"/>
      <c r="P33" s="432"/>
      <c r="Q33" s="432"/>
      <c r="R33" s="432"/>
      <c r="S33" s="432"/>
      <c r="T33" s="202"/>
      <c r="U33" s="467" t="s">
        <v>186</v>
      </c>
      <c r="V33" s="467"/>
      <c r="W33" s="432" t="s">
        <v>187</v>
      </c>
      <c r="X33" s="432"/>
      <c r="Y33" s="432"/>
      <c r="Z33" s="432"/>
      <c r="AA33" s="432"/>
      <c r="AB33" s="432"/>
      <c r="AC33" s="432"/>
      <c r="AD33" s="432"/>
      <c r="AE33" s="432"/>
      <c r="AF33" s="432"/>
      <c r="AG33" s="432"/>
      <c r="AH33" s="432"/>
      <c r="AI33" s="432"/>
      <c r="AJ33" s="432"/>
      <c r="AK33" s="432"/>
      <c r="AL33" s="202"/>
      <c r="AM33" s="467" t="s">
        <v>186</v>
      </c>
      <c r="AN33" s="467"/>
      <c r="AO33" s="432" t="s">
        <v>187</v>
      </c>
      <c r="AP33" s="432"/>
      <c r="AQ33" s="432"/>
      <c r="AR33" s="432"/>
      <c r="AS33" s="432"/>
      <c r="AT33" s="432"/>
      <c r="AU33" s="432"/>
      <c r="AV33" s="432"/>
      <c r="AW33" s="432"/>
      <c r="AX33" s="432"/>
      <c r="AY33" s="432"/>
      <c r="AZ33" s="432"/>
      <c r="BA33" s="432"/>
      <c r="BB33" s="432"/>
      <c r="BC33" s="432"/>
      <c r="BD33" s="203"/>
      <c r="BE33" s="432" t="s">
        <v>188</v>
      </c>
      <c r="BF33" s="432"/>
      <c r="BG33" s="432" t="s">
        <v>189</v>
      </c>
      <c r="BH33" s="432"/>
      <c r="BI33" s="432"/>
      <c r="BJ33" s="432"/>
      <c r="BK33" s="432"/>
      <c r="BL33" s="432"/>
      <c r="BM33" s="432"/>
      <c r="BN33" s="432"/>
      <c r="BO33" s="432"/>
      <c r="BP33" s="432"/>
      <c r="BQ33" s="432"/>
      <c r="BR33" s="432"/>
      <c r="BS33" s="432"/>
      <c r="BT33" s="432"/>
      <c r="BU33" s="432"/>
      <c r="BV33" s="203"/>
      <c r="BW33" s="467" t="s">
        <v>188</v>
      </c>
      <c r="BX33" s="467"/>
      <c r="BY33" s="432" t="s">
        <v>190</v>
      </c>
      <c r="BZ33" s="432"/>
      <c r="CA33" s="432"/>
      <c r="CB33" s="432"/>
      <c r="CC33" s="432"/>
      <c r="CD33" s="432"/>
      <c r="CE33" s="432"/>
      <c r="CF33" s="432"/>
      <c r="CG33" s="432"/>
      <c r="CH33" s="432"/>
      <c r="CI33" s="432"/>
      <c r="CJ33" s="432"/>
      <c r="CK33" s="432"/>
      <c r="CL33" s="432"/>
      <c r="CM33" s="432"/>
      <c r="CN33" s="202"/>
      <c r="CO33" s="467" t="s">
        <v>186</v>
      </c>
      <c r="CP33" s="467"/>
      <c r="CQ33" s="432" t="s">
        <v>191</v>
      </c>
      <c r="CR33" s="432"/>
      <c r="CS33" s="432"/>
      <c r="CT33" s="432"/>
      <c r="CU33" s="432"/>
      <c r="CV33" s="432"/>
      <c r="CW33" s="432"/>
      <c r="CX33" s="432"/>
      <c r="CY33" s="432"/>
      <c r="CZ33" s="432"/>
      <c r="DA33" s="432"/>
      <c r="DB33" s="432"/>
      <c r="DC33" s="432"/>
      <c r="DD33" s="432"/>
      <c r="DE33" s="432"/>
      <c r="DF33" s="202"/>
      <c r="DG33" s="632" t="s">
        <v>192</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77"/>
      <c r="BE34" s="633" t="str">
        <f>IF(BG34="","",MAX(C34:D43,U34:V43,AM34:AN43)+1)</f>
        <v/>
      </c>
      <c r="BF34" s="633"/>
      <c r="BG34" s="634"/>
      <c r="BH34" s="634"/>
      <c r="BI34" s="634"/>
      <c r="BJ34" s="634"/>
      <c r="BK34" s="634"/>
      <c r="BL34" s="634"/>
      <c r="BM34" s="634"/>
      <c r="BN34" s="634"/>
      <c r="BO34" s="634"/>
      <c r="BP34" s="634"/>
      <c r="BQ34" s="634"/>
      <c r="BR34" s="634"/>
      <c r="BS34" s="634"/>
      <c r="BT34" s="634"/>
      <c r="BU34" s="634"/>
      <c r="BV34" s="177"/>
      <c r="BW34" s="633">
        <f>IF(BY34="","",MAX(C34:D43,U34:V43,AM34:AN43,BE34:BF43)+1)</f>
        <v>8</v>
      </c>
      <c r="BX34" s="633"/>
      <c r="BY34" s="634" t="str">
        <f>IF('各会計、関係団体の財政状況及び健全化判断比率'!B68="","",'各会計、関係団体の財政状況及び健全化判断比率'!B68)</f>
        <v>稲敷地方広域市町村圏事務組合（一般会計）</v>
      </c>
      <c r="BZ34" s="634"/>
      <c r="CA34" s="634"/>
      <c r="CB34" s="634"/>
      <c r="CC34" s="634"/>
      <c r="CD34" s="634"/>
      <c r="CE34" s="634"/>
      <c r="CF34" s="634"/>
      <c r="CG34" s="634"/>
      <c r="CH34" s="634"/>
      <c r="CI34" s="634"/>
      <c r="CJ34" s="634"/>
      <c r="CK34" s="634"/>
      <c r="CL34" s="634"/>
      <c r="CM34" s="634"/>
      <c r="CN34" s="177"/>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7"/>
      <c r="AM35" s="633">
        <f t="shared" ref="AM35:AM43" si="0">IF(AO35="","",AM34+1)</f>
        <v>6</v>
      </c>
      <c r="AN35" s="633"/>
      <c r="AO35" s="634" t="str">
        <f>IF('各会計、関係団体の財政状況及び健全化判断比率'!B32="","",'各会計、関係団体の財政状況及び健全化判断比率'!B32)</f>
        <v>電気事業会計</v>
      </c>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9</v>
      </c>
      <c r="BX35" s="633"/>
      <c r="BY35" s="634" t="str">
        <f>IF('各会計、関係団体の財政状況及び健全化判断比率'!B69="","",'各会計、関係団体の財政状況及び健全化判断比率'!B69)</f>
        <v>龍ケ崎地方衛生組合</v>
      </c>
      <c r="BZ35" s="634"/>
      <c r="CA35" s="634"/>
      <c r="CB35" s="634"/>
      <c r="CC35" s="634"/>
      <c r="CD35" s="634"/>
      <c r="CE35" s="634"/>
      <c r="CF35" s="634"/>
      <c r="CG35" s="634"/>
      <c r="CH35" s="634"/>
      <c r="CI35" s="634"/>
      <c r="CJ35" s="634"/>
      <c r="CK35" s="634"/>
      <c r="CL35" s="634"/>
      <c r="CM35" s="634"/>
      <c r="CN35" s="177"/>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10</v>
      </c>
      <c r="BX36" s="633"/>
      <c r="BY36" s="634" t="str">
        <f>IF('各会計、関係団体の財政状況及び健全化判断比率'!B70="","",'各会計、関係団体の財政状況及び健全化判断比率'!B70)</f>
        <v>江戸崎地方衛生土木組合</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11</v>
      </c>
      <c r="BX37" s="633"/>
      <c r="BY37" s="634" t="str">
        <f>IF('各会計、関係団体の財政状況及び健全化判断比率'!B71="","",'各会計、関係団体の財政状況及び健全化判断比率'!B71)</f>
        <v>茨城県市町村総合事務組合（一般会計）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12</v>
      </c>
      <c r="BX38" s="633"/>
      <c r="BY38" s="634" t="str">
        <f>IF('各会計、関係団体の財政状況及び健全化判断比率'!B72="","",'各会計、関係団体の財政状況及び健全化判断比率'!B72)</f>
        <v>茨城県市町村総合事務組合（県民交通災害共済事業特別会計）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13</v>
      </c>
      <c r="BX39" s="633"/>
      <c r="BY39" s="634" t="str">
        <f>IF('各会計、関係団体の財政状況及び健全化判断比率'!B73="","",'各会計、関係団体の財政状況及び健全化判断比率'!B73)</f>
        <v>茨城租税債権管理機構（一般会計）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14</v>
      </c>
      <c r="BX40" s="633"/>
      <c r="BY40" s="634" t="str">
        <f>IF('各会計、関係団体の財政状況及び健全化判断比率'!B74="","",'各会計、関係団体の財政状況及び健全化判断比率'!B74)</f>
        <v>茨城県後期高齢者医療広域連合（一般会計）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f t="shared" si="2"/>
        <v>15</v>
      </c>
      <c r="BX41" s="633"/>
      <c r="BY41" s="634" t="str">
        <f>IF('各会計、関係団体の財政状況及び健全化判断比率'!B75="","",'各会計、関係団体の財政状況及び健全化判断比率'!B75)</f>
        <v>茨城県後期高齢者医療広域連合（後期高齢者医療特別会計）</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NHJPvVBc5XzuOjr4ubNYSX082PoLlFmgih37FGKJDxN0cK6I9xVqWdlelV1GZRbrIZxGkXu+92ZXzSftiD1Vg==" saltValue="qB/Kw3f39dFkyxA2Hy0x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21.91</v>
      </c>
      <c r="G34" s="33">
        <v>21.18</v>
      </c>
      <c r="H34" s="33">
        <v>20.27</v>
      </c>
      <c r="I34" s="33">
        <v>20.82</v>
      </c>
      <c r="J34" s="34">
        <v>20.62</v>
      </c>
      <c r="K34" s="22"/>
      <c r="L34" s="22"/>
      <c r="M34" s="22"/>
      <c r="N34" s="22"/>
      <c r="O34" s="22"/>
      <c r="P34" s="22"/>
    </row>
    <row r="35" spans="1:16" ht="39" customHeight="1" x14ac:dyDescent="0.15">
      <c r="A35" s="22"/>
      <c r="B35" s="35"/>
      <c r="C35" s="1181" t="s">
        <v>532</v>
      </c>
      <c r="D35" s="1182"/>
      <c r="E35" s="1183"/>
      <c r="F35" s="36" t="s">
        <v>486</v>
      </c>
      <c r="G35" s="37">
        <v>17.649999999999999</v>
      </c>
      <c r="H35" s="37">
        <v>16.350000000000001</v>
      </c>
      <c r="I35" s="37">
        <v>16.78</v>
      </c>
      <c r="J35" s="38">
        <v>17.399999999999999</v>
      </c>
      <c r="K35" s="22"/>
      <c r="L35" s="22"/>
      <c r="M35" s="22"/>
      <c r="N35" s="22"/>
      <c r="O35" s="22"/>
      <c r="P35" s="22"/>
    </row>
    <row r="36" spans="1:16" ht="39" customHeight="1" x14ac:dyDescent="0.15">
      <c r="A36" s="22"/>
      <c r="B36" s="35"/>
      <c r="C36" s="1181" t="s">
        <v>533</v>
      </c>
      <c r="D36" s="1182"/>
      <c r="E36" s="1183"/>
      <c r="F36" s="36">
        <v>6.29</v>
      </c>
      <c r="G36" s="37">
        <v>5.96</v>
      </c>
      <c r="H36" s="37">
        <v>5.82</v>
      </c>
      <c r="I36" s="37">
        <v>6.23</v>
      </c>
      <c r="J36" s="38">
        <v>7.06</v>
      </c>
      <c r="K36" s="22"/>
      <c r="L36" s="22"/>
      <c r="M36" s="22"/>
      <c r="N36" s="22"/>
      <c r="O36" s="22"/>
      <c r="P36" s="22"/>
    </row>
    <row r="37" spans="1:16" ht="39" customHeight="1" x14ac:dyDescent="0.15">
      <c r="A37" s="22"/>
      <c r="B37" s="35"/>
      <c r="C37" s="1181" t="s">
        <v>534</v>
      </c>
      <c r="D37" s="1182"/>
      <c r="E37" s="1183"/>
      <c r="F37" s="36">
        <v>6.4</v>
      </c>
      <c r="G37" s="37">
        <v>6.5</v>
      </c>
      <c r="H37" s="37">
        <v>7.85</v>
      </c>
      <c r="I37" s="37">
        <v>7.14</v>
      </c>
      <c r="J37" s="38">
        <v>4.75</v>
      </c>
      <c r="K37" s="22"/>
      <c r="L37" s="22"/>
      <c r="M37" s="22"/>
      <c r="N37" s="22"/>
      <c r="O37" s="22"/>
      <c r="P37" s="22"/>
    </row>
    <row r="38" spans="1:16" ht="39" customHeight="1" x14ac:dyDescent="0.15">
      <c r="A38" s="22"/>
      <c r="B38" s="35"/>
      <c r="C38" s="1181" t="s">
        <v>535</v>
      </c>
      <c r="D38" s="1182"/>
      <c r="E38" s="1183"/>
      <c r="F38" s="36">
        <v>0.78</v>
      </c>
      <c r="G38" s="37">
        <v>1.47</v>
      </c>
      <c r="H38" s="37">
        <v>1.44</v>
      </c>
      <c r="I38" s="37">
        <v>1.54</v>
      </c>
      <c r="J38" s="38">
        <v>0.72</v>
      </c>
      <c r="K38" s="22"/>
      <c r="L38" s="22"/>
      <c r="M38" s="22"/>
      <c r="N38" s="22"/>
      <c r="O38" s="22"/>
      <c r="P38" s="22"/>
    </row>
    <row r="39" spans="1:16" ht="39" customHeight="1" x14ac:dyDescent="0.15">
      <c r="A39" s="22"/>
      <c r="B39" s="35"/>
      <c r="C39" s="1181" t="s">
        <v>536</v>
      </c>
      <c r="D39" s="1182"/>
      <c r="E39" s="1183"/>
      <c r="F39" s="36">
        <v>1.53</v>
      </c>
      <c r="G39" s="37">
        <v>1.46</v>
      </c>
      <c r="H39" s="37">
        <v>1.03</v>
      </c>
      <c r="I39" s="37">
        <v>0.56999999999999995</v>
      </c>
      <c r="J39" s="38">
        <v>0.37</v>
      </c>
      <c r="K39" s="22"/>
      <c r="L39" s="22"/>
      <c r="M39" s="22"/>
      <c r="N39" s="22"/>
      <c r="O39" s="22"/>
      <c r="P39" s="22"/>
    </row>
    <row r="40" spans="1:16" ht="39" customHeight="1" x14ac:dyDescent="0.15">
      <c r="A40" s="22"/>
      <c r="B40" s="35"/>
      <c r="C40" s="1181" t="s">
        <v>537</v>
      </c>
      <c r="D40" s="1182"/>
      <c r="E40" s="1183"/>
      <c r="F40" s="36">
        <v>0.02</v>
      </c>
      <c r="G40" s="37">
        <v>0.01</v>
      </c>
      <c r="H40" s="37">
        <v>0.02</v>
      </c>
      <c r="I40" s="37">
        <v>0.04</v>
      </c>
      <c r="J40" s="38">
        <v>0.05</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v>4.6100000000000003</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fn4FrseMLnk0tN7BGaX++91mXjpiHtwfmYSRmTfLcXhJzExXlKfNicNJoozDZNqN0o0aNNnhug1PSNKeCLghQ==" saltValue="6NrcTWCxiMlH3p+Si1Nh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617</v>
      </c>
      <c r="L45" s="60">
        <v>622</v>
      </c>
      <c r="M45" s="60">
        <v>640</v>
      </c>
      <c r="N45" s="60">
        <v>673</v>
      </c>
      <c r="O45" s="61">
        <v>676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162</v>
      </c>
      <c r="L48" s="64">
        <v>179</v>
      </c>
      <c r="M48" s="64">
        <v>318</v>
      </c>
      <c r="N48" s="64">
        <v>251</v>
      </c>
      <c r="O48" s="65">
        <v>244</v>
      </c>
      <c r="P48" s="48"/>
      <c r="Q48" s="48"/>
      <c r="R48" s="48"/>
      <c r="S48" s="48"/>
      <c r="T48" s="48"/>
      <c r="U48" s="48"/>
    </row>
    <row r="49" spans="1:21" ht="30.75" customHeight="1" x14ac:dyDescent="0.15">
      <c r="A49" s="48"/>
      <c r="B49" s="1191"/>
      <c r="C49" s="1192"/>
      <c r="D49" s="62"/>
      <c r="E49" s="1197" t="s">
        <v>14</v>
      </c>
      <c r="F49" s="1197"/>
      <c r="G49" s="1197"/>
      <c r="H49" s="1197"/>
      <c r="I49" s="1197"/>
      <c r="J49" s="1198"/>
      <c r="K49" s="63">
        <v>32</v>
      </c>
      <c r="L49" s="64">
        <v>30</v>
      </c>
      <c r="M49" s="64">
        <v>23</v>
      </c>
      <c r="N49" s="64">
        <v>23</v>
      </c>
      <c r="O49" s="65">
        <v>27</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592</v>
      </c>
      <c r="L52" s="64">
        <v>609</v>
      </c>
      <c r="M52" s="64">
        <v>623</v>
      </c>
      <c r="N52" s="64">
        <v>630</v>
      </c>
      <c r="O52" s="65">
        <v>615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219</v>
      </c>
      <c r="L53" s="69">
        <v>222</v>
      </c>
      <c r="M53" s="69">
        <v>358</v>
      </c>
      <c r="N53" s="69">
        <v>317</v>
      </c>
      <c r="O53" s="70">
        <v>332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558</v>
      </c>
      <c r="L58" s="84" t="s">
        <v>558</v>
      </c>
      <c r="M58" s="84" t="s">
        <v>558</v>
      </c>
      <c r="N58" s="84" t="s">
        <v>558</v>
      </c>
      <c r="O58" s="85" t="s">
        <v>558</v>
      </c>
    </row>
    <row r="59" spans="1:21" ht="31.5" customHeight="1" x14ac:dyDescent="0.15">
      <c r="B59" s="1207"/>
      <c r="C59" s="1208"/>
      <c r="D59" s="1214" t="s">
        <v>26</v>
      </c>
      <c r="E59" s="1215"/>
      <c r="F59" s="1215"/>
      <c r="G59" s="1215"/>
      <c r="H59" s="1215"/>
      <c r="I59" s="1215"/>
      <c r="J59" s="1216"/>
      <c r="K59" s="86" t="s">
        <v>558</v>
      </c>
      <c r="L59" s="87" t="s">
        <v>558</v>
      </c>
      <c r="M59" s="87" t="s">
        <v>558</v>
      </c>
      <c r="N59" s="87" t="s">
        <v>558</v>
      </c>
      <c r="O59" s="88" t="s">
        <v>558</v>
      </c>
    </row>
    <row r="60" spans="1:21" ht="31.5" customHeight="1" thickBot="1" x14ac:dyDescent="0.2">
      <c r="B60" s="1209"/>
      <c r="C60" s="1210"/>
      <c r="D60" s="1217" t="s">
        <v>27</v>
      </c>
      <c r="E60" s="1218"/>
      <c r="F60" s="1218"/>
      <c r="G60" s="1218"/>
      <c r="H60" s="1218"/>
      <c r="I60" s="1218"/>
      <c r="J60" s="1219"/>
      <c r="K60" s="89" t="s">
        <v>558</v>
      </c>
      <c r="L60" s="90" t="s">
        <v>558</v>
      </c>
      <c r="M60" s="90" t="s">
        <v>558</v>
      </c>
      <c r="N60" s="90" t="s">
        <v>558</v>
      </c>
      <c r="O60" s="91" t="s">
        <v>558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jCvOrJoqmVz04PUoHgAphWYfVzE7ry1gyYq/+gj1mzOJ14scL0xJsFD4bTTrbyDzb0OMygZBwMXTigibsk3oQ==" saltValue="lYjAsD8DcXC/+Rk2buSr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1">
        <v>7615</v>
      </c>
      <c r="J41" s="352">
        <v>7599</v>
      </c>
      <c r="K41" s="352">
        <v>7610</v>
      </c>
      <c r="L41" s="352">
        <v>7364</v>
      </c>
      <c r="M41" s="353">
        <v>7929</v>
      </c>
    </row>
    <row r="42" spans="2:13" ht="27.75" customHeight="1" x14ac:dyDescent="0.15">
      <c r="B42" s="1222"/>
      <c r="C42" s="1223"/>
      <c r="D42" s="106"/>
      <c r="E42" s="1228" t="s">
        <v>32</v>
      </c>
      <c r="F42" s="1228"/>
      <c r="G42" s="1228"/>
      <c r="H42" s="1229"/>
      <c r="I42" s="354" t="s">
        <v>486</v>
      </c>
      <c r="J42" s="355" t="s">
        <v>486</v>
      </c>
      <c r="K42" s="355" t="s">
        <v>486</v>
      </c>
      <c r="L42" s="355" t="s">
        <v>486</v>
      </c>
      <c r="M42" s="356" t="s">
        <v>486</v>
      </c>
    </row>
    <row r="43" spans="2:13" ht="27.75" customHeight="1" x14ac:dyDescent="0.15">
      <c r="B43" s="1222"/>
      <c r="C43" s="1223"/>
      <c r="D43" s="106"/>
      <c r="E43" s="1228" t="s">
        <v>33</v>
      </c>
      <c r="F43" s="1228"/>
      <c r="G43" s="1228"/>
      <c r="H43" s="1229"/>
      <c r="I43" s="354">
        <v>2293</v>
      </c>
      <c r="J43" s="355">
        <v>4822</v>
      </c>
      <c r="K43" s="355">
        <v>4637</v>
      </c>
      <c r="L43" s="355">
        <v>4549</v>
      </c>
      <c r="M43" s="356">
        <v>4120</v>
      </c>
    </row>
    <row r="44" spans="2:13" ht="27.75" customHeight="1" x14ac:dyDescent="0.15">
      <c r="B44" s="1222"/>
      <c r="C44" s="1223"/>
      <c r="D44" s="106"/>
      <c r="E44" s="1228" t="s">
        <v>34</v>
      </c>
      <c r="F44" s="1228"/>
      <c r="G44" s="1228"/>
      <c r="H44" s="1229"/>
      <c r="I44" s="354">
        <v>198</v>
      </c>
      <c r="J44" s="355">
        <v>188</v>
      </c>
      <c r="K44" s="355">
        <v>181</v>
      </c>
      <c r="L44" s="355">
        <v>175</v>
      </c>
      <c r="M44" s="356">
        <v>168</v>
      </c>
    </row>
    <row r="45" spans="2:13" ht="27.75" customHeight="1" x14ac:dyDescent="0.15">
      <c r="B45" s="1222"/>
      <c r="C45" s="1223"/>
      <c r="D45" s="106"/>
      <c r="E45" s="1228" t="s">
        <v>35</v>
      </c>
      <c r="F45" s="1228"/>
      <c r="G45" s="1228"/>
      <c r="H45" s="1229"/>
      <c r="I45" s="354">
        <v>517</v>
      </c>
      <c r="J45" s="355">
        <v>531</v>
      </c>
      <c r="K45" s="355">
        <v>606</v>
      </c>
      <c r="L45" s="355">
        <v>690</v>
      </c>
      <c r="M45" s="356">
        <v>465</v>
      </c>
    </row>
    <row r="46" spans="2:13" ht="27.75" customHeight="1" x14ac:dyDescent="0.15">
      <c r="B46" s="1222"/>
      <c r="C46" s="1223"/>
      <c r="D46" s="107"/>
      <c r="E46" s="1228" t="s">
        <v>36</v>
      </c>
      <c r="F46" s="1228"/>
      <c r="G46" s="1228"/>
      <c r="H46" s="1229"/>
      <c r="I46" s="354" t="s">
        <v>486</v>
      </c>
      <c r="J46" s="355" t="s">
        <v>486</v>
      </c>
      <c r="K46" s="355" t="s">
        <v>486</v>
      </c>
      <c r="L46" s="355">
        <v>0</v>
      </c>
      <c r="M46" s="356">
        <v>1</v>
      </c>
    </row>
    <row r="47" spans="2:13" ht="27.75" customHeight="1" x14ac:dyDescent="0.15">
      <c r="B47" s="1222"/>
      <c r="C47" s="1223"/>
      <c r="D47" s="108"/>
      <c r="E47" s="1230" t="s">
        <v>37</v>
      </c>
      <c r="F47" s="1231"/>
      <c r="G47" s="1231"/>
      <c r="H47" s="1232"/>
      <c r="I47" s="354" t="s">
        <v>486</v>
      </c>
      <c r="J47" s="355" t="s">
        <v>486</v>
      </c>
      <c r="K47" s="355" t="s">
        <v>486</v>
      </c>
      <c r="L47" s="355" t="s">
        <v>486</v>
      </c>
      <c r="M47" s="356" t="s">
        <v>486</v>
      </c>
    </row>
    <row r="48" spans="2:13" ht="27.75" customHeight="1" x14ac:dyDescent="0.15">
      <c r="B48" s="1222"/>
      <c r="C48" s="1223"/>
      <c r="D48" s="106"/>
      <c r="E48" s="1228" t="s">
        <v>38</v>
      </c>
      <c r="F48" s="1228"/>
      <c r="G48" s="1228"/>
      <c r="H48" s="1229"/>
      <c r="I48" s="354" t="s">
        <v>486</v>
      </c>
      <c r="J48" s="355" t="s">
        <v>486</v>
      </c>
      <c r="K48" s="355" t="s">
        <v>486</v>
      </c>
      <c r="L48" s="355" t="s">
        <v>486</v>
      </c>
      <c r="M48" s="356" t="s">
        <v>486</v>
      </c>
    </row>
    <row r="49" spans="2:13" ht="27.75" customHeight="1" x14ac:dyDescent="0.15">
      <c r="B49" s="1224"/>
      <c r="C49" s="1225"/>
      <c r="D49" s="106"/>
      <c r="E49" s="1228" t="s">
        <v>39</v>
      </c>
      <c r="F49" s="1228"/>
      <c r="G49" s="1228"/>
      <c r="H49" s="1229"/>
      <c r="I49" s="354" t="s">
        <v>486</v>
      </c>
      <c r="J49" s="355" t="s">
        <v>486</v>
      </c>
      <c r="K49" s="355" t="s">
        <v>486</v>
      </c>
      <c r="L49" s="355" t="s">
        <v>486</v>
      </c>
      <c r="M49" s="356" t="s">
        <v>486</v>
      </c>
    </row>
    <row r="50" spans="2:13" ht="27.75" customHeight="1" x14ac:dyDescent="0.15">
      <c r="B50" s="1233" t="s">
        <v>40</v>
      </c>
      <c r="C50" s="1234"/>
      <c r="D50" s="109"/>
      <c r="E50" s="1228" t="s">
        <v>41</v>
      </c>
      <c r="F50" s="1228"/>
      <c r="G50" s="1228"/>
      <c r="H50" s="1229"/>
      <c r="I50" s="354">
        <v>1258</v>
      </c>
      <c r="J50" s="355">
        <v>1763</v>
      </c>
      <c r="K50" s="355">
        <v>2559</v>
      </c>
      <c r="L50" s="355">
        <v>3011</v>
      </c>
      <c r="M50" s="356">
        <v>2812</v>
      </c>
    </row>
    <row r="51" spans="2:13" ht="27.75" customHeight="1" x14ac:dyDescent="0.15">
      <c r="B51" s="1222"/>
      <c r="C51" s="1223"/>
      <c r="D51" s="106"/>
      <c r="E51" s="1228" t="s">
        <v>42</v>
      </c>
      <c r="F51" s="1228"/>
      <c r="G51" s="1228"/>
      <c r="H51" s="1229"/>
      <c r="I51" s="354" t="s">
        <v>486</v>
      </c>
      <c r="J51" s="355" t="s">
        <v>486</v>
      </c>
      <c r="K51" s="355" t="s">
        <v>486</v>
      </c>
      <c r="L51" s="355" t="s">
        <v>486</v>
      </c>
      <c r="M51" s="356" t="s">
        <v>486</v>
      </c>
    </row>
    <row r="52" spans="2:13" ht="27.75" customHeight="1" x14ac:dyDescent="0.15">
      <c r="B52" s="1224"/>
      <c r="C52" s="1225"/>
      <c r="D52" s="106"/>
      <c r="E52" s="1228" t="s">
        <v>43</v>
      </c>
      <c r="F52" s="1228"/>
      <c r="G52" s="1228"/>
      <c r="H52" s="1229"/>
      <c r="I52" s="354">
        <v>7913</v>
      </c>
      <c r="J52" s="355">
        <v>7858</v>
      </c>
      <c r="K52" s="355">
        <v>7748</v>
      </c>
      <c r="L52" s="355">
        <v>7546</v>
      </c>
      <c r="M52" s="356">
        <v>7543</v>
      </c>
    </row>
    <row r="53" spans="2:13" ht="27.75" customHeight="1" thickBot="1" x14ac:dyDescent="0.2">
      <c r="B53" s="1235" t="s">
        <v>19</v>
      </c>
      <c r="C53" s="1236"/>
      <c r="D53" s="110"/>
      <c r="E53" s="1237" t="s">
        <v>44</v>
      </c>
      <c r="F53" s="1237"/>
      <c r="G53" s="1237"/>
      <c r="H53" s="1238"/>
      <c r="I53" s="357">
        <v>1452</v>
      </c>
      <c r="J53" s="358">
        <v>3519</v>
      </c>
      <c r="K53" s="358">
        <v>2725</v>
      </c>
      <c r="L53" s="358">
        <v>2221</v>
      </c>
      <c r="M53" s="359">
        <v>2327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qvqjxk+m8L4+9DMQ7aw6R/T73+qDmpgXuvRDPiU5C1A5beCpA65b+08P3iI3Ph4TEw7+l5thMeGNh1kF6yJrw==" saltValue="IfO3mUHeVv1xfQrqFlMb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1" t="s">
        <v>46</v>
      </c>
      <c r="D55" s="1241"/>
      <c r="E55" s="1242"/>
      <c r="F55" s="122">
        <v>888</v>
      </c>
      <c r="G55" s="122">
        <v>1032</v>
      </c>
      <c r="H55" s="123">
        <v>872</v>
      </c>
    </row>
    <row r="56" spans="2:8" ht="52.5" customHeight="1" x14ac:dyDescent="0.15">
      <c r="B56" s="124"/>
      <c r="C56" s="1243" t="s">
        <v>47</v>
      </c>
      <c r="D56" s="1243"/>
      <c r="E56" s="1244"/>
      <c r="F56" s="125">
        <v>461</v>
      </c>
      <c r="G56" s="125">
        <v>821</v>
      </c>
      <c r="H56" s="126">
        <v>800</v>
      </c>
    </row>
    <row r="57" spans="2:8" ht="53.25" customHeight="1" x14ac:dyDescent="0.15">
      <c r="B57" s="124"/>
      <c r="C57" s="1245" t="s">
        <v>48</v>
      </c>
      <c r="D57" s="1245"/>
      <c r="E57" s="1246"/>
      <c r="F57" s="127">
        <v>730</v>
      </c>
      <c r="G57" s="127">
        <v>699</v>
      </c>
      <c r="H57" s="128">
        <v>773</v>
      </c>
    </row>
    <row r="58" spans="2:8" ht="45.75" customHeight="1" x14ac:dyDescent="0.15">
      <c r="B58" s="129"/>
      <c r="C58" s="1247" t="s">
        <v>553</v>
      </c>
      <c r="D58" s="1248"/>
      <c r="E58" s="1249"/>
      <c r="F58" s="360">
        <v>63</v>
      </c>
      <c r="G58" s="360">
        <v>54</v>
      </c>
      <c r="H58" s="361">
        <v>227</v>
      </c>
    </row>
    <row r="59" spans="2:8" ht="45.75" customHeight="1" x14ac:dyDescent="0.15">
      <c r="B59" s="129"/>
      <c r="C59" s="1247" t="s">
        <v>554</v>
      </c>
      <c r="D59" s="1248"/>
      <c r="E59" s="1249"/>
      <c r="F59" s="360">
        <v>189</v>
      </c>
      <c r="G59" s="360">
        <v>189</v>
      </c>
      <c r="H59" s="361">
        <v>189</v>
      </c>
    </row>
    <row r="60" spans="2:8" ht="45.75" customHeight="1" x14ac:dyDescent="0.15">
      <c r="B60" s="129"/>
      <c r="C60" s="1247" t="s">
        <v>555</v>
      </c>
      <c r="D60" s="1248"/>
      <c r="E60" s="1249"/>
      <c r="F60" s="360">
        <v>273</v>
      </c>
      <c r="G60" s="360">
        <v>245</v>
      </c>
      <c r="H60" s="361">
        <v>146</v>
      </c>
    </row>
    <row r="61" spans="2:8" ht="45.75" customHeight="1" x14ac:dyDescent="0.15">
      <c r="B61" s="129"/>
      <c r="C61" s="1247" t="s">
        <v>556</v>
      </c>
      <c r="D61" s="1248"/>
      <c r="E61" s="1249"/>
      <c r="F61" s="360">
        <v>67</v>
      </c>
      <c r="G61" s="360">
        <v>67</v>
      </c>
      <c r="H61" s="361">
        <v>67</v>
      </c>
    </row>
    <row r="62" spans="2:8" ht="45.75" customHeight="1" thickBot="1" x14ac:dyDescent="0.2">
      <c r="B62" s="130"/>
      <c r="C62" s="1250" t="s">
        <v>557</v>
      </c>
      <c r="D62" s="1251"/>
      <c r="E62" s="1252"/>
      <c r="F62" s="362">
        <v>53</v>
      </c>
      <c r="G62" s="362">
        <v>54</v>
      </c>
      <c r="H62" s="363">
        <v>55</v>
      </c>
    </row>
    <row r="63" spans="2:8" ht="52.5" customHeight="1" thickBot="1" x14ac:dyDescent="0.2">
      <c r="B63" s="131"/>
      <c r="C63" s="1239" t="s">
        <v>49</v>
      </c>
      <c r="D63" s="1239"/>
      <c r="E63" s="1240"/>
      <c r="F63" s="132">
        <v>2079</v>
      </c>
      <c r="G63" s="132">
        <v>2551</v>
      </c>
      <c r="H63" s="133">
        <v>2446</v>
      </c>
    </row>
    <row r="64" spans="2:8" x14ac:dyDescent="0.15"/>
  </sheetData>
  <sheetProtection algorithmName="SHA-512" hashValue="Fv654Sn3GuMMWIJpA9WXnFZfr3yi1uWmPYki9Vf8zJSQbEc7MSCkpH36Hu6nxMNQsc3TTbI0apj/ZKFAmvx/1g==" saltValue="PFgvSG3qoHPgRLqV9T3jK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0EB60-0443-4BD9-8E43-8A5EF37F99B3}">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569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561</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524</v>
      </c>
      <c r="BQ50" s="1267"/>
      <c r="BR50" s="1267"/>
      <c r="BS50" s="1267"/>
      <c r="BT50" s="1267"/>
      <c r="BU50" s="1267"/>
      <c r="BV50" s="1267"/>
      <c r="BW50" s="1267"/>
      <c r="BX50" s="1267" t="s">
        <v>525</v>
      </c>
      <c r="BY50" s="1267"/>
      <c r="BZ50" s="1267"/>
      <c r="CA50" s="1267"/>
      <c r="CB50" s="1267"/>
      <c r="CC50" s="1267"/>
      <c r="CD50" s="1267"/>
      <c r="CE50" s="1267"/>
      <c r="CF50" s="1267" t="s">
        <v>526</v>
      </c>
      <c r="CG50" s="1267"/>
      <c r="CH50" s="1267"/>
      <c r="CI50" s="1267"/>
      <c r="CJ50" s="1267"/>
      <c r="CK50" s="1267"/>
      <c r="CL50" s="1267"/>
      <c r="CM50" s="1267"/>
      <c r="CN50" s="1267" t="s">
        <v>527</v>
      </c>
      <c r="CO50" s="1267"/>
      <c r="CP50" s="1267"/>
      <c r="CQ50" s="1267"/>
      <c r="CR50" s="1267"/>
      <c r="CS50" s="1267"/>
      <c r="CT50" s="1267"/>
      <c r="CU50" s="1267"/>
      <c r="CV50" s="1267" t="s">
        <v>528</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562</v>
      </c>
      <c r="AO51" s="1270"/>
      <c r="AP51" s="1270"/>
      <c r="AQ51" s="1270"/>
      <c r="AR51" s="1270"/>
      <c r="AS51" s="1270"/>
      <c r="AT51" s="1270"/>
      <c r="AU51" s="1270"/>
      <c r="AV51" s="1270"/>
      <c r="AW51" s="1270"/>
      <c r="AX51" s="1270"/>
      <c r="AY51" s="1270"/>
      <c r="AZ51" s="1270"/>
      <c r="BA51" s="1270"/>
      <c r="BB51" s="1270" t="s">
        <v>563</v>
      </c>
      <c r="BC51" s="1270"/>
      <c r="BD51" s="1270"/>
      <c r="BE51" s="1270"/>
      <c r="BF51" s="1270"/>
      <c r="BG51" s="1270"/>
      <c r="BH51" s="1270"/>
      <c r="BI51" s="1270"/>
      <c r="BJ51" s="1270"/>
      <c r="BK51" s="1270"/>
      <c r="BL51" s="1270"/>
      <c r="BM51" s="1270"/>
      <c r="BN51" s="1270"/>
      <c r="BO51" s="1270"/>
      <c r="BP51" s="1253">
        <v>41.1</v>
      </c>
      <c r="BQ51" s="1253"/>
      <c r="BR51" s="1253"/>
      <c r="BS51" s="1253"/>
      <c r="BT51" s="1253"/>
      <c r="BU51" s="1253"/>
      <c r="BV51" s="1253"/>
      <c r="BW51" s="1253"/>
      <c r="BX51" s="1253">
        <v>92.2</v>
      </c>
      <c r="BY51" s="1253"/>
      <c r="BZ51" s="1253"/>
      <c r="CA51" s="1253"/>
      <c r="CB51" s="1253"/>
      <c r="CC51" s="1253"/>
      <c r="CD51" s="1253"/>
      <c r="CE51" s="1253"/>
      <c r="CF51" s="1253">
        <v>66.5</v>
      </c>
      <c r="CG51" s="1253"/>
      <c r="CH51" s="1253"/>
      <c r="CI51" s="1253"/>
      <c r="CJ51" s="1253"/>
      <c r="CK51" s="1253"/>
      <c r="CL51" s="1253"/>
      <c r="CM51" s="1253"/>
      <c r="CN51" s="1253">
        <v>56.2</v>
      </c>
      <c r="CO51" s="1253"/>
      <c r="CP51" s="1253"/>
      <c r="CQ51" s="1253"/>
      <c r="CR51" s="1253"/>
      <c r="CS51" s="1253"/>
      <c r="CT51" s="1253"/>
      <c r="CU51" s="1253"/>
      <c r="CV51" s="1253">
        <v>58.1</v>
      </c>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564</v>
      </c>
      <c r="BC53" s="1270"/>
      <c r="BD53" s="1270"/>
      <c r="BE53" s="1270"/>
      <c r="BF53" s="1270"/>
      <c r="BG53" s="1270"/>
      <c r="BH53" s="1270"/>
      <c r="BI53" s="1270"/>
      <c r="BJ53" s="1270"/>
      <c r="BK53" s="1270"/>
      <c r="BL53" s="1270"/>
      <c r="BM53" s="1270"/>
      <c r="BN53" s="1270"/>
      <c r="BO53" s="1270"/>
      <c r="BP53" s="1253">
        <v>58.6</v>
      </c>
      <c r="BQ53" s="1253"/>
      <c r="BR53" s="1253"/>
      <c r="BS53" s="1253"/>
      <c r="BT53" s="1253"/>
      <c r="BU53" s="1253"/>
      <c r="BV53" s="1253"/>
      <c r="BW53" s="1253"/>
      <c r="BX53" s="1253">
        <v>60.3</v>
      </c>
      <c r="BY53" s="1253"/>
      <c r="BZ53" s="1253"/>
      <c r="CA53" s="1253"/>
      <c r="CB53" s="1253"/>
      <c r="CC53" s="1253"/>
      <c r="CD53" s="1253"/>
      <c r="CE53" s="1253"/>
      <c r="CF53" s="1253">
        <v>61.8</v>
      </c>
      <c r="CG53" s="1253"/>
      <c r="CH53" s="1253"/>
      <c r="CI53" s="1253"/>
      <c r="CJ53" s="1253"/>
      <c r="CK53" s="1253"/>
      <c r="CL53" s="1253"/>
      <c r="CM53" s="1253"/>
      <c r="CN53" s="1253">
        <v>63.4</v>
      </c>
      <c r="CO53" s="1253"/>
      <c r="CP53" s="1253"/>
      <c r="CQ53" s="1253"/>
      <c r="CR53" s="1253"/>
      <c r="CS53" s="1253"/>
      <c r="CT53" s="1253"/>
      <c r="CU53" s="1253"/>
      <c r="CV53" s="1253">
        <v>64.7</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565</v>
      </c>
      <c r="AO55" s="1267"/>
      <c r="AP55" s="1267"/>
      <c r="AQ55" s="1267"/>
      <c r="AR55" s="1267"/>
      <c r="AS55" s="1267"/>
      <c r="AT55" s="1267"/>
      <c r="AU55" s="1267"/>
      <c r="AV55" s="1267"/>
      <c r="AW55" s="1267"/>
      <c r="AX55" s="1267"/>
      <c r="AY55" s="1267"/>
      <c r="AZ55" s="1267"/>
      <c r="BA55" s="1267"/>
      <c r="BB55" s="1270" t="s">
        <v>563</v>
      </c>
      <c r="BC55" s="1270"/>
      <c r="BD55" s="1270"/>
      <c r="BE55" s="1270"/>
      <c r="BF55" s="1270"/>
      <c r="BG55" s="1270"/>
      <c r="BH55" s="1270"/>
      <c r="BI55" s="1270"/>
      <c r="BJ55" s="1270"/>
      <c r="BK55" s="1270"/>
      <c r="BL55" s="1270"/>
      <c r="BM55" s="1270"/>
      <c r="BN55" s="1270"/>
      <c r="BO55" s="1270"/>
      <c r="BP55" s="1253">
        <v>21.4</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564</v>
      </c>
      <c r="BC57" s="1270"/>
      <c r="BD57" s="1270"/>
      <c r="BE57" s="1270"/>
      <c r="BF57" s="1270"/>
      <c r="BG57" s="1270"/>
      <c r="BH57" s="1270"/>
      <c r="BI57" s="1270"/>
      <c r="BJ57" s="1270"/>
      <c r="BK57" s="1270"/>
      <c r="BL57" s="1270"/>
      <c r="BM57" s="1270"/>
      <c r="BN57" s="1270"/>
      <c r="BO57" s="1270"/>
      <c r="BP57" s="1253">
        <v>60.8</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566</v>
      </c>
    </row>
    <row r="64" spans="1:109" x14ac:dyDescent="0.15">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73" t="s">
        <v>568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561</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524</v>
      </c>
      <c r="BQ72" s="1267"/>
      <c r="BR72" s="1267"/>
      <c r="BS72" s="1267"/>
      <c r="BT72" s="1267"/>
      <c r="BU72" s="1267"/>
      <c r="BV72" s="1267"/>
      <c r="BW72" s="1267"/>
      <c r="BX72" s="1267" t="s">
        <v>525</v>
      </c>
      <c r="BY72" s="1267"/>
      <c r="BZ72" s="1267"/>
      <c r="CA72" s="1267"/>
      <c r="CB72" s="1267"/>
      <c r="CC72" s="1267"/>
      <c r="CD72" s="1267"/>
      <c r="CE72" s="1267"/>
      <c r="CF72" s="1267" t="s">
        <v>526</v>
      </c>
      <c r="CG72" s="1267"/>
      <c r="CH72" s="1267"/>
      <c r="CI72" s="1267"/>
      <c r="CJ72" s="1267"/>
      <c r="CK72" s="1267"/>
      <c r="CL72" s="1267"/>
      <c r="CM72" s="1267"/>
      <c r="CN72" s="1267" t="s">
        <v>527</v>
      </c>
      <c r="CO72" s="1267"/>
      <c r="CP72" s="1267"/>
      <c r="CQ72" s="1267"/>
      <c r="CR72" s="1267"/>
      <c r="CS72" s="1267"/>
      <c r="CT72" s="1267"/>
      <c r="CU72" s="1267"/>
      <c r="CV72" s="1267" t="s">
        <v>528</v>
      </c>
      <c r="CW72" s="1267"/>
      <c r="CX72" s="1267"/>
      <c r="CY72" s="1267"/>
      <c r="CZ72" s="1267"/>
      <c r="DA72" s="1267"/>
      <c r="DB72" s="1267"/>
      <c r="DC72" s="1267"/>
    </row>
    <row r="73" spans="2:107" x14ac:dyDescent="0.15">
      <c r="B73" s="372"/>
      <c r="G73" s="1268"/>
      <c r="H73" s="1268"/>
      <c r="I73" s="1268"/>
      <c r="J73" s="1268"/>
      <c r="K73" s="1282"/>
      <c r="L73" s="1282"/>
      <c r="M73" s="1282"/>
      <c r="N73" s="1282"/>
      <c r="AM73" s="381"/>
      <c r="AN73" s="1270" t="s">
        <v>562</v>
      </c>
      <c r="AO73" s="1270"/>
      <c r="AP73" s="1270"/>
      <c r="AQ73" s="1270"/>
      <c r="AR73" s="1270"/>
      <c r="AS73" s="1270"/>
      <c r="AT73" s="1270"/>
      <c r="AU73" s="1270"/>
      <c r="AV73" s="1270"/>
      <c r="AW73" s="1270"/>
      <c r="AX73" s="1270"/>
      <c r="AY73" s="1270"/>
      <c r="AZ73" s="1270"/>
      <c r="BA73" s="1270"/>
      <c r="BB73" s="1270" t="s">
        <v>563</v>
      </c>
      <c r="BC73" s="1270"/>
      <c r="BD73" s="1270"/>
      <c r="BE73" s="1270"/>
      <c r="BF73" s="1270"/>
      <c r="BG73" s="1270"/>
      <c r="BH73" s="1270"/>
      <c r="BI73" s="1270"/>
      <c r="BJ73" s="1270"/>
      <c r="BK73" s="1270"/>
      <c r="BL73" s="1270"/>
      <c r="BM73" s="1270"/>
      <c r="BN73" s="1270"/>
      <c r="BO73" s="1270"/>
      <c r="BP73" s="1253">
        <v>41.1</v>
      </c>
      <c r="BQ73" s="1253"/>
      <c r="BR73" s="1253"/>
      <c r="BS73" s="1253"/>
      <c r="BT73" s="1253"/>
      <c r="BU73" s="1253"/>
      <c r="BV73" s="1253"/>
      <c r="BW73" s="1253"/>
      <c r="BX73" s="1253">
        <v>92.2</v>
      </c>
      <c r="BY73" s="1253"/>
      <c r="BZ73" s="1253"/>
      <c r="CA73" s="1253"/>
      <c r="CB73" s="1253"/>
      <c r="CC73" s="1253"/>
      <c r="CD73" s="1253"/>
      <c r="CE73" s="1253"/>
      <c r="CF73" s="1253">
        <v>66.5</v>
      </c>
      <c r="CG73" s="1253"/>
      <c r="CH73" s="1253"/>
      <c r="CI73" s="1253"/>
      <c r="CJ73" s="1253"/>
      <c r="CK73" s="1253"/>
      <c r="CL73" s="1253"/>
      <c r="CM73" s="1253"/>
      <c r="CN73" s="1253">
        <v>56.2</v>
      </c>
      <c r="CO73" s="1253"/>
      <c r="CP73" s="1253"/>
      <c r="CQ73" s="1253"/>
      <c r="CR73" s="1253"/>
      <c r="CS73" s="1253"/>
      <c r="CT73" s="1253"/>
      <c r="CU73" s="1253"/>
      <c r="CV73" s="1253">
        <v>58.1</v>
      </c>
      <c r="CW73" s="1253"/>
      <c r="CX73" s="1253"/>
      <c r="CY73" s="1253"/>
      <c r="CZ73" s="1253"/>
      <c r="DA73" s="1253"/>
      <c r="DB73" s="1253"/>
      <c r="DC73" s="1253"/>
    </row>
    <row r="74" spans="2:107" x14ac:dyDescent="0.15">
      <c r="B74" s="372"/>
      <c r="G74" s="1268"/>
      <c r="H74" s="1268"/>
      <c r="I74" s="1268"/>
      <c r="J74" s="1268"/>
      <c r="K74" s="1282"/>
      <c r="L74" s="1282"/>
      <c r="M74" s="1282"/>
      <c r="N74" s="1282"/>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567</v>
      </c>
      <c r="BC75" s="1270"/>
      <c r="BD75" s="1270"/>
      <c r="BE75" s="1270"/>
      <c r="BF75" s="1270"/>
      <c r="BG75" s="1270"/>
      <c r="BH75" s="1270"/>
      <c r="BI75" s="1270"/>
      <c r="BJ75" s="1270"/>
      <c r="BK75" s="1270"/>
      <c r="BL75" s="1270"/>
      <c r="BM75" s="1270"/>
      <c r="BN75" s="1270"/>
      <c r="BO75" s="1270"/>
      <c r="BP75" s="1253">
        <v>5.8</v>
      </c>
      <c r="BQ75" s="1253"/>
      <c r="BR75" s="1253"/>
      <c r="BS75" s="1253"/>
      <c r="BT75" s="1253"/>
      <c r="BU75" s="1253"/>
      <c r="BV75" s="1253"/>
      <c r="BW75" s="1253"/>
      <c r="BX75" s="1253">
        <v>6.1</v>
      </c>
      <c r="BY75" s="1253"/>
      <c r="BZ75" s="1253"/>
      <c r="CA75" s="1253"/>
      <c r="CB75" s="1253"/>
      <c r="CC75" s="1253"/>
      <c r="CD75" s="1253"/>
      <c r="CE75" s="1253"/>
      <c r="CF75" s="1253">
        <v>6.9</v>
      </c>
      <c r="CG75" s="1253"/>
      <c r="CH75" s="1253"/>
      <c r="CI75" s="1253"/>
      <c r="CJ75" s="1253"/>
      <c r="CK75" s="1253"/>
      <c r="CL75" s="1253"/>
      <c r="CM75" s="1253"/>
      <c r="CN75" s="1253">
        <v>7.5</v>
      </c>
      <c r="CO75" s="1253"/>
      <c r="CP75" s="1253"/>
      <c r="CQ75" s="1253"/>
      <c r="CR75" s="1253"/>
      <c r="CS75" s="1253"/>
      <c r="CT75" s="1253"/>
      <c r="CU75" s="1253"/>
      <c r="CV75" s="1253">
        <v>8.3000000000000007</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82"/>
      <c r="L77" s="1282"/>
      <c r="M77" s="1282"/>
      <c r="N77" s="1282"/>
      <c r="AN77" s="1267" t="s">
        <v>565</v>
      </c>
      <c r="AO77" s="1267"/>
      <c r="AP77" s="1267"/>
      <c r="AQ77" s="1267"/>
      <c r="AR77" s="1267"/>
      <c r="AS77" s="1267"/>
      <c r="AT77" s="1267"/>
      <c r="AU77" s="1267"/>
      <c r="AV77" s="1267"/>
      <c r="AW77" s="1267"/>
      <c r="AX77" s="1267"/>
      <c r="AY77" s="1267"/>
      <c r="AZ77" s="1267"/>
      <c r="BA77" s="1267"/>
      <c r="BB77" s="1270" t="s">
        <v>563</v>
      </c>
      <c r="BC77" s="1270"/>
      <c r="BD77" s="1270"/>
      <c r="BE77" s="1270"/>
      <c r="BF77" s="1270"/>
      <c r="BG77" s="1270"/>
      <c r="BH77" s="1270"/>
      <c r="BI77" s="1270"/>
      <c r="BJ77" s="1270"/>
      <c r="BK77" s="1270"/>
      <c r="BL77" s="1270"/>
      <c r="BM77" s="1270"/>
      <c r="BN77" s="1270"/>
      <c r="BO77" s="1270"/>
      <c r="BP77" s="1253">
        <v>21.4</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0" t="s">
        <v>567</v>
      </c>
      <c r="BC79" s="1270"/>
      <c r="BD79" s="1270"/>
      <c r="BE79" s="1270"/>
      <c r="BF79" s="1270"/>
      <c r="BG79" s="1270"/>
      <c r="BH79" s="1270"/>
      <c r="BI79" s="1270"/>
      <c r="BJ79" s="1270"/>
      <c r="BK79" s="1270"/>
      <c r="BL79" s="1270"/>
      <c r="BM79" s="1270"/>
      <c r="BN79" s="1270"/>
      <c r="BO79" s="1270"/>
      <c r="BP79" s="1253">
        <v>7.7</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x14ac:dyDescent="0.15">
      <c r="B80" s="372"/>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Hlb0ZT6Dh+1Vp0V5Z7kUnxrzt2yWWf/EZYKtMXAHswJDrZenEnnwg6HDfUG0cwhbSt4ozk1l+pfP2NqRlFeg==" saltValue="RnAiioriPSiUj71P0zJb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543F1-46AF-4A5E-95A4-340E67E09AA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474</v>
      </c>
    </row>
  </sheetData>
  <sheetProtection algorithmName="SHA-512" hashValue="2oHuDW7oMuKnxi7jpMj2RA376JcR7rGxbwtkdCVtu+T2Yw/MawGDOJVAQvXr+Hs8CSgRJ9nah6oRRamgKovGZw==" saltValue="pVhluIxZa0F0bbKmBaSA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18016-4126-4C25-A0EA-0D7AEB060E6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474</v>
      </c>
    </row>
  </sheetData>
  <sheetProtection algorithmName="SHA-512" hashValue="DU1dyZRVx1gha66hGNe+S0XorhANnCfQxviVHJJMLlgh8E12uF8PqOca8aCWtvGLKQs0VM/CVqcjxu5MMm+JtA==" saltValue="MleLGS+Igys1qSb5wKZY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523</v>
      </c>
      <c r="G2" s="147"/>
      <c r="H2" s="148"/>
    </row>
    <row r="3" spans="1:8" x14ac:dyDescent="0.15">
      <c r="A3" s="144" t="s">
        <v>516</v>
      </c>
      <c r="B3" s="149"/>
      <c r="C3" s="150"/>
      <c r="D3" s="151">
        <v>39888</v>
      </c>
      <c r="E3" s="152"/>
      <c r="F3" s="153">
        <v>87464</v>
      </c>
      <c r="G3" s="154"/>
      <c r="H3" s="155"/>
    </row>
    <row r="4" spans="1:8" x14ac:dyDescent="0.15">
      <c r="A4" s="156"/>
      <c r="B4" s="157"/>
      <c r="C4" s="158"/>
      <c r="D4" s="159">
        <v>28385</v>
      </c>
      <c r="E4" s="160"/>
      <c r="F4" s="161">
        <v>47479</v>
      </c>
      <c r="G4" s="162"/>
      <c r="H4" s="163"/>
    </row>
    <row r="5" spans="1:8" x14ac:dyDescent="0.15">
      <c r="A5" s="144" t="s">
        <v>518</v>
      </c>
      <c r="B5" s="149"/>
      <c r="C5" s="150"/>
      <c r="D5" s="151">
        <v>18578</v>
      </c>
      <c r="E5" s="152"/>
      <c r="F5" s="153">
        <v>117234</v>
      </c>
      <c r="G5" s="154"/>
      <c r="H5" s="155"/>
    </row>
    <row r="6" spans="1:8" x14ac:dyDescent="0.15">
      <c r="A6" s="156"/>
      <c r="B6" s="157"/>
      <c r="C6" s="158"/>
      <c r="D6" s="159">
        <v>13797</v>
      </c>
      <c r="E6" s="160"/>
      <c r="F6" s="161">
        <v>59796</v>
      </c>
      <c r="G6" s="162"/>
      <c r="H6" s="163"/>
    </row>
    <row r="7" spans="1:8" x14ac:dyDescent="0.15">
      <c r="A7" s="144" t="s">
        <v>519</v>
      </c>
      <c r="B7" s="149"/>
      <c r="C7" s="150"/>
      <c r="D7" s="151">
        <v>16785</v>
      </c>
      <c r="E7" s="152"/>
      <c r="F7" s="153">
        <v>97758</v>
      </c>
      <c r="G7" s="154"/>
      <c r="H7" s="155"/>
    </row>
    <row r="8" spans="1:8" x14ac:dyDescent="0.15">
      <c r="A8" s="156"/>
      <c r="B8" s="157"/>
      <c r="C8" s="158"/>
      <c r="D8" s="159">
        <v>14191</v>
      </c>
      <c r="E8" s="160"/>
      <c r="F8" s="161">
        <v>45946</v>
      </c>
      <c r="G8" s="162"/>
      <c r="H8" s="163"/>
    </row>
    <row r="9" spans="1:8" x14ac:dyDescent="0.15">
      <c r="A9" s="144" t="s">
        <v>520</v>
      </c>
      <c r="B9" s="149"/>
      <c r="C9" s="150"/>
      <c r="D9" s="151">
        <v>23150</v>
      </c>
      <c r="E9" s="152"/>
      <c r="F9" s="153">
        <v>91338</v>
      </c>
      <c r="G9" s="154"/>
      <c r="H9" s="155"/>
    </row>
    <row r="10" spans="1:8" x14ac:dyDescent="0.15">
      <c r="A10" s="156"/>
      <c r="B10" s="157"/>
      <c r="C10" s="158"/>
      <c r="D10" s="159">
        <v>19287</v>
      </c>
      <c r="E10" s="160"/>
      <c r="F10" s="161">
        <v>43989</v>
      </c>
      <c r="G10" s="162"/>
      <c r="H10" s="163"/>
    </row>
    <row r="11" spans="1:8" x14ac:dyDescent="0.15">
      <c r="A11" s="144" t="s">
        <v>521</v>
      </c>
      <c r="B11" s="149"/>
      <c r="C11" s="150"/>
      <c r="D11" s="151">
        <v>116444</v>
      </c>
      <c r="E11" s="152"/>
      <c r="F11" s="153">
        <v>103975</v>
      </c>
      <c r="G11" s="154"/>
      <c r="H11" s="155"/>
    </row>
    <row r="12" spans="1:8" x14ac:dyDescent="0.15">
      <c r="A12" s="156"/>
      <c r="B12" s="157"/>
      <c r="C12" s="164"/>
      <c r="D12" s="159">
        <v>76691</v>
      </c>
      <c r="E12" s="160"/>
      <c r="F12" s="161">
        <v>52698</v>
      </c>
      <c r="G12" s="162"/>
      <c r="H12" s="163"/>
    </row>
    <row r="13" spans="1:8" x14ac:dyDescent="0.15">
      <c r="A13" s="144"/>
      <c r="B13" s="149"/>
      <c r="C13" s="165"/>
      <c r="D13" s="166">
        <v>42969</v>
      </c>
      <c r="E13" s="167"/>
      <c r="F13" s="168">
        <v>99554</v>
      </c>
      <c r="G13" s="169"/>
      <c r="H13" s="155"/>
    </row>
    <row r="14" spans="1:8" x14ac:dyDescent="0.15">
      <c r="A14" s="156"/>
      <c r="B14" s="157"/>
      <c r="C14" s="158"/>
      <c r="D14" s="159">
        <v>30470</v>
      </c>
      <c r="E14" s="160"/>
      <c r="F14" s="161">
        <v>49982</v>
      </c>
      <c r="G14" s="162"/>
      <c r="H14" s="163"/>
    </row>
    <row r="17" spans="1:11" x14ac:dyDescent="0.15">
      <c r="A17" s="140" t="s">
        <v>51</v>
      </c>
    </row>
    <row r="18" spans="1:11" x14ac:dyDescent="0.15">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15">
      <c r="A19" s="170" t="s">
        <v>52</v>
      </c>
      <c r="B19" s="170">
        <f>ROUND(VALUE(SUBSTITUTE(実質収支比率等に係る経年分析!F$48,"▲","-")),2)</f>
        <v>6.4</v>
      </c>
      <c r="C19" s="170">
        <f>ROUND(VALUE(SUBSTITUTE(実質収支比率等に係る経年分析!G$48,"▲","-")),2)</f>
        <v>6.5</v>
      </c>
      <c r="D19" s="170">
        <f>ROUND(VALUE(SUBSTITUTE(実質収支比率等に係る経年分析!H$48,"▲","-")),2)</f>
        <v>7.86</v>
      </c>
      <c r="E19" s="170">
        <f>ROUND(VALUE(SUBSTITUTE(実質収支比率等に係る経年分析!I$48,"▲","-")),2)</f>
        <v>7.14</v>
      </c>
      <c r="F19" s="170">
        <f>ROUND(VALUE(SUBSTITUTE(実質収支比率等に係る経年分析!J$48,"▲","-")),2)</f>
        <v>4.75</v>
      </c>
    </row>
    <row r="20" spans="1:11" x14ac:dyDescent="0.15">
      <c r="A20" s="170" t="s">
        <v>53</v>
      </c>
      <c r="B20" s="170">
        <f>ROUND(VALUE(SUBSTITUTE(実質収支比率等に係る経年分析!F$47,"▲","-")),2)</f>
        <v>5.74</v>
      </c>
      <c r="C20" s="170">
        <f>ROUND(VALUE(SUBSTITUTE(実質収支比率等に係る経年分析!G$47,"▲","-")),2)</f>
        <v>11.68</v>
      </c>
      <c r="D20" s="170">
        <f>ROUND(VALUE(SUBSTITUTE(実質収支比率等に係る経年分析!H$47,"▲","-")),2)</f>
        <v>18.84</v>
      </c>
      <c r="E20" s="170">
        <f>ROUND(VALUE(SUBSTITUTE(実質収支比率等に係る経年分析!I$47,"▲","-")),2)</f>
        <v>22.53</v>
      </c>
      <c r="F20" s="170">
        <f>ROUND(VALUE(SUBSTITUTE(実質収支比率等に係る経年分析!J$47,"▲","-")),2)</f>
        <v>18.899999999999999</v>
      </c>
    </row>
    <row r="21" spans="1:11" x14ac:dyDescent="0.15">
      <c r="A21" s="170" t="s">
        <v>54</v>
      </c>
      <c r="B21" s="170">
        <f>IF(ISNUMBER(VALUE(SUBSTITUTE(実質収支比率等に係る経年分析!F$49,"▲","-"))),ROUND(VALUE(SUBSTITUTE(実質収支比率等に係る経年分析!F$49,"▲","-")),2),NA())</f>
        <v>-2.0699999999999998</v>
      </c>
      <c r="C21" s="170">
        <f>IF(ISNUMBER(VALUE(SUBSTITUTE(実質収支比率等に係る経年分析!G$49,"▲","-"))),ROUND(VALUE(SUBSTITUTE(実質収支比率等に係る経年分析!G$49,"▲","-")),2),NA())</f>
        <v>6.87</v>
      </c>
      <c r="D21" s="170">
        <f>IF(ISNUMBER(VALUE(SUBSTITUTE(実質収支比率等に係る経年分析!H$49,"▲","-"))),ROUND(VALUE(SUBSTITUTE(実質収支比率等に係る経年分析!H$49,"▲","-")),2),NA())</f>
        <v>9.64</v>
      </c>
      <c r="E21" s="170">
        <f>IF(ISNUMBER(VALUE(SUBSTITUTE(実質収支比率等に係る経年分析!I$49,"▲","-"))),ROUND(VALUE(SUBSTITUTE(実質収支比率等に係る経年分析!I$49,"▲","-")),2),NA())</f>
        <v>2.2000000000000002</v>
      </c>
      <c r="F21" s="170">
        <f>IF(ISNUMBER(VALUE(SUBSTITUTE(実質収支比率等に係る経年分析!J$49,"▲","-"))),ROUND(VALUE(SUBSTITUTE(実質収支比率等に係る経年分析!J$49,"▲","-")),2),NA())</f>
        <v>-5.8</v>
      </c>
    </row>
    <row r="24" spans="1:11" x14ac:dyDescent="0.15">
      <c r="A24" s="140" t="s">
        <v>55</v>
      </c>
    </row>
    <row r="25" spans="1:11" x14ac:dyDescent="0.15">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15">
      <c r="A26" s="171"/>
      <c r="B26" s="171" t="s">
        <v>56</v>
      </c>
      <c r="C26" s="171" t="s">
        <v>57</v>
      </c>
      <c r="D26" s="171" t="s">
        <v>56</v>
      </c>
      <c r="E26" s="171" t="s">
        <v>57</v>
      </c>
      <c r="F26" s="171" t="s">
        <v>56</v>
      </c>
      <c r="G26" s="171" t="s">
        <v>57</v>
      </c>
      <c r="H26" s="171" t="s">
        <v>56</v>
      </c>
      <c r="I26" s="171" t="s">
        <v>57</v>
      </c>
      <c r="J26" s="171" t="s">
        <v>56</v>
      </c>
      <c r="K26" s="171" t="s">
        <v>57</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4.6100000000000003</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str">
        <f>IF(連結実質赤字比率に係る赤字・黒字の構成分析!C$40="",NA(),連結実質赤字比率に係る赤字・黒字の構成分析!C$40)</f>
        <v>後期高齢者医療特別会計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0.02</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0.02</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0.04</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0.05</v>
      </c>
    </row>
    <row r="31" spans="1:11" x14ac:dyDescent="0.15">
      <c r="A31" s="171" t="str">
        <f>IF(連結実質赤字比率に係る赤字・黒字の構成分析!C$39="",NA(),連結実質赤字比率に係る赤字・黒字の構成分析!C$39)</f>
        <v>国民健康保険特別会計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1.53</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1.46</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1.03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0.56999999999999995</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0.37</v>
      </c>
    </row>
    <row r="32" spans="1:11" x14ac:dyDescent="0.15">
      <c r="A32" s="171" t="str">
        <f>IF(連結実質赤字比率に係る赤字・黒字の構成分析!C$38="",NA(),連結実質赤字比率に係る赤字・黒字の構成分析!C$38)</f>
        <v>介護保険特別会計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0.78</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1.47</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1.44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1.54</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0.72</v>
      </c>
    </row>
    <row r="33" spans="1:16" x14ac:dyDescent="0.15">
      <c r="A33" s="171" t="str">
        <f>IF(連結実質赤字比率に係る赤字・黒字の構成分析!C$37="",NA(),連結実質赤字比率に係る赤字・黒字の構成分析!C$37)</f>
        <v>一般会計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6.4</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6.5</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7.85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7.14</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4.75</v>
      </c>
    </row>
    <row r="34" spans="1:16" x14ac:dyDescent="0.15">
      <c r="A34" s="171" t="str">
        <f>IF(連結実質赤字比率に係る赤字・黒字の構成分析!C$36="",NA(),連結実質赤字比率に係る赤字・黒字の構成分析!C$36)</f>
        <v>電気事業会計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6.29</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5.96</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5.82</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6.23</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7.06</v>
      </c>
    </row>
    <row r="35" spans="1:16" x14ac:dyDescent="0.15">
      <c r="A35" s="171" t="str">
        <f>IF(連結実質赤字比率に係る赤字・黒字の構成分析!C$35="",NA(),連結実質赤字比率に係る赤字・黒字の構成分析!C$35)</f>
        <v>下水道事業会計</v>
      </c>
      <c r="B35" s="171" t="e">
        <f>IF(ROUND(VALUE(SUBSTITUTE(連結実質赤字比率に係る赤字・黒字の構成分析!F$35,"▲", "-")), 2) &lt; 0, ABS(ROUND(VALUE(SUBSTITUTE(連結実質赤字比率に係る赤字・黒字の構成分析!F$35,"▲", "-")), 2)), NA())</f>
        <v>#VALUE!</v>
      </c>
      <c r="C35" s="171" t="e">
        <f>IF(ROUND(VALUE(SUBSTITUTE(連結実質赤字比率に係る赤字・黒字の構成分析!F$35,"▲", "-")), 2) &gt;= 0, ABS(ROUND(VALUE(SUBSTITUTE(連結実質赤字比率に係る赤字・黒字の構成分析!F$35,"▲", "-")), 2)), NA())</f>
        <v>#VALUE!</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17.649999999999999</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16.350000000000001</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16.78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17.399999999999999</v>
      </c>
    </row>
    <row r="36" spans="1:16" x14ac:dyDescent="0.15">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21.91</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21.18</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20.27</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20.82</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20.62</v>
      </c>
    </row>
    <row r="39" spans="1:16" x14ac:dyDescent="0.15">
      <c r="A39" s="140" t="s">
        <v>58</v>
      </c>
    </row>
    <row r="40" spans="1:16" x14ac:dyDescent="0.15">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15">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15">
      <c r="A42" s="172" t="s">
        <v>61</v>
      </c>
      <c r="B42" s="172"/>
      <c r="C42" s="172"/>
      <c r="D42" s="172">
        <f>'実質公債費比率（分子）の構造'!K$52</f>
        <v>592</v>
      </c>
      <c r="E42" s="172"/>
      <c r="F42" s="172"/>
      <c r="G42" s="172">
        <f>'実質公債費比率（分子）の構造'!L$52</f>
        <v>609</v>
      </c>
      <c r="H42" s="172"/>
      <c r="I42" s="172"/>
      <c r="J42" s="172">
        <f>'実質公債費比率（分子）の構造'!M$52</f>
        <v>623</v>
      </c>
      <c r="K42" s="172"/>
      <c r="L42" s="172"/>
      <c r="M42" s="172">
        <f>'実質公債費比率（分子）の構造'!N$52</f>
        <v>630</v>
      </c>
      <c r="N42" s="172"/>
      <c r="O42" s="172"/>
      <c r="P42" s="172">
        <f>'実質公債費比率（分子）の構造'!O$52</f>
        <v>615</v>
      </c>
    </row>
    <row r="43" spans="1:16" x14ac:dyDescent="0.15">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62</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15">
      <c r="A45" s="172" t="s">
        <v>63</v>
      </c>
      <c r="B45" s="172">
        <f>'実質公債費比率（分子）の構造'!K$49</f>
        <v>32</v>
      </c>
      <c r="C45" s="172"/>
      <c r="D45" s="172"/>
      <c r="E45" s="172">
        <f>'実質公債費比率（分子）の構造'!L$49</f>
        <v>30</v>
      </c>
      <c r="F45" s="172"/>
      <c r="G45" s="172"/>
      <c r="H45" s="172">
        <f>'実質公債費比率（分子）の構造'!M$49</f>
        <v>23</v>
      </c>
      <c r="I45" s="172"/>
      <c r="J45" s="172"/>
      <c r="K45" s="172">
        <f>'実質公債費比率（分子）の構造'!N$49</f>
        <v>23</v>
      </c>
      <c r="L45" s="172"/>
      <c r="M45" s="172"/>
      <c r="N45" s="172">
        <f>'実質公債費比率（分子）の構造'!O$49</f>
        <v>27</v>
      </c>
      <c r="O45" s="172"/>
      <c r="P45" s="172"/>
    </row>
    <row r="46" spans="1:16" x14ac:dyDescent="0.15">
      <c r="A46" s="172" t="s">
        <v>64</v>
      </c>
      <c r="B46" s="172">
        <f>'実質公債費比率（分子）の構造'!K$48</f>
        <v>162</v>
      </c>
      <c r="C46" s="172"/>
      <c r="D46" s="172"/>
      <c r="E46" s="172">
        <f>'実質公債費比率（分子）の構造'!L$48</f>
        <v>179</v>
      </c>
      <c r="F46" s="172"/>
      <c r="G46" s="172"/>
      <c r="H46" s="172">
        <f>'実質公債費比率（分子）の構造'!M$48</f>
        <v>318</v>
      </c>
      <c r="I46" s="172"/>
      <c r="J46" s="172"/>
      <c r="K46" s="172">
        <f>'実質公債費比率（分子）の構造'!N$48</f>
        <v>251</v>
      </c>
      <c r="L46" s="172"/>
      <c r="M46" s="172"/>
      <c r="N46" s="172">
        <f>'実質公債費比率（分子）の構造'!O$48</f>
        <v>244</v>
      </c>
      <c r="O46" s="172"/>
      <c r="P46" s="172"/>
    </row>
    <row r="47" spans="1:16" x14ac:dyDescent="0.15">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66</v>
      </c>
      <c r="B49" s="172">
        <f>'実質公債費比率（分子）の構造'!K$45</f>
        <v>617</v>
      </c>
      <c r="C49" s="172"/>
      <c r="D49" s="172"/>
      <c r="E49" s="172">
        <f>'実質公債費比率（分子）の構造'!L$45</f>
        <v>622</v>
      </c>
      <c r="F49" s="172"/>
      <c r="G49" s="172"/>
      <c r="H49" s="172">
        <f>'実質公債費比率（分子）の構造'!M$45</f>
        <v>640</v>
      </c>
      <c r="I49" s="172"/>
      <c r="J49" s="172"/>
      <c r="K49" s="172">
        <f>'実質公債費比率（分子）の構造'!N$45</f>
        <v>673</v>
      </c>
      <c r="L49" s="172"/>
      <c r="M49" s="172"/>
      <c r="N49" s="172">
        <f>'実質公債費比率（分子）の構造'!O$45</f>
        <v>676</v>
      </c>
      <c r="O49" s="172"/>
      <c r="P49" s="172"/>
    </row>
    <row r="50" spans="1:16" x14ac:dyDescent="0.15">
      <c r="A50" s="172" t="s">
        <v>67</v>
      </c>
      <c r="B50" s="172" t="e">
        <f>NA()</f>
        <v>#N/A</v>
      </c>
      <c r="C50" s="172">
        <f>IF(ISNUMBER('実質公債費比率（分子）の構造'!K$53),'実質公債費比率（分子）の構造'!K$53,NA())</f>
        <v>219</v>
      </c>
      <c r="D50" s="172" t="e">
        <f>NA()</f>
        <v>#N/A</v>
      </c>
      <c r="E50" s="172" t="e">
        <f>NA()</f>
        <v>#N/A</v>
      </c>
      <c r="F50" s="172">
        <f>IF(ISNUMBER('実質公債費比率（分子）の構造'!L$53),'実質公債費比率（分子）の構造'!L$53,NA())</f>
        <v>222</v>
      </c>
      <c r="G50" s="172" t="e">
        <f>NA()</f>
        <v>#N/A</v>
      </c>
      <c r="H50" s="172" t="e">
        <f>NA()</f>
        <v>#N/A</v>
      </c>
      <c r="I50" s="172">
        <f>IF(ISNUMBER('実質公債費比率（分子）の構造'!M$53),'実質公債費比率（分子）の構造'!M$53,NA())</f>
        <v>358</v>
      </c>
      <c r="J50" s="172" t="e">
        <f>NA()</f>
        <v>#N/A</v>
      </c>
      <c r="K50" s="172" t="e">
        <f>NA()</f>
        <v>#N/A</v>
      </c>
      <c r="L50" s="172">
        <f>IF(ISNUMBER('実質公債費比率（分子）の構造'!N$53),'実質公債費比率（分子）の構造'!N$53,NA())</f>
        <v>317</v>
      </c>
      <c r="M50" s="172" t="e">
        <f>NA()</f>
        <v>#N/A</v>
      </c>
      <c r="N50" s="172" t="e">
        <f>NA()</f>
        <v>#N/A</v>
      </c>
      <c r="O50" s="172">
        <f>IF(ISNUMBER('実質公債費比率（分子）の構造'!O$53),'実質公債費比率（分子）の構造'!O$53,NA())</f>
        <v>332</v>
      </c>
      <c r="P50" s="172" t="e">
        <f>NA()</f>
        <v>#N/A</v>
      </c>
    </row>
    <row r="53" spans="1:16" x14ac:dyDescent="0.15">
      <c r="A53" s="140" t="s">
        <v>68</v>
      </c>
    </row>
    <row r="54" spans="1:16" x14ac:dyDescent="0.15">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15">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15">
      <c r="A56" s="171" t="s">
        <v>43</v>
      </c>
      <c r="B56" s="171"/>
      <c r="C56" s="171"/>
      <c r="D56" s="171">
        <f>'将来負担比率（分子）の構造'!I$52</f>
        <v>7913</v>
      </c>
      <c r="E56" s="171"/>
      <c r="F56" s="171"/>
      <c r="G56" s="171">
        <f>'将来負担比率（分子）の構造'!J$52</f>
        <v>7858</v>
      </c>
      <c r="H56" s="171"/>
      <c r="I56" s="171"/>
      <c r="J56" s="171">
        <f>'将来負担比率（分子）の構造'!K$52</f>
        <v>7748</v>
      </c>
      <c r="K56" s="171"/>
      <c r="L56" s="171"/>
      <c r="M56" s="171">
        <f>'将来負担比率（分子）の構造'!L$52</f>
        <v>7546</v>
      </c>
      <c r="N56" s="171"/>
      <c r="O56" s="171"/>
      <c r="P56" s="171">
        <f>'将来負担比率（分子）の構造'!M$52</f>
        <v>7543</v>
      </c>
    </row>
    <row r="57" spans="1:16" x14ac:dyDescent="0.15">
      <c r="A57" s="171" t="s">
        <v>42</v>
      </c>
      <c r="B57" s="171"/>
      <c r="C57" s="171"/>
      <c r="D57" s="171" t="str">
        <f>'将来負担比率（分子）の構造'!I$51</f>
        <v>-</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15">
      <c r="A58" s="171" t="s">
        <v>41</v>
      </c>
      <c r="B58" s="171"/>
      <c r="C58" s="171"/>
      <c r="D58" s="171">
        <f>'将来負担比率（分子）の構造'!I$50</f>
        <v>1258</v>
      </c>
      <c r="E58" s="171"/>
      <c r="F58" s="171"/>
      <c r="G58" s="171">
        <f>'将来負担比率（分子）の構造'!J$50</f>
        <v>1763</v>
      </c>
      <c r="H58" s="171"/>
      <c r="I58" s="171"/>
      <c r="J58" s="171">
        <f>'将来負担比率（分子）の構造'!K$50</f>
        <v>2559</v>
      </c>
      <c r="K58" s="171"/>
      <c r="L58" s="171"/>
      <c r="M58" s="171">
        <f>'将来負担比率（分子）の構造'!L$50</f>
        <v>3011</v>
      </c>
      <c r="N58" s="171"/>
      <c r="O58" s="171"/>
      <c r="P58" s="171">
        <f>'将来負担比率（分子）の構造'!M$50</f>
        <v>2812</v>
      </c>
    </row>
    <row r="59" spans="1:16" x14ac:dyDescent="0.15">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36</v>
      </c>
      <c r="B61" s="171" t="str">
        <f>'将来負担比率（分子）の構造'!I$46</f>
        <v>-</v>
      </c>
      <c r="C61" s="171"/>
      <c r="D61" s="171"/>
      <c r="E61" s="171" t="str">
        <f>'将来負担比率（分子）の構造'!J$46</f>
        <v>-</v>
      </c>
      <c r="F61" s="171"/>
      <c r="G61" s="171"/>
      <c r="H61" s="171" t="str">
        <f>'将来負担比率（分子）の構造'!K$46</f>
        <v>-</v>
      </c>
      <c r="I61" s="171"/>
      <c r="J61" s="171"/>
      <c r="K61" s="171">
        <f>'将来負担比率（分子）の構造'!L$46</f>
        <v>0</v>
      </c>
      <c r="L61" s="171"/>
      <c r="M61" s="171"/>
      <c r="N61" s="171">
        <f>'将来負担比率（分子）の構造'!M$46</f>
        <v>1</v>
      </c>
      <c r="O61" s="171"/>
      <c r="P61" s="171"/>
    </row>
    <row r="62" spans="1:16" x14ac:dyDescent="0.15">
      <c r="A62" s="171" t="s">
        <v>35</v>
      </c>
      <c r="B62" s="171">
        <f>'将来負担比率（分子）の構造'!I$45</f>
        <v>517</v>
      </c>
      <c r="C62" s="171"/>
      <c r="D62" s="171"/>
      <c r="E62" s="171">
        <f>'将来負担比率（分子）の構造'!J$45</f>
        <v>531</v>
      </c>
      <c r="F62" s="171"/>
      <c r="G62" s="171"/>
      <c r="H62" s="171">
        <f>'将来負担比率（分子）の構造'!K$45</f>
        <v>606</v>
      </c>
      <c r="I62" s="171"/>
      <c r="J62" s="171"/>
      <c r="K62" s="171">
        <f>'将来負担比率（分子）の構造'!L$45</f>
        <v>690</v>
      </c>
      <c r="L62" s="171"/>
      <c r="M62" s="171"/>
      <c r="N62" s="171">
        <f>'将来負担比率（分子）の構造'!M$45</f>
        <v>465</v>
      </c>
      <c r="O62" s="171"/>
      <c r="P62" s="171"/>
    </row>
    <row r="63" spans="1:16" x14ac:dyDescent="0.15">
      <c r="A63" s="171" t="s">
        <v>34</v>
      </c>
      <c r="B63" s="171">
        <f>'将来負担比率（分子）の構造'!I$44</f>
        <v>198</v>
      </c>
      <c r="C63" s="171"/>
      <c r="D63" s="171"/>
      <c r="E63" s="171">
        <f>'将来負担比率（分子）の構造'!J$44</f>
        <v>188</v>
      </c>
      <c r="F63" s="171"/>
      <c r="G63" s="171"/>
      <c r="H63" s="171">
        <f>'将来負担比率（分子）の構造'!K$44</f>
        <v>181</v>
      </c>
      <c r="I63" s="171"/>
      <c r="J63" s="171"/>
      <c r="K63" s="171">
        <f>'将来負担比率（分子）の構造'!L$44</f>
        <v>175</v>
      </c>
      <c r="L63" s="171"/>
      <c r="M63" s="171"/>
      <c r="N63" s="171">
        <f>'将来負担比率（分子）の構造'!M$44</f>
        <v>168</v>
      </c>
      <c r="O63" s="171"/>
      <c r="P63" s="171"/>
    </row>
    <row r="64" spans="1:16" x14ac:dyDescent="0.15">
      <c r="A64" s="171" t="s">
        <v>33</v>
      </c>
      <c r="B64" s="171">
        <f>'将来負担比率（分子）の構造'!I$43</f>
        <v>2293</v>
      </c>
      <c r="C64" s="171"/>
      <c r="D64" s="171"/>
      <c r="E64" s="171">
        <f>'将来負担比率（分子）の構造'!J$43</f>
        <v>4822</v>
      </c>
      <c r="F64" s="171"/>
      <c r="G64" s="171"/>
      <c r="H64" s="171">
        <f>'将来負担比率（分子）の構造'!K$43</f>
        <v>4637</v>
      </c>
      <c r="I64" s="171"/>
      <c r="J64" s="171"/>
      <c r="K64" s="171">
        <f>'将来負担比率（分子）の構造'!L$43</f>
        <v>4549</v>
      </c>
      <c r="L64" s="171"/>
      <c r="M64" s="171"/>
      <c r="N64" s="171">
        <f>'将来負担比率（分子）の構造'!M$43</f>
        <v>4120</v>
      </c>
      <c r="O64" s="171"/>
      <c r="P64" s="171"/>
    </row>
    <row r="65" spans="1:16" x14ac:dyDescent="0.15">
      <c r="A65" s="171" t="s">
        <v>32</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15">
      <c r="A66" s="171" t="s">
        <v>31</v>
      </c>
      <c r="B66" s="171">
        <f>'将来負担比率（分子）の構造'!I$41</f>
        <v>7615</v>
      </c>
      <c r="C66" s="171"/>
      <c r="D66" s="171"/>
      <c r="E66" s="171">
        <f>'将来負担比率（分子）の構造'!J$41</f>
        <v>7599</v>
      </c>
      <c r="F66" s="171"/>
      <c r="G66" s="171"/>
      <c r="H66" s="171">
        <f>'将来負担比率（分子）の構造'!K$41</f>
        <v>7610</v>
      </c>
      <c r="I66" s="171"/>
      <c r="J66" s="171"/>
      <c r="K66" s="171">
        <f>'将来負担比率（分子）の構造'!L$41</f>
        <v>7364</v>
      </c>
      <c r="L66" s="171"/>
      <c r="M66" s="171"/>
      <c r="N66" s="171">
        <f>'将来負担比率（分子）の構造'!M$41</f>
        <v>7929</v>
      </c>
      <c r="O66" s="171"/>
      <c r="P66" s="171"/>
    </row>
    <row r="67" spans="1:16" x14ac:dyDescent="0.15">
      <c r="A67" s="171" t="s">
        <v>71</v>
      </c>
      <c r="B67" s="171" t="e">
        <f>NA()</f>
        <v>#N/A</v>
      </c>
      <c r="C67" s="171">
        <f>IF(ISNUMBER('将来負担比率（分子）の構造'!I$53), IF('将来負担比率（分子）の構造'!I$53 &lt; 0, 0, '将来負担比率（分子）の構造'!I$53), NA())</f>
        <v>1452</v>
      </c>
      <c r="D67" s="171" t="e">
        <f>NA()</f>
        <v>#N/A</v>
      </c>
      <c r="E67" s="171" t="e">
        <f>NA()</f>
        <v>#N/A</v>
      </c>
      <c r="F67" s="171">
        <f>IF(ISNUMBER('将来負担比率（分子）の構造'!J$53), IF('将来負担比率（分子）の構造'!J$53 &lt; 0, 0, '将来負担比率（分子）の構造'!J$53), NA())</f>
        <v>3519</v>
      </c>
      <c r="G67" s="171" t="e">
        <f>NA()</f>
        <v>#N/A</v>
      </c>
      <c r="H67" s="171" t="e">
        <f>NA()</f>
        <v>#N/A</v>
      </c>
      <c r="I67" s="171">
        <f>IF(ISNUMBER('将来負担比率（分子）の構造'!K$53), IF('将来負担比率（分子）の構造'!K$53 &lt; 0, 0, '将来負担比率（分子）の構造'!K$53), NA())</f>
        <v>2725</v>
      </c>
      <c r="J67" s="171" t="e">
        <f>NA()</f>
        <v>#N/A</v>
      </c>
      <c r="K67" s="171" t="e">
        <f>NA()</f>
        <v>#N/A</v>
      </c>
      <c r="L67" s="171">
        <f>IF(ISNUMBER('将来負担比率（分子）の構造'!L$53), IF('将来負担比率（分子）の構造'!L$53 &lt; 0, 0, '将来負担比率（分子）の構造'!L$53), NA())</f>
        <v>2221</v>
      </c>
      <c r="M67" s="171" t="e">
        <f>NA()</f>
        <v>#N/A</v>
      </c>
      <c r="N67" s="171" t="e">
        <f>NA()</f>
        <v>#N/A</v>
      </c>
      <c r="O67" s="171">
        <f>IF(ISNUMBER('将来負担比率（分子）の構造'!M$53), IF('将来負担比率（分子）の構造'!M$53 &lt; 0, 0, '将来負担比率（分子）の構造'!M$53), NA())</f>
        <v>2327</v>
      </c>
      <c r="P67" s="171" t="e">
        <f>NA()</f>
        <v>#N/A</v>
      </c>
    </row>
    <row r="70" spans="1:16" x14ac:dyDescent="0.15">
      <c r="A70" s="173" t="s">
        <v>72</v>
      </c>
      <c r="B70" s="173"/>
      <c r="C70" s="173"/>
      <c r="D70" s="173"/>
      <c r="E70" s="173"/>
      <c r="F70" s="173"/>
    </row>
    <row r="71" spans="1:16" x14ac:dyDescent="0.15">
      <c r="A71" s="174"/>
      <c r="B71" s="174" t="str">
        <f>基金残高に係る経年分析!F54</f>
        <v>R03</v>
      </c>
      <c r="C71" s="174" t="str">
        <f>基金残高に係る経年分析!G54</f>
        <v>R04</v>
      </c>
      <c r="D71" s="174" t="str">
        <f>基金残高に係る経年分析!H54</f>
        <v>R05</v>
      </c>
    </row>
    <row r="72" spans="1:16" x14ac:dyDescent="0.15">
      <c r="A72" s="174" t="s">
        <v>73</v>
      </c>
      <c r="B72" s="175">
        <f>基金残高に係る経年分析!F55</f>
        <v>888</v>
      </c>
      <c r="C72" s="175">
        <f>基金残高に係る経年分析!G55</f>
        <v>1032</v>
      </c>
      <c r="D72" s="175">
        <f>基金残高に係る経年分析!H55</f>
        <v>872</v>
      </c>
    </row>
    <row r="73" spans="1:16" x14ac:dyDescent="0.15">
      <c r="A73" s="174" t="s">
        <v>74</v>
      </c>
      <c r="B73" s="175">
        <f>基金残高に係る経年分析!F56</f>
        <v>461</v>
      </c>
      <c r="C73" s="175">
        <f>基金残高に係る経年分析!G56</f>
        <v>821</v>
      </c>
      <c r="D73" s="175">
        <f>基金残高に係る経年分析!H56</f>
        <v>800</v>
      </c>
    </row>
    <row r="74" spans="1:16" x14ac:dyDescent="0.15">
      <c r="A74" s="174" t="s">
        <v>75</v>
      </c>
      <c r="B74" s="175">
        <f>基金残高に係る経年分析!F57</f>
        <v>730</v>
      </c>
      <c r="C74" s="175">
        <f>基金残高に係る経年分析!G57</f>
        <v>699</v>
      </c>
      <c r="D74" s="175">
        <f>基金残高に係る経年分析!H57</f>
        <v>773</v>
      </c>
    </row>
  </sheetData>
  <sheetProtection algorithmName="SHA-512" hashValue="nLYYGAFWU4k7q6fAqDZvI7aW6Wheyucy+zzNqzHJ6i+/aDjg2/Uq9gYc7QPb7oi65gVDntBcB3bHI68Wg2MmPQ==" saltValue="THCtkd9vYVScRq4UnM/Nn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202</v>
      </c>
      <c r="DI1" s="639"/>
      <c r="DJ1" s="639"/>
      <c r="DK1" s="639"/>
      <c r="DL1" s="639"/>
      <c r="DM1" s="639"/>
      <c r="DN1" s="640"/>
      <c r="DO1" s="210"/>
      <c r="DP1" s="638" t="s">
        <v>203</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2450753</v>
      </c>
      <c r="S5" s="649"/>
      <c r="T5" s="649"/>
      <c r="U5" s="649"/>
      <c r="V5" s="649"/>
      <c r="W5" s="649"/>
      <c r="X5" s="649"/>
      <c r="Y5" s="650"/>
      <c r="Z5" s="651">
        <v>29.4</v>
      </c>
      <c r="AA5" s="651"/>
      <c r="AB5" s="651"/>
      <c r="AC5" s="651"/>
      <c r="AD5" s="652">
        <v>2450753</v>
      </c>
      <c r="AE5" s="652"/>
      <c r="AF5" s="652"/>
      <c r="AG5" s="652"/>
      <c r="AH5" s="652"/>
      <c r="AI5" s="652"/>
      <c r="AJ5" s="652"/>
      <c r="AK5" s="652"/>
      <c r="AL5" s="653">
        <v>53.1</v>
      </c>
      <c r="AM5" s="654"/>
      <c r="AN5" s="654"/>
      <c r="AO5" s="655"/>
      <c r="AP5" s="645" t="s">
        <v>216</v>
      </c>
      <c r="AQ5" s="646"/>
      <c r="AR5" s="646"/>
      <c r="AS5" s="646"/>
      <c r="AT5" s="646"/>
      <c r="AU5" s="646"/>
      <c r="AV5" s="646"/>
      <c r="AW5" s="646"/>
      <c r="AX5" s="646"/>
      <c r="AY5" s="646"/>
      <c r="AZ5" s="646"/>
      <c r="BA5" s="646"/>
      <c r="BB5" s="646"/>
      <c r="BC5" s="646"/>
      <c r="BD5" s="646"/>
      <c r="BE5" s="646"/>
      <c r="BF5" s="647"/>
      <c r="BG5" s="659">
        <v>2450753</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84228</v>
      </c>
      <c r="S6" s="660"/>
      <c r="T6" s="660"/>
      <c r="U6" s="660"/>
      <c r="V6" s="660"/>
      <c r="W6" s="660"/>
      <c r="X6" s="660"/>
      <c r="Y6" s="661"/>
      <c r="Z6" s="662">
        <v>1</v>
      </c>
      <c r="AA6" s="662"/>
      <c r="AB6" s="662"/>
      <c r="AC6" s="662"/>
      <c r="AD6" s="663">
        <v>84228</v>
      </c>
      <c r="AE6" s="663"/>
      <c r="AF6" s="663"/>
      <c r="AG6" s="663"/>
      <c r="AH6" s="663"/>
      <c r="AI6" s="663"/>
      <c r="AJ6" s="663"/>
      <c r="AK6" s="663"/>
      <c r="AL6" s="664">
        <v>1.8</v>
      </c>
      <c r="AM6" s="665"/>
      <c r="AN6" s="665"/>
      <c r="AO6" s="666"/>
      <c r="AP6" s="656" t="s">
        <v>221</v>
      </c>
      <c r="AQ6" s="657"/>
      <c r="AR6" s="657"/>
      <c r="AS6" s="657"/>
      <c r="AT6" s="657"/>
      <c r="AU6" s="657"/>
      <c r="AV6" s="657"/>
      <c r="AW6" s="657"/>
      <c r="AX6" s="657"/>
      <c r="AY6" s="657"/>
      <c r="AZ6" s="657"/>
      <c r="BA6" s="657"/>
      <c r="BB6" s="657"/>
      <c r="BC6" s="657"/>
      <c r="BD6" s="657"/>
      <c r="BE6" s="657"/>
      <c r="BF6" s="658"/>
      <c r="BG6" s="659">
        <v>2450753</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92679</v>
      </c>
      <c r="CS6" s="660"/>
      <c r="CT6" s="660"/>
      <c r="CU6" s="660"/>
      <c r="CV6" s="660"/>
      <c r="CW6" s="660"/>
      <c r="CX6" s="660"/>
      <c r="CY6" s="661"/>
      <c r="CZ6" s="653">
        <v>1.2</v>
      </c>
      <c r="DA6" s="654"/>
      <c r="DB6" s="654"/>
      <c r="DC6" s="670"/>
      <c r="DD6" s="668" t="s">
        <v>121</v>
      </c>
      <c r="DE6" s="660"/>
      <c r="DF6" s="660"/>
      <c r="DG6" s="660"/>
      <c r="DH6" s="660"/>
      <c r="DI6" s="660"/>
      <c r="DJ6" s="660"/>
      <c r="DK6" s="660"/>
      <c r="DL6" s="660"/>
      <c r="DM6" s="660"/>
      <c r="DN6" s="660"/>
      <c r="DO6" s="660"/>
      <c r="DP6" s="661"/>
      <c r="DQ6" s="668">
        <v>92679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649</v>
      </c>
      <c r="S7" s="660"/>
      <c r="T7" s="660"/>
      <c r="U7" s="660"/>
      <c r="V7" s="660"/>
      <c r="W7" s="660"/>
      <c r="X7" s="660"/>
      <c r="Y7" s="661"/>
      <c r="Z7" s="662">
        <v>0</v>
      </c>
      <c r="AA7" s="662"/>
      <c r="AB7" s="662"/>
      <c r="AC7" s="662"/>
      <c r="AD7" s="663">
        <v>649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1003354</v>
      </c>
      <c r="BH7" s="660"/>
      <c r="BI7" s="660"/>
      <c r="BJ7" s="660"/>
      <c r="BK7" s="660"/>
      <c r="BL7" s="660"/>
      <c r="BM7" s="660"/>
      <c r="BN7" s="661"/>
      <c r="BO7" s="662">
        <v>40.9</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1017178</v>
      </c>
      <c r="CS7" s="660"/>
      <c r="CT7" s="660"/>
      <c r="CU7" s="660"/>
      <c r="CV7" s="660"/>
      <c r="CW7" s="660"/>
      <c r="CX7" s="660"/>
      <c r="CY7" s="661"/>
      <c r="CZ7" s="662">
        <v>12.8</v>
      </c>
      <c r="DA7" s="662"/>
      <c r="DB7" s="662"/>
      <c r="DC7" s="662"/>
      <c r="DD7" s="668">
        <v>11388</v>
      </c>
      <c r="DE7" s="660"/>
      <c r="DF7" s="660"/>
      <c r="DG7" s="660"/>
      <c r="DH7" s="660"/>
      <c r="DI7" s="660"/>
      <c r="DJ7" s="660"/>
      <c r="DK7" s="660"/>
      <c r="DL7" s="660"/>
      <c r="DM7" s="660"/>
      <c r="DN7" s="660"/>
      <c r="DO7" s="660"/>
      <c r="DP7" s="661"/>
      <c r="DQ7" s="668">
        <v>734179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12334</v>
      </c>
      <c r="S8" s="660"/>
      <c r="T8" s="660"/>
      <c r="U8" s="660"/>
      <c r="V8" s="660"/>
      <c r="W8" s="660"/>
      <c r="X8" s="660"/>
      <c r="Y8" s="661"/>
      <c r="Z8" s="662">
        <v>0.1</v>
      </c>
      <c r="AA8" s="662"/>
      <c r="AB8" s="662"/>
      <c r="AC8" s="662"/>
      <c r="AD8" s="663">
        <v>12334</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27239</v>
      </c>
      <c r="BH8" s="660"/>
      <c r="BI8" s="660"/>
      <c r="BJ8" s="660"/>
      <c r="BK8" s="660"/>
      <c r="BL8" s="660"/>
      <c r="BM8" s="660"/>
      <c r="BN8" s="661"/>
      <c r="BO8" s="662">
        <v>1.1000000000000001</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1883338</v>
      </c>
      <c r="CS8" s="660"/>
      <c r="CT8" s="660"/>
      <c r="CU8" s="660"/>
      <c r="CV8" s="660"/>
      <c r="CW8" s="660"/>
      <c r="CX8" s="660"/>
      <c r="CY8" s="661"/>
      <c r="CZ8" s="662">
        <v>23.7</v>
      </c>
      <c r="DA8" s="662"/>
      <c r="DB8" s="662"/>
      <c r="DC8" s="662"/>
      <c r="DD8" s="668">
        <v>3821</v>
      </c>
      <c r="DE8" s="660"/>
      <c r="DF8" s="660"/>
      <c r="DG8" s="660"/>
      <c r="DH8" s="660"/>
      <c r="DI8" s="660"/>
      <c r="DJ8" s="660"/>
      <c r="DK8" s="660"/>
      <c r="DL8" s="660"/>
      <c r="DM8" s="660"/>
      <c r="DN8" s="660"/>
      <c r="DO8" s="660"/>
      <c r="DP8" s="661"/>
      <c r="DQ8" s="668">
        <v>1242014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13748</v>
      </c>
      <c r="S9" s="660"/>
      <c r="T9" s="660"/>
      <c r="U9" s="660"/>
      <c r="V9" s="660"/>
      <c r="W9" s="660"/>
      <c r="X9" s="660"/>
      <c r="Y9" s="661"/>
      <c r="Z9" s="662">
        <v>0.2</v>
      </c>
      <c r="AA9" s="662"/>
      <c r="AB9" s="662"/>
      <c r="AC9" s="662"/>
      <c r="AD9" s="663">
        <v>13748</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813491</v>
      </c>
      <c r="BH9" s="660"/>
      <c r="BI9" s="660"/>
      <c r="BJ9" s="660"/>
      <c r="BK9" s="660"/>
      <c r="BL9" s="660"/>
      <c r="BM9" s="660"/>
      <c r="BN9" s="661"/>
      <c r="BO9" s="662">
        <v>33.200000000000003</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723648</v>
      </c>
      <c r="CS9" s="660"/>
      <c r="CT9" s="660"/>
      <c r="CU9" s="660"/>
      <c r="CV9" s="660"/>
      <c r="CW9" s="660"/>
      <c r="CX9" s="660"/>
      <c r="CY9" s="661"/>
      <c r="CZ9" s="662">
        <v>9.1</v>
      </c>
      <c r="DA9" s="662"/>
      <c r="DB9" s="662"/>
      <c r="DC9" s="662"/>
      <c r="DD9" s="668">
        <v>31130</v>
      </c>
      <c r="DE9" s="660"/>
      <c r="DF9" s="660"/>
      <c r="DG9" s="660"/>
      <c r="DH9" s="660"/>
      <c r="DI9" s="660"/>
      <c r="DJ9" s="660"/>
      <c r="DK9" s="660"/>
      <c r="DL9" s="660"/>
      <c r="DM9" s="660"/>
      <c r="DN9" s="660"/>
      <c r="DO9" s="660"/>
      <c r="DP9" s="661"/>
      <c r="DQ9" s="668">
        <v>489041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47445</v>
      </c>
      <c r="BH10" s="660"/>
      <c r="BI10" s="660"/>
      <c r="BJ10" s="660"/>
      <c r="BK10" s="660"/>
      <c r="BL10" s="660"/>
      <c r="BM10" s="660"/>
      <c r="BN10" s="661"/>
      <c r="BO10" s="662">
        <v>1.9</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361255</v>
      </c>
      <c r="S11" s="660"/>
      <c r="T11" s="660"/>
      <c r="U11" s="660"/>
      <c r="V11" s="660"/>
      <c r="W11" s="660"/>
      <c r="X11" s="660"/>
      <c r="Y11" s="661"/>
      <c r="Z11" s="664">
        <v>4.3</v>
      </c>
      <c r="AA11" s="665"/>
      <c r="AB11" s="665"/>
      <c r="AC11" s="671"/>
      <c r="AD11" s="668">
        <v>361255</v>
      </c>
      <c r="AE11" s="660"/>
      <c r="AF11" s="660"/>
      <c r="AG11" s="660"/>
      <c r="AH11" s="660"/>
      <c r="AI11" s="660"/>
      <c r="AJ11" s="660"/>
      <c r="AK11" s="661"/>
      <c r="AL11" s="664">
        <v>7.8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115179</v>
      </c>
      <c r="BH11" s="660"/>
      <c r="BI11" s="660"/>
      <c r="BJ11" s="660"/>
      <c r="BK11" s="660"/>
      <c r="BL11" s="660"/>
      <c r="BM11" s="660"/>
      <c r="BN11" s="661"/>
      <c r="BO11" s="662">
        <v>4.7</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177746</v>
      </c>
      <c r="CS11" s="660"/>
      <c r="CT11" s="660"/>
      <c r="CU11" s="660"/>
      <c r="CV11" s="660"/>
      <c r="CW11" s="660"/>
      <c r="CX11" s="660"/>
      <c r="CY11" s="661"/>
      <c r="CZ11" s="662">
        <v>2.2000000000000002</v>
      </c>
      <c r="DA11" s="662"/>
      <c r="DB11" s="662"/>
      <c r="DC11" s="662"/>
      <c r="DD11" s="668">
        <v>18959</v>
      </c>
      <c r="DE11" s="660"/>
      <c r="DF11" s="660"/>
      <c r="DG11" s="660"/>
      <c r="DH11" s="660"/>
      <c r="DI11" s="660"/>
      <c r="DJ11" s="660"/>
      <c r="DK11" s="660"/>
      <c r="DL11" s="660"/>
      <c r="DM11" s="660"/>
      <c r="DN11" s="660"/>
      <c r="DO11" s="660"/>
      <c r="DP11" s="661"/>
      <c r="DQ11" s="668">
        <v>125470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53363</v>
      </c>
      <c r="S12" s="660"/>
      <c r="T12" s="660"/>
      <c r="U12" s="660"/>
      <c r="V12" s="660"/>
      <c r="W12" s="660"/>
      <c r="X12" s="660"/>
      <c r="Y12" s="661"/>
      <c r="Z12" s="662">
        <v>0.6</v>
      </c>
      <c r="AA12" s="662"/>
      <c r="AB12" s="662"/>
      <c r="AC12" s="662"/>
      <c r="AD12" s="663">
        <v>53363</v>
      </c>
      <c r="AE12" s="663"/>
      <c r="AF12" s="663"/>
      <c r="AG12" s="663"/>
      <c r="AH12" s="663"/>
      <c r="AI12" s="663"/>
      <c r="AJ12" s="663"/>
      <c r="AK12" s="663"/>
      <c r="AL12" s="664">
        <v>1.2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1289646</v>
      </c>
      <c r="BH12" s="660"/>
      <c r="BI12" s="660"/>
      <c r="BJ12" s="660"/>
      <c r="BK12" s="660"/>
      <c r="BL12" s="660"/>
      <c r="BM12" s="660"/>
      <c r="BN12" s="661"/>
      <c r="BO12" s="662">
        <v>52.6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86110</v>
      </c>
      <c r="CS12" s="660"/>
      <c r="CT12" s="660"/>
      <c r="CU12" s="660"/>
      <c r="CV12" s="660"/>
      <c r="CW12" s="660"/>
      <c r="CX12" s="660"/>
      <c r="CY12" s="661"/>
      <c r="CZ12" s="662">
        <v>1.1000000000000001</v>
      </c>
      <c r="DA12" s="662"/>
      <c r="DB12" s="662"/>
      <c r="DC12" s="662"/>
      <c r="DD12" s="668" t="s">
        <v>121</v>
      </c>
      <c r="DE12" s="660"/>
      <c r="DF12" s="660"/>
      <c r="DG12" s="660"/>
      <c r="DH12" s="660"/>
      <c r="DI12" s="660"/>
      <c r="DJ12" s="660"/>
      <c r="DK12" s="660"/>
      <c r="DL12" s="660"/>
      <c r="DM12" s="660"/>
      <c r="DN12" s="660"/>
      <c r="DO12" s="660"/>
      <c r="DP12" s="661"/>
      <c r="DQ12" s="668">
        <v>80128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1289348</v>
      </c>
      <c r="BH13" s="660"/>
      <c r="BI13" s="660"/>
      <c r="BJ13" s="660"/>
      <c r="BK13" s="660"/>
      <c r="BL13" s="660"/>
      <c r="BM13" s="660"/>
      <c r="BN13" s="661"/>
      <c r="BO13" s="662">
        <v>52.6</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623867</v>
      </c>
      <c r="CS13" s="660"/>
      <c r="CT13" s="660"/>
      <c r="CU13" s="660"/>
      <c r="CV13" s="660"/>
      <c r="CW13" s="660"/>
      <c r="CX13" s="660"/>
      <c r="CY13" s="661"/>
      <c r="CZ13" s="662">
        <v>7.8</v>
      </c>
      <c r="DA13" s="662"/>
      <c r="DB13" s="662"/>
      <c r="DC13" s="662"/>
      <c r="DD13" s="668">
        <v>116303</v>
      </c>
      <c r="DE13" s="660"/>
      <c r="DF13" s="660"/>
      <c r="DG13" s="660"/>
      <c r="DH13" s="660"/>
      <c r="DI13" s="660"/>
      <c r="DJ13" s="660"/>
      <c r="DK13" s="660"/>
      <c r="DL13" s="660"/>
      <c r="DM13" s="660"/>
      <c r="DN13" s="660"/>
      <c r="DO13" s="660"/>
      <c r="DP13" s="661"/>
      <c r="DQ13" s="668">
        <v>526669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595</v>
      </c>
      <c r="S14" s="660"/>
      <c r="T14" s="660"/>
      <c r="U14" s="660"/>
      <c r="V14" s="660"/>
      <c r="W14" s="660"/>
      <c r="X14" s="660"/>
      <c r="Y14" s="661"/>
      <c r="Z14" s="662">
        <v>0</v>
      </c>
      <c r="AA14" s="662"/>
      <c r="AB14" s="662"/>
      <c r="AC14" s="662"/>
      <c r="AD14" s="663">
        <v>595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58249</v>
      </c>
      <c r="BH14" s="660"/>
      <c r="BI14" s="660"/>
      <c r="BJ14" s="660"/>
      <c r="BK14" s="660"/>
      <c r="BL14" s="660"/>
      <c r="BM14" s="660"/>
      <c r="BN14" s="661"/>
      <c r="BO14" s="662">
        <v>2.4</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574508</v>
      </c>
      <c r="CS14" s="660"/>
      <c r="CT14" s="660"/>
      <c r="CU14" s="660"/>
      <c r="CV14" s="660"/>
      <c r="CW14" s="660"/>
      <c r="CX14" s="660"/>
      <c r="CY14" s="661"/>
      <c r="CZ14" s="662">
        <v>7.2</v>
      </c>
      <c r="DA14" s="662"/>
      <c r="DB14" s="662"/>
      <c r="DC14" s="662"/>
      <c r="DD14" s="668">
        <v>92316</v>
      </c>
      <c r="DE14" s="660"/>
      <c r="DF14" s="660"/>
      <c r="DG14" s="660"/>
      <c r="DH14" s="660"/>
      <c r="DI14" s="660"/>
      <c r="DJ14" s="660"/>
      <c r="DK14" s="660"/>
      <c r="DL14" s="660"/>
      <c r="DM14" s="660"/>
      <c r="DN14" s="660"/>
      <c r="DO14" s="660"/>
      <c r="DP14" s="661"/>
      <c r="DQ14" s="668">
        <v>317657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99504</v>
      </c>
      <c r="BH15" s="660"/>
      <c r="BI15" s="660"/>
      <c r="BJ15" s="660"/>
      <c r="BK15" s="660"/>
      <c r="BL15" s="660"/>
      <c r="BM15" s="660"/>
      <c r="BN15" s="661"/>
      <c r="BO15" s="662">
        <v>4.0999999999999996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2066677</v>
      </c>
      <c r="CS15" s="660"/>
      <c r="CT15" s="660"/>
      <c r="CU15" s="660"/>
      <c r="CV15" s="660"/>
      <c r="CW15" s="660"/>
      <c r="CX15" s="660"/>
      <c r="CY15" s="661"/>
      <c r="CZ15" s="662">
        <v>26</v>
      </c>
      <c r="DA15" s="662"/>
      <c r="DB15" s="662"/>
      <c r="DC15" s="662"/>
      <c r="DD15" s="668">
        <v>1398798</v>
      </c>
      <c r="DE15" s="660"/>
      <c r="DF15" s="660"/>
      <c r="DG15" s="660"/>
      <c r="DH15" s="660"/>
      <c r="DI15" s="660"/>
      <c r="DJ15" s="660"/>
      <c r="DK15" s="660"/>
      <c r="DL15" s="660"/>
      <c r="DM15" s="660"/>
      <c r="DN15" s="660"/>
      <c r="DO15" s="660"/>
      <c r="DP15" s="661"/>
      <c r="DQ15" s="668">
        <v>889191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8936</v>
      </c>
      <c r="S16" s="660"/>
      <c r="T16" s="660"/>
      <c r="U16" s="660"/>
      <c r="V16" s="660"/>
      <c r="W16" s="660"/>
      <c r="X16" s="660"/>
      <c r="Y16" s="661"/>
      <c r="Z16" s="662">
        <v>0.1</v>
      </c>
      <c r="AA16" s="662"/>
      <c r="AB16" s="662"/>
      <c r="AC16" s="662"/>
      <c r="AD16" s="663">
        <v>8936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34012</v>
      </c>
      <c r="CS16" s="660"/>
      <c r="CT16" s="660"/>
      <c r="CU16" s="660"/>
      <c r="CV16" s="660"/>
      <c r="CW16" s="660"/>
      <c r="CX16" s="660"/>
      <c r="CY16" s="661"/>
      <c r="CZ16" s="662">
        <v>0.4</v>
      </c>
      <c r="DA16" s="662"/>
      <c r="DB16" s="662"/>
      <c r="DC16" s="662"/>
      <c r="DD16" s="668" t="s">
        <v>121</v>
      </c>
      <c r="DE16" s="660"/>
      <c r="DF16" s="660"/>
      <c r="DG16" s="660"/>
      <c r="DH16" s="660"/>
      <c r="DI16" s="660"/>
      <c r="DJ16" s="660"/>
      <c r="DK16" s="660"/>
      <c r="DL16" s="660"/>
      <c r="DM16" s="660"/>
      <c r="DN16" s="660"/>
      <c r="DO16" s="660"/>
      <c r="DP16" s="661"/>
      <c r="DQ16" s="668">
        <v>21712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42257</v>
      </c>
      <c r="S17" s="660"/>
      <c r="T17" s="660"/>
      <c r="U17" s="660"/>
      <c r="V17" s="660"/>
      <c r="W17" s="660"/>
      <c r="X17" s="660"/>
      <c r="Y17" s="661"/>
      <c r="Z17" s="662">
        <v>0.5</v>
      </c>
      <c r="AA17" s="662"/>
      <c r="AB17" s="662"/>
      <c r="AC17" s="662"/>
      <c r="AD17" s="663">
        <v>42257</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675615</v>
      </c>
      <c r="CS17" s="660"/>
      <c r="CT17" s="660"/>
      <c r="CU17" s="660"/>
      <c r="CV17" s="660"/>
      <c r="CW17" s="660"/>
      <c r="CX17" s="660"/>
      <c r="CY17" s="661"/>
      <c r="CZ17" s="662">
        <v>8.5</v>
      </c>
      <c r="DA17" s="662"/>
      <c r="DB17" s="662"/>
      <c r="DC17" s="662"/>
      <c r="DD17" s="668" t="s">
        <v>121</v>
      </c>
      <c r="DE17" s="660"/>
      <c r="DF17" s="660"/>
      <c r="DG17" s="660"/>
      <c r="DH17" s="660"/>
      <c r="DI17" s="660"/>
      <c r="DJ17" s="660"/>
      <c r="DK17" s="660"/>
      <c r="DL17" s="660"/>
      <c r="DM17" s="660"/>
      <c r="DN17" s="660"/>
      <c r="DO17" s="660"/>
      <c r="DP17" s="661"/>
      <c r="DQ17" s="668">
        <v>674515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9299</v>
      </c>
      <c r="S18" s="660"/>
      <c r="T18" s="660"/>
      <c r="U18" s="660"/>
      <c r="V18" s="660"/>
      <c r="W18" s="660"/>
      <c r="X18" s="660"/>
      <c r="Y18" s="661"/>
      <c r="Z18" s="662">
        <v>0.1</v>
      </c>
      <c r="AA18" s="662"/>
      <c r="AB18" s="662"/>
      <c r="AC18" s="662"/>
      <c r="AD18" s="663">
        <v>9299</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6653</v>
      </c>
      <c r="S19" s="660"/>
      <c r="T19" s="660"/>
      <c r="U19" s="660"/>
      <c r="V19" s="660"/>
      <c r="W19" s="660"/>
      <c r="X19" s="660"/>
      <c r="Y19" s="661"/>
      <c r="Z19" s="662">
        <v>0.1</v>
      </c>
      <c r="AA19" s="662"/>
      <c r="AB19" s="662"/>
      <c r="AC19" s="662"/>
      <c r="AD19" s="663">
        <v>6653</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2646</v>
      </c>
      <c r="S20" s="660"/>
      <c r="T20" s="660"/>
      <c r="U20" s="660"/>
      <c r="V20" s="660"/>
      <c r="W20" s="660"/>
      <c r="X20" s="660"/>
      <c r="Y20" s="661"/>
      <c r="Z20" s="662">
        <v>0</v>
      </c>
      <c r="AA20" s="662"/>
      <c r="AB20" s="662"/>
      <c r="AC20" s="662"/>
      <c r="AD20" s="663">
        <v>2646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7955378</v>
      </c>
      <c r="CS20" s="660"/>
      <c r="CT20" s="660"/>
      <c r="CU20" s="660"/>
      <c r="CV20" s="660"/>
      <c r="CW20" s="660"/>
      <c r="CX20" s="660"/>
      <c r="CY20" s="661"/>
      <c r="CZ20" s="662">
        <v>100</v>
      </c>
      <c r="DA20" s="662"/>
      <c r="DB20" s="662"/>
      <c r="DC20" s="662"/>
      <c r="DD20" s="668">
        <v>1672715</v>
      </c>
      <c r="DE20" s="660"/>
      <c r="DF20" s="660"/>
      <c r="DG20" s="660"/>
      <c r="DH20" s="660"/>
      <c r="DI20" s="660"/>
      <c r="DJ20" s="660"/>
      <c r="DK20" s="660"/>
      <c r="DL20" s="660"/>
      <c r="DM20" s="660"/>
      <c r="DN20" s="660"/>
      <c r="DO20" s="660"/>
      <c r="DP20" s="661"/>
      <c r="DQ20" s="668">
        <v>5193255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1648676</v>
      </c>
      <c r="S21" s="660"/>
      <c r="T21" s="660"/>
      <c r="U21" s="660"/>
      <c r="V21" s="660"/>
      <c r="W21" s="660"/>
      <c r="X21" s="660"/>
      <c r="Y21" s="661"/>
      <c r="Z21" s="662">
        <v>19.8</v>
      </c>
      <c r="AA21" s="662"/>
      <c r="AB21" s="662"/>
      <c r="AC21" s="662"/>
      <c r="AD21" s="663">
        <v>1569305</v>
      </c>
      <c r="AE21" s="663"/>
      <c r="AF21" s="663"/>
      <c r="AG21" s="663"/>
      <c r="AH21" s="663"/>
      <c r="AI21" s="663"/>
      <c r="AJ21" s="663"/>
      <c r="AK21" s="663"/>
      <c r="AL21" s="664">
        <v>34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1569305</v>
      </c>
      <c r="S22" s="660"/>
      <c r="T22" s="660"/>
      <c r="U22" s="660"/>
      <c r="V22" s="660"/>
      <c r="W22" s="660"/>
      <c r="X22" s="660"/>
      <c r="Y22" s="661"/>
      <c r="Z22" s="662">
        <v>18.8</v>
      </c>
      <c r="AA22" s="662"/>
      <c r="AB22" s="662"/>
      <c r="AC22" s="662"/>
      <c r="AD22" s="663">
        <v>1569305</v>
      </c>
      <c r="AE22" s="663"/>
      <c r="AF22" s="663"/>
      <c r="AG22" s="663"/>
      <c r="AH22" s="663"/>
      <c r="AI22" s="663"/>
      <c r="AJ22" s="663"/>
      <c r="AK22" s="663"/>
      <c r="AL22" s="664">
        <v>34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79113</v>
      </c>
      <c r="S23" s="660"/>
      <c r="T23" s="660"/>
      <c r="U23" s="660"/>
      <c r="V23" s="660"/>
      <c r="W23" s="660"/>
      <c r="X23" s="660"/>
      <c r="Y23" s="661"/>
      <c r="Z23" s="662">
        <v>0.9</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258</v>
      </c>
      <c r="S24" s="660"/>
      <c r="T24" s="660"/>
      <c r="U24" s="660"/>
      <c r="V24" s="660"/>
      <c r="W24" s="660"/>
      <c r="X24" s="660"/>
      <c r="Y24" s="661"/>
      <c r="Z24" s="662">
        <v>0</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2799395</v>
      </c>
      <c r="CS24" s="649"/>
      <c r="CT24" s="649"/>
      <c r="CU24" s="649"/>
      <c r="CV24" s="649"/>
      <c r="CW24" s="649"/>
      <c r="CX24" s="649"/>
      <c r="CY24" s="650"/>
      <c r="CZ24" s="653">
        <v>35.200000000000003</v>
      </c>
      <c r="DA24" s="654"/>
      <c r="DB24" s="654"/>
      <c r="DC24" s="670"/>
      <c r="DD24" s="689">
        <v>2217235</v>
      </c>
      <c r="DE24" s="649"/>
      <c r="DF24" s="649"/>
      <c r="DG24" s="649"/>
      <c r="DH24" s="649"/>
      <c r="DI24" s="649"/>
      <c r="DJ24" s="649"/>
      <c r="DK24" s="650"/>
      <c r="DL24" s="689">
        <v>2046274</v>
      </c>
      <c r="DM24" s="649"/>
      <c r="DN24" s="649"/>
      <c r="DO24" s="649"/>
      <c r="DP24" s="649"/>
      <c r="DQ24" s="649"/>
      <c r="DR24" s="649"/>
      <c r="DS24" s="649"/>
      <c r="DT24" s="649"/>
      <c r="DU24" s="649"/>
      <c r="DV24" s="650"/>
      <c r="DW24" s="653">
        <v>43.9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4686093</v>
      </c>
      <c r="S25" s="660"/>
      <c r="T25" s="660"/>
      <c r="U25" s="660"/>
      <c r="V25" s="660"/>
      <c r="W25" s="660"/>
      <c r="X25" s="660"/>
      <c r="Y25" s="661"/>
      <c r="Z25" s="662">
        <v>56.2</v>
      </c>
      <c r="AA25" s="662"/>
      <c r="AB25" s="662"/>
      <c r="AC25" s="662"/>
      <c r="AD25" s="663">
        <v>4606722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1269468</v>
      </c>
      <c r="CS25" s="692"/>
      <c r="CT25" s="692"/>
      <c r="CU25" s="692"/>
      <c r="CV25" s="692"/>
      <c r="CW25" s="692"/>
      <c r="CX25" s="692"/>
      <c r="CY25" s="693"/>
      <c r="CZ25" s="664">
        <v>16</v>
      </c>
      <c r="DA25" s="690"/>
      <c r="DB25" s="690"/>
      <c r="DC25" s="694"/>
      <c r="DD25" s="668">
        <v>1179320</v>
      </c>
      <c r="DE25" s="692"/>
      <c r="DF25" s="692"/>
      <c r="DG25" s="692"/>
      <c r="DH25" s="692"/>
      <c r="DI25" s="692"/>
      <c r="DJ25" s="692"/>
      <c r="DK25" s="693"/>
      <c r="DL25" s="668">
        <v>1145197</v>
      </c>
      <c r="DM25" s="692"/>
      <c r="DN25" s="692"/>
      <c r="DO25" s="692"/>
      <c r="DP25" s="692"/>
      <c r="DQ25" s="692"/>
      <c r="DR25" s="692"/>
      <c r="DS25" s="692"/>
      <c r="DT25" s="692"/>
      <c r="DU25" s="692"/>
      <c r="DV25" s="693"/>
      <c r="DW25" s="664">
        <v>24.6</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1346</v>
      </c>
      <c r="S26" s="660"/>
      <c r="T26" s="660"/>
      <c r="U26" s="660"/>
      <c r="V26" s="660"/>
      <c r="W26" s="660"/>
      <c r="X26" s="660"/>
      <c r="Y26" s="661"/>
      <c r="Z26" s="662">
        <v>0</v>
      </c>
      <c r="AA26" s="662"/>
      <c r="AB26" s="662"/>
      <c r="AC26" s="662"/>
      <c r="AD26" s="663">
        <v>1346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801357</v>
      </c>
      <c r="CS26" s="660"/>
      <c r="CT26" s="660"/>
      <c r="CU26" s="660"/>
      <c r="CV26" s="660"/>
      <c r="CW26" s="660"/>
      <c r="CX26" s="660"/>
      <c r="CY26" s="661"/>
      <c r="CZ26" s="664">
        <v>10.1</v>
      </c>
      <c r="DA26" s="690"/>
      <c r="DB26" s="690"/>
      <c r="DC26" s="694"/>
      <c r="DD26" s="668">
        <v>737366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39934</v>
      </c>
      <c r="S27" s="660"/>
      <c r="T27" s="660"/>
      <c r="U27" s="660"/>
      <c r="V27" s="660"/>
      <c r="W27" s="660"/>
      <c r="X27" s="660"/>
      <c r="Y27" s="661"/>
      <c r="Z27" s="662">
        <v>0.5</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2450753</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854312</v>
      </c>
      <c r="CS27" s="692"/>
      <c r="CT27" s="692"/>
      <c r="CU27" s="692"/>
      <c r="CV27" s="692"/>
      <c r="CW27" s="692"/>
      <c r="CX27" s="692"/>
      <c r="CY27" s="693"/>
      <c r="CZ27" s="664">
        <v>10.7</v>
      </c>
      <c r="DA27" s="690"/>
      <c r="DB27" s="690"/>
      <c r="DC27" s="694"/>
      <c r="DD27" s="668">
        <v>363400</v>
      </c>
      <c r="DE27" s="692"/>
      <c r="DF27" s="692"/>
      <c r="DG27" s="692"/>
      <c r="DH27" s="692"/>
      <c r="DI27" s="692"/>
      <c r="DJ27" s="692"/>
      <c r="DK27" s="693"/>
      <c r="DL27" s="668">
        <v>226562</v>
      </c>
      <c r="DM27" s="692"/>
      <c r="DN27" s="692"/>
      <c r="DO27" s="692"/>
      <c r="DP27" s="692"/>
      <c r="DQ27" s="692"/>
      <c r="DR27" s="692"/>
      <c r="DS27" s="692"/>
      <c r="DT27" s="692"/>
      <c r="DU27" s="692"/>
      <c r="DV27" s="693"/>
      <c r="DW27" s="664">
        <v>4.9000000000000004</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34794</v>
      </c>
      <c r="S28" s="660"/>
      <c r="T28" s="660"/>
      <c r="U28" s="660"/>
      <c r="V28" s="660"/>
      <c r="W28" s="660"/>
      <c r="X28" s="660"/>
      <c r="Y28" s="661"/>
      <c r="Z28" s="662">
        <v>0.4</v>
      </c>
      <c r="AA28" s="662"/>
      <c r="AB28" s="662"/>
      <c r="AC28" s="662"/>
      <c r="AD28" s="663">
        <v>4579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675615</v>
      </c>
      <c r="CS28" s="660"/>
      <c r="CT28" s="660"/>
      <c r="CU28" s="660"/>
      <c r="CV28" s="660"/>
      <c r="CW28" s="660"/>
      <c r="CX28" s="660"/>
      <c r="CY28" s="661"/>
      <c r="CZ28" s="664">
        <v>8.5</v>
      </c>
      <c r="DA28" s="690"/>
      <c r="DB28" s="690"/>
      <c r="DC28" s="694"/>
      <c r="DD28" s="668">
        <v>674515</v>
      </c>
      <c r="DE28" s="660"/>
      <c r="DF28" s="660"/>
      <c r="DG28" s="660"/>
      <c r="DH28" s="660"/>
      <c r="DI28" s="660"/>
      <c r="DJ28" s="660"/>
      <c r="DK28" s="661"/>
      <c r="DL28" s="668">
        <v>674515</v>
      </c>
      <c r="DM28" s="660"/>
      <c r="DN28" s="660"/>
      <c r="DO28" s="660"/>
      <c r="DP28" s="660"/>
      <c r="DQ28" s="660"/>
      <c r="DR28" s="660"/>
      <c r="DS28" s="660"/>
      <c r="DT28" s="660"/>
      <c r="DU28" s="660"/>
      <c r="DV28" s="661"/>
      <c r="DW28" s="664">
        <v>14.5</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7213</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675615</v>
      </c>
      <c r="CS29" s="692"/>
      <c r="CT29" s="692"/>
      <c r="CU29" s="692"/>
      <c r="CV29" s="692"/>
      <c r="CW29" s="692"/>
      <c r="CX29" s="692"/>
      <c r="CY29" s="693"/>
      <c r="CZ29" s="664">
        <v>8.5</v>
      </c>
      <c r="DA29" s="690"/>
      <c r="DB29" s="690"/>
      <c r="DC29" s="694"/>
      <c r="DD29" s="668">
        <v>674515</v>
      </c>
      <c r="DE29" s="692"/>
      <c r="DF29" s="692"/>
      <c r="DG29" s="692"/>
      <c r="DH29" s="692"/>
      <c r="DI29" s="692"/>
      <c r="DJ29" s="692"/>
      <c r="DK29" s="693"/>
      <c r="DL29" s="668">
        <v>674515</v>
      </c>
      <c r="DM29" s="692"/>
      <c r="DN29" s="692"/>
      <c r="DO29" s="692"/>
      <c r="DP29" s="692"/>
      <c r="DQ29" s="692"/>
      <c r="DR29" s="692"/>
      <c r="DS29" s="692"/>
      <c r="DT29" s="692"/>
      <c r="DU29" s="692"/>
      <c r="DV29" s="693"/>
      <c r="DW29" s="664">
        <v>14.5</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915199</v>
      </c>
      <c r="S30" s="660"/>
      <c r="T30" s="660"/>
      <c r="U30" s="660"/>
      <c r="V30" s="660"/>
      <c r="W30" s="660"/>
      <c r="X30" s="660"/>
      <c r="Y30" s="661"/>
      <c r="Z30" s="662">
        <v>11</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642794</v>
      </c>
      <c r="CS30" s="660"/>
      <c r="CT30" s="660"/>
      <c r="CU30" s="660"/>
      <c r="CV30" s="660"/>
      <c r="CW30" s="660"/>
      <c r="CX30" s="660"/>
      <c r="CY30" s="661"/>
      <c r="CZ30" s="664">
        <v>8.1</v>
      </c>
      <c r="DA30" s="690"/>
      <c r="DB30" s="690"/>
      <c r="DC30" s="694"/>
      <c r="DD30" s="668">
        <v>641699</v>
      </c>
      <c r="DE30" s="660"/>
      <c r="DF30" s="660"/>
      <c r="DG30" s="660"/>
      <c r="DH30" s="660"/>
      <c r="DI30" s="660"/>
      <c r="DJ30" s="660"/>
      <c r="DK30" s="661"/>
      <c r="DL30" s="668">
        <v>641699</v>
      </c>
      <c r="DM30" s="660"/>
      <c r="DN30" s="660"/>
      <c r="DO30" s="660"/>
      <c r="DP30" s="660"/>
      <c r="DQ30" s="660"/>
      <c r="DR30" s="660"/>
      <c r="DS30" s="660"/>
      <c r="DT30" s="660"/>
      <c r="DU30" s="660"/>
      <c r="DV30" s="661"/>
      <c r="DW30" s="664">
        <v>13.8</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4"/>
      <c r="AV31" s="214"/>
      <c r="AW31" s="214"/>
      <c r="AX31" s="645" t="s">
        <v>177</v>
      </c>
      <c r="AY31" s="646"/>
      <c r="AZ31" s="646"/>
      <c r="BA31" s="646"/>
      <c r="BB31" s="646"/>
      <c r="BC31" s="646"/>
      <c r="BD31" s="646"/>
      <c r="BE31" s="646"/>
      <c r="BF31" s="647"/>
      <c r="BG31" s="715">
        <v>99.6</v>
      </c>
      <c r="BH31" s="703"/>
      <c r="BI31" s="703"/>
      <c r="BJ31" s="703"/>
      <c r="BK31" s="703"/>
      <c r="BL31" s="703"/>
      <c r="BM31" s="654">
        <v>99.4</v>
      </c>
      <c r="BN31" s="703"/>
      <c r="BO31" s="703"/>
      <c r="BP31" s="703"/>
      <c r="BQ31" s="704"/>
      <c r="BR31" s="715">
        <v>99.6</v>
      </c>
      <c r="BS31" s="703"/>
      <c r="BT31" s="703"/>
      <c r="BU31" s="703"/>
      <c r="BV31" s="703"/>
      <c r="BW31" s="703"/>
      <c r="BX31" s="654">
        <v>99.4</v>
      </c>
      <c r="BY31" s="703"/>
      <c r="BZ31" s="703"/>
      <c r="CA31" s="703"/>
      <c r="CB31" s="704"/>
      <c r="CD31" s="697"/>
      <c r="CE31" s="698"/>
      <c r="CF31" s="656" t="s">
        <v>300</v>
      </c>
      <c r="CG31" s="657"/>
      <c r="CH31" s="657"/>
      <c r="CI31" s="657"/>
      <c r="CJ31" s="657"/>
      <c r="CK31" s="657"/>
      <c r="CL31" s="657"/>
      <c r="CM31" s="657"/>
      <c r="CN31" s="657"/>
      <c r="CO31" s="657"/>
      <c r="CP31" s="657"/>
      <c r="CQ31" s="658"/>
      <c r="CR31" s="659">
        <v>32821</v>
      </c>
      <c r="CS31" s="692"/>
      <c r="CT31" s="692"/>
      <c r="CU31" s="692"/>
      <c r="CV31" s="692"/>
      <c r="CW31" s="692"/>
      <c r="CX31" s="692"/>
      <c r="CY31" s="693"/>
      <c r="CZ31" s="664">
        <v>0.4</v>
      </c>
      <c r="DA31" s="690"/>
      <c r="DB31" s="690"/>
      <c r="DC31" s="694"/>
      <c r="DD31" s="668">
        <v>32816</v>
      </c>
      <c r="DE31" s="692"/>
      <c r="DF31" s="692"/>
      <c r="DG31" s="692"/>
      <c r="DH31" s="692"/>
      <c r="DI31" s="692"/>
      <c r="DJ31" s="692"/>
      <c r="DK31" s="693"/>
      <c r="DL31" s="668">
        <v>32816</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327828</v>
      </c>
      <c r="S32" s="660"/>
      <c r="T32" s="660"/>
      <c r="U32" s="660"/>
      <c r="V32" s="660"/>
      <c r="W32" s="660"/>
      <c r="X32" s="660"/>
      <c r="Y32" s="661"/>
      <c r="Z32" s="662">
        <v>3.9</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0" t="s">
        <v>302</v>
      </c>
      <c r="AX32" s="656" t="s">
        <v>303</v>
      </c>
      <c r="AY32" s="657"/>
      <c r="AZ32" s="657"/>
      <c r="BA32" s="657"/>
      <c r="BB32" s="657"/>
      <c r="BC32" s="657"/>
      <c r="BD32" s="657"/>
      <c r="BE32" s="657"/>
      <c r="BF32" s="658"/>
      <c r="BG32" s="716">
        <v>99.5</v>
      </c>
      <c r="BH32" s="692"/>
      <c r="BI32" s="692"/>
      <c r="BJ32" s="692"/>
      <c r="BK32" s="692"/>
      <c r="BL32" s="692"/>
      <c r="BM32" s="665">
        <v>99.1</v>
      </c>
      <c r="BN32" s="692"/>
      <c r="BO32" s="692"/>
      <c r="BP32" s="692"/>
      <c r="BQ32" s="714"/>
      <c r="BR32" s="716">
        <v>99.3</v>
      </c>
      <c r="BS32" s="692"/>
      <c r="BT32" s="692"/>
      <c r="BU32" s="692"/>
      <c r="BV32" s="692"/>
      <c r="BW32" s="692"/>
      <c r="BX32" s="665">
        <v>99</v>
      </c>
      <c r="BY32" s="692"/>
      <c r="BZ32" s="692"/>
      <c r="CA32" s="692"/>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0"/>
      <c r="DB32" s="690"/>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6737</v>
      </c>
      <c r="S33" s="660"/>
      <c r="T33" s="660"/>
      <c r="U33" s="660"/>
      <c r="V33" s="660"/>
      <c r="W33" s="660"/>
      <c r="X33" s="660"/>
      <c r="Y33" s="661"/>
      <c r="Z33" s="662">
        <v>0.1</v>
      </c>
      <c r="AA33" s="662"/>
      <c r="AB33" s="662"/>
      <c r="AC33" s="662"/>
      <c r="AD33" s="663">
        <v>6721</v>
      </c>
      <c r="AE33" s="663"/>
      <c r="AF33" s="663"/>
      <c r="AG33" s="663"/>
      <c r="AH33" s="663"/>
      <c r="AI33" s="663"/>
      <c r="AJ33" s="663"/>
      <c r="AK33" s="663"/>
      <c r="AL33" s="664">
        <v>0.1</v>
      </c>
      <c r="AM33" s="665"/>
      <c r="AN33" s="665"/>
      <c r="AO33" s="666"/>
      <c r="AP33" s="709"/>
      <c r="AQ33" s="710"/>
      <c r="AR33" s="710"/>
      <c r="AS33" s="710"/>
      <c r="AT33" s="713"/>
      <c r="AU33" s="215"/>
      <c r="AV33" s="215"/>
      <c r="AW33" s="215"/>
      <c r="AX33" s="680" t="s">
        <v>306</v>
      </c>
      <c r="AY33" s="681"/>
      <c r="AZ33" s="681"/>
      <c r="BA33" s="681"/>
      <c r="BB33" s="681"/>
      <c r="BC33" s="681"/>
      <c r="BD33" s="681"/>
      <c r="BE33" s="681"/>
      <c r="BF33" s="682"/>
      <c r="BG33" s="717">
        <v>99.8</v>
      </c>
      <c r="BH33" s="718"/>
      <c r="BI33" s="718"/>
      <c r="BJ33" s="718"/>
      <c r="BK33" s="718"/>
      <c r="BL33" s="718"/>
      <c r="BM33" s="719">
        <v>99.7</v>
      </c>
      <c r="BN33" s="718"/>
      <c r="BO33" s="718"/>
      <c r="BP33" s="718"/>
      <c r="BQ33" s="720"/>
      <c r="BR33" s="717">
        <v>99.9</v>
      </c>
      <c r="BS33" s="718"/>
      <c r="BT33" s="718"/>
      <c r="BU33" s="718"/>
      <c r="BV33" s="718"/>
      <c r="BW33" s="718"/>
      <c r="BX33" s="719">
        <v>99.7</v>
      </c>
      <c r="BY33" s="718"/>
      <c r="BZ33" s="718"/>
      <c r="CA33" s="718"/>
      <c r="CB33" s="720"/>
      <c r="CD33" s="656" t="s">
        <v>307</v>
      </c>
      <c r="CE33" s="657"/>
      <c r="CF33" s="657"/>
      <c r="CG33" s="657"/>
      <c r="CH33" s="657"/>
      <c r="CI33" s="657"/>
      <c r="CJ33" s="657"/>
      <c r="CK33" s="657"/>
      <c r="CL33" s="657"/>
      <c r="CM33" s="657"/>
      <c r="CN33" s="657"/>
      <c r="CO33" s="657"/>
      <c r="CP33" s="657"/>
      <c r="CQ33" s="658"/>
      <c r="CR33" s="659">
        <v>3449256</v>
      </c>
      <c r="CS33" s="692"/>
      <c r="CT33" s="692"/>
      <c r="CU33" s="692"/>
      <c r="CV33" s="692"/>
      <c r="CW33" s="692"/>
      <c r="CX33" s="692"/>
      <c r="CY33" s="693"/>
      <c r="CZ33" s="664">
        <v>43.4</v>
      </c>
      <c r="DA33" s="690"/>
      <c r="DB33" s="690"/>
      <c r="DC33" s="694"/>
      <c r="DD33" s="668">
        <v>2560391</v>
      </c>
      <c r="DE33" s="692"/>
      <c r="DF33" s="692"/>
      <c r="DG33" s="692"/>
      <c r="DH33" s="692"/>
      <c r="DI33" s="692"/>
      <c r="DJ33" s="692"/>
      <c r="DK33" s="693"/>
      <c r="DL33" s="668">
        <v>2250623</v>
      </c>
      <c r="DM33" s="692"/>
      <c r="DN33" s="692"/>
      <c r="DO33" s="692"/>
      <c r="DP33" s="692"/>
      <c r="DQ33" s="692"/>
      <c r="DR33" s="692"/>
      <c r="DS33" s="692"/>
      <c r="DT33" s="692"/>
      <c r="DU33" s="692"/>
      <c r="DV33" s="693"/>
      <c r="DW33" s="664">
        <v>48.3</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308596</v>
      </c>
      <c r="S34" s="660"/>
      <c r="T34" s="660"/>
      <c r="U34" s="660"/>
      <c r="V34" s="660"/>
      <c r="W34" s="660"/>
      <c r="X34" s="660"/>
      <c r="Y34" s="661"/>
      <c r="Z34" s="662">
        <v>3.7</v>
      </c>
      <c r="AA34" s="662"/>
      <c r="AB34" s="662"/>
      <c r="AC34" s="662"/>
      <c r="AD34" s="663" t="s">
        <v>121</v>
      </c>
      <c r="AE34" s="663"/>
      <c r="AF34" s="663"/>
      <c r="AG34" s="663"/>
      <c r="AH34" s="663"/>
      <c r="AI34" s="663"/>
      <c r="AJ34" s="663"/>
      <c r="AK34" s="663"/>
      <c r="AL34" s="664" t="s">
        <v>121</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309</v>
      </c>
      <c r="CE34" s="657"/>
      <c r="CF34" s="657"/>
      <c r="CG34" s="657"/>
      <c r="CH34" s="657"/>
      <c r="CI34" s="657"/>
      <c r="CJ34" s="657"/>
      <c r="CK34" s="657"/>
      <c r="CL34" s="657"/>
      <c r="CM34" s="657"/>
      <c r="CN34" s="657"/>
      <c r="CO34" s="657"/>
      <c r="CP34" s="657"/>
      <c r="CQ34" s="658"/>
      <c r="CR34" s="659">
        <v>1091244</v>
      </c>
      <c r="CS34" s="660"/>
      <c r="CT34" s="660"/>
      <c r="CU34" s="660"/>
      <c r="CV34" s="660"/>
      <c r="CW34" s="660"/>
      <c r="CX34" s="660"/>
      <c r="CY34" s="661"/>
      <c r="CZ34" s="664">
        <v>13.7</v>
      </c>
      <c r="DA34" s="690"/>
      <c r="DB34" s="690"/>
      <c r="DC34" s="694"/>
      <c r="DD34" s="668">
        <v>726013</v>
      </c>
      <c r="DE34" s="660"/>
      <c r="DF34" s="660"/>
      <c r="DG34" s="660"/>
      <c r="DH34" s="660"/>
      <c r="DI34" s="660"/>
      <c r="DJ34" s="660"/>
      <c r="DK34" s="661"/>
      <c r="DL34" s="668">
        <v>625944</v>
      </c>
      <c r="DM34" s="660"/>
      <c r="DN34" s="660"/>
      <c r="DO34" s="660"/>
      <c r="DP34" s="660"/>
      <c r="DQ34" s="660"/>
      <c r="DR34" s="660"/>
      <c r="DS34" s="660"/>
      <c r="DT34" s="660"/>
      <c r="DU34" s="660"/>
      <c r="DV34" s="661"/>
      <c r="DW34" s="664">
        <v>13.4</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365684</v>
      </c>
      <c r="S35" s="660"/>
      <c r="T35" s="660"/>
      <c r="U35" s="660"/>
      <c r="V35" s="660"/>
      <c r="W35" s="660"/>
      <c r="X35" s="660"/>
      <c r="Y35" s="661"/>
      <c r="Z35" s="662">
        <v>4.4000000000000004</v>
      </c>
      <c r="AA35" s="662"/>
      <c r="AB35" s="662"/>
      <c r="AC35" s="662"/>
      <c r="AD35" s="663" t="s">
        <v>121</v>
      </c>
      <c r="AE35" s="663"/>
      <c r="AF35" s="663"/>
      <c r="AG35" s="663"/>
      <c r="AH35" s="663"/>
      <c r="AI35" s="663"/>
      <c r="AJ35" s="663"/>
      <c r="AK35" s="663"/>
      <c r="AL35" s="664" t="s">
        <v>121</v>
      </c>
      <c r="AM35" s="665"/>
      <c r="AN35" s="665"/>
      <c r="AO35" s="666"/>
      <c r="AP35" s="218"/>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42017</v>
      </c>
      <c r="CS35" s="692"/>
      <c r="CT35" s="692"/>
      <c r="CU35" s="692"/>
      <c r="CV35" s="692"/>
      <c r="CW35" s="692"/>
      <c r="CX35" s="692"/>
      <c r="CY35" s="693"/>
      <c r="CZ35" s="664">
        <v>0.5</v>
      </c>
      <c r="DA35" s="690"/>
      <c r="DB35" s="690"/>
      <c r="DC35" s="694"/>
      <c r="DD35" s="668">
        <v>41462</v>
      </c>
      <c r="DE35" s="692"/>
      <c r="DF35" s="692"/>
      <c r="DG35" s="692"/>
      <c r="DH35" s="692"/>
      <c r="DI35" s="692"/>
      <c r="DJ35" s="692"/>
      <c r="DK35" s="693"/>
      <c r="DL35" s="668">
        <v>41372</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331526</v>
      </c>
      <c r="S36" s="660"/>
      <c r="T36" s="660"/>
      <c r="U36" s="660"/>
      <c r="V36" s="660"/>
      <c r="W36" s="660"/>
      <c r="X36" s="660"/>
      <c r="Y36" s="661"/>
      <c r="Z36" s="662">
        <v>4</v>
      </c>
      <c r="AA36" s="662"/>
      <c r="AB36" s="662"/>
      <c r="AC36" s="662"/>
      <c r="AD36" s="663" t="s">
        <v>121</v>
      </c>
      <c r="AE36" s="663"/>
      <c r="AF36" s="663"/>
      <c r="AG36" s="663"/>
      <c r="AH36" s="663"/>
      <c r="AI36" s="663"/>
      <c r="AJ36" s="663"/>
      <c r="AK36" s="663"/>
      <c r="AL36" s="664" t="s">
        <v>121</v>
      </c>
      <c r="AM36" s="665"/>
      <c r="AN36" s="665"/>
      <c r="AO36" s="666"/>
      <c r="AP36" s="218"/>
      <c r="AQ36" s="725" t="s">
        <v>315</v>
      </c>
      <c r="AR36" s="726"/>
      <c r="AS36" s="726"/>
      <c r="AT36" s="726"/>
      <c r="AU36" s="726"/>
      <c r="AV36" s="726"/>
      <c r="AW36" s="726"/>
      <c r="AX36" s="726"/>
      <c r="AY36" s="727"/>
      <c r="AZ36" s="648">
        <v>927823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17261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1501739</v>
      </c>
      <c r="CS36" s="660"/>
      <c r="CT36" s="660"/>
      <c r="CU36" s="660"/>
      <c r="CV36" s="660"/>
      <c r="CW36" s="660"/>
      <c r="CX36" s="660"/>
      <c r="CY36" s="661"/>
      <c r="CZ36" s="664">
        <v>18.899999999999999</v>
      </c>
      <c r="DA36" s="690"/>
      <c r="DB36" s="690"/>
      <c r="DC36" s="694"/>
      <c r="DD36" s="668">
        <v>1312861</v>
      </c>
      <c r="DE36" s="660"/>
      <c r="DF36" s="660"/>
      <c r="DG36" s="660"/>
      <c r="DH36" s="660"/>
      <c r="DI36" s="660"/>
      <c r="DJ36" s="660"/>
      <c r="DK36" s="661"/>
      <c r="DL36" s="668">
        <v>1117730</v>
      </c>
      <c r="DM36" s="660"/>
      <c r="DN36" s="660"/>
      <c r="DO36" s="660"/>
      <c r="DP36" s="660"/>
      <c r="DQ36" s="660"/>
      <c r="DR36" s="660"/>
      <c r="DS36" s="660"/>
      <c r="DT36" s="660"/>
      <c r="DU36" s="660"/>
      <c r="DV36" s="661"/>
      <c r="DW36" s="664">
        <v>24</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100811</v>
      </c>
      <c r="S37" s="660"/>
      <c r="T37" s="660"/>
      <c r="U37" s="660"/>
      <c r="V37" s="660"/>
      <c r="W37" s="660"/>
      <c r="X37" s="660"/>
      <c r="Y37" s="661"/>
      <c r="Z37" s="662">
        <v>1.2</v>
      </c>
      <c r="AA37" s="662"/>
      <c r="AB37" s="662"/>
      <c r="AC37" s="662"/>
      <c r="AD37" s="663">
        <v>11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344896</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13055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666465</v>
      </c>
      <c r="CS37" s="692"/>
      <c r="CT37" s="692"/>
      <c r="CU37" s="692"/>
      <c r="CV37" s="692"/>
      <c r="CW37" s="692"/>
      <c r="CX37" s="692"/>
      <c r="CY37" s="693"/>
      <c r="CZ37" s="664">
        <v>8.4</v>
      </c>
      <c r="DA37" s="690"/>
      <c r="DB37" s="690"/>
      <c r="DC37" s="694"/>
      <c r="DD37" s="668">
        <v>585765</v>
      </c>
      <c r="DE37" s="692"/>
      <c r="DF37" s="692"/>
      <c r="DG37" s="692"/>
      <c r="DH37" s="692"/>
      <c r="DI37" s="692"/>
      <c r="DJ37" s="692"/>
      <c r="DK37" s="693"/>
      <c r="DL37" s="668">
        <v>578131</v>
      </c>
      <c r="DM37" s="692"/>
      <c r="DN37" s="692"/>
      <c r="DO37" s="692"/>
      <c r="DP37" s="692"/>
      <c r="DQ37" s="692"/>
      <c r="DR37" s="692"/>
      <c r="DS37" s="692"/>
      <c r="DT37" s="692"/>
      <c r="DU37" s="692"/>
      <c r="DV37" s="693"/>
      <c r="DW37" s="664">
        <v>12.4</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1207508</v>
      </c>
      <c r="S38" s="660"/>
      <c r="T38" s="660"/>
      <c r="U38" s="660"/>
      <c r="V38" s="660"/>
      <c r="W38" s="660"/>
      <c r="X38" s="660"/>
      <c r="Y38" s="661"/>
      <c r="Z38" s="662">
        <v>14.5</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3108</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2126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579819</v>
      </c>
      <c r="CS38" s="660"/>
      <c r="CT38" s="660"/>
      <c r="CU38" s="660"/>
      <c r="CV38" s="660"/>
      <c r="CW38" s="660"/>
      <c r="CX38" s="660"/>
      <c r="CY38" s="661"/>
      <c r="CZ38" s="664">
        <v>7.3</v>
      </c>
      <c r="DA38" s="690"/>
      <c r="DB38" s="690"/>
      <c r="DC38" s="694"/>
      <c r="DD38" s="668">
        <v>477619</v>
      </c>
      <c r="DE38" s="660"/>
      <c r="DF38" s="660"/>
      <c r="DG38" s="660"/>
      <c r="DH38" s="660"/>
      <c r="DI38" s="660"/>
      <c r="DJ38" s="660"/>
      <c r="DK38" s="661"/>
      <c r="DL38" s="668">
        <v>465577</v>
      </c>
      <c r="DM38" s="660"/>
      <c r="DN38" s="660"/>
      <c r="DO38" s="660"/>
      <c r="DP38" s="660"/>
      <c r="DQ38" s="660"/>
      <c r="DR38" s="660"/>
      <c r="DS38" s="660"/>
      <c r="DT38" s="660"/>
      <c r="DU38" s="660"/>
      <c r="DV38" s="661"/>
      <c r="DW38" s="664">
        <v>10</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3123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232437</v>
      </c>
      <c r="CS39" s="692"/>
      <c r="CT39" s="692"/>
      <c r="CU39" s="692"/>
      <c r="CV39" s="692"/>
      <c r="CW39" s="692"/>
      <c r="CX39" s="692"/>
      <c r="CY39" s="693"/>
      <c r="CZ39" s="664">
        <v>2.9</v>
      </c>
      <c r="DA39" s="690"/>
      <c r="DB39" s="690"/>
      <c r="DC39" s="694"/>
      <c r="DD39" s="668">
        <v>2436</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44808</v>
      </c>
      <c r="S40" s="660"/>
      <c r="T40" s="660"/>
      <c r="U40" s="660"/>
      <c r="V40" s="660"/>
      <c r="W40" s="660"/>
      <c r="X40" s="660"/>
      <c r="Y40" s="661"/>
      <c r="Z40" s="662">
        <v>0.5</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2"/>
      <c r="BE40" s="692"/>
      <c r="BF40" s="714"/>
      <c r="BG40" s="707" t="s">
        <v>332</v>
      </c>
      <c r="BH40" s="708"/>
      <c r="BI40" s="708"/>
      <c r="BJ40" s="708"/>
      <c r="BK40" s="708"/>
      <c r="BL40" s="219"/>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2000</v>
      </c>
      <c r="CS40" s="660"/>
      <c r="CT40" s="660"/>
      <c r="CU40" s="660"/>
      <c r="CV40" s="660"/>
      <c r="CW40" s="660"/>
      <c r="CX40" s="660"/>
      <c r="CY40" s="661"/>
      <c r="CZ40" s="664">
        <v>0</v>
      </c>
      <c r="DA40" s="690"/>
      <c r="DB40" s="690"/>
      <c r="DC40" s="694"/>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8333269</v>
      </c>
      <c r="S41" s="732"/>
      <c r="T41" s="732"/>
      <c r="U41" s="732"/>
      <c r="V41" s="732"/>
      <c r="W41" s="732"/>
      <c r="X41" s="732"/>
      <c r="Y41" s="736"/>
      <c r="Z41" s="737">
        <v>100</v>
      </c>
      <c r="AA41" s="737"/>
      <c r="AB41" s="737"/>
      <c r="AC41" s="737"/>
      <c r="AD41" s="738">
        <v>4619379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133315</v>
      </c>
      <c r="BA41" s="660"/>
      <c r="BB41" s="660"/>
      <c r="BC41" s="660"/>
      <c r="BD41" s="692"/>
      <c r="BE41" s="692"/>
      <c r="BF41" s="714"/>
      <c r="BG41" s="707"/>
      <c r="BH41" s="708"/>
      <c r="BI41" s="708"/>
      <c r="BJ41" s="708"/>
      <c r="BK41" s="708"/>
      <c r="BL41" s="219"/>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446504</v>
      </c>
      <c r="BA42" s="732"/>
      <c r="BB42" s="732"/>
      <c r="BC42" s="732"/>
      <c r="BD42" s="718"/>
      <c r="BE42" s="718"/>
      <c r="BF42" s="720"/>
      <c r="BG42" s="709"/>
      <c r="BH42" s="710"/>
      <c r="BI42" s="710"/>
      <c r="BJ42" s="710"/>
      <c r="BK42" s="710"/>
      <c r="BL42" s="220"/>
      <c r="BM42" s="681" t="s">
        <v>340</v>
      </c>
      <c r="BN42" s="681"/>
      <c r="BO42" s="681"/>
      <c r="BP42" s="681"/>
      <c r="BQ42" s="681"/>
      <c r="BR42" s="681"/>
      <c r="BS42" s="681"/>
      <c r="BT42" s="681"/>
      <c r="BU42" s="682"/>
      <c r="BV42" s="731">
        <v>356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1706727</v>
      </c>
      <c r="CS42" s="692"/>
      <c r="CT42" s="692"/>
      <c r="CU42" s="692"/>
      <c r="CV42" s="692"/>
      <c r="CW42" s="692"/>
      <c r="CX42" s="692"/>
      <c r="CY42" s="693"/>
      <c r="CZ42" s="664">
        <v>21.5</v>
      </c>
      <c r="DA42" s="690"/>
      <c r="DB42" s="690"/>
      <c r="DC42" s="694"/>
      <c r="DD42" s="668">
        <v>415629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0" t="s">
        <v>342</v>
      </c>
      <c r="CD43" s="656" t="s">
        <v>343</v>
      </c>
      <c r="CE43" s="657"/>
      <c r="CF43" s="657"/>
      <c r="CG43" s="657"/>
      <c r="CH43" s="657"/>
      <c r="CI43" s="657"/>
      <c r="CJ43" s="657"/>
      <c r="CK43" s="657"/>
      <c r="CL43" s="657"/>
      <c r="CM43" s="657"/>
      <c r="CN43" s="657"/>
      <c r="CO43" s="657"/>
      <c r="CP43" s="657"/>
      <c r="CQ43" s="658"/>
      <c r="CR43" s="659">
        <v>59477</v>
      </c>
      <c r="CS43" s="692"/>
      <c r="CT43" s="692"/>
      <c r="CU43" s="692"/>
      <c r="CV43" s="692"/>
      <c r="CW43" s="692"/>
      <c r="CX43" s="692"/>
      <c r="CY43" s="693"/>
      <c r="CZ43" s="664">
        <v>0.7</v>
      </c>
      <c r="DA43" s="690"/>
      <c r="DB43" s="690"/>
      <c r="DC43" s="694"/>
      <c r="DD43" s="668">
        <v>59477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1672715</v>
      </c>
      <c r="CS44" s="660"/>
      <c r="CT44" s="660"/>
      <c r="CU44" s="660"/>
      <c r="CV44" s="660"/>
      <c r="CW44" s="660"/>
      <c r="CX44" s="660"/>
      <c r="CY44" s="661"/>
      <c r="CZ44" s="664">
        <v>21</v>
      </c>
      <c r="DA44" s="665"/>
      <c r="DB44" s="665"/>
      <c r="DC44" s="671"/>
      <c r="DD44" s="668">
        <v>393917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555685</v>
      </c>
      <c r="CS45" s="692"/>
      <c r="CT45" s="692"/>
      <c r="CU45" s="692"/>
      <c r="CV45" s="692"/>
      <c r="CW45" s="692"/>
      <c r="CX45" s="692"/>
      <c r="CY45" s="693"/>
      <c r="CZ45" s="664">
        <v>7</v>
      </c>
      <c r="DA45" s="690"/>
      <c r="DB45" s="690"/>
      <c r="DC45" s="694"/>
      <c r="DD45" s="668">
        <v>25997</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1"/>
      <c r="CD46" s="697"/>
      <c r="CE46" s="698"/>
      <c r="CF46" s="656" t="s">
        <v>348</v>
      </c>
      <c r="CG46" s="657"/>
      <c r="CH46" s="657"/>
      <c r="CI46" s="657"/>
      <c r="CJ46" s="657"/>
      <c r="CK46" s="657"/>
      <c r="CL46" s="657"/>
      <c r="CM46" s="657"/>
      <c r="CN46" s="657"/>
      <c r="CO46" s="657"/>
      <c r="CP46" s="657"/>
      <c r="CQ46" s="658"/>
      <c r="CR46" s="659">
        <v>1101670</v>
      </c>
      <c r="CS46" s="660"/>
      <c r="CT46" s="660"/>
      <c r="CU46" s="660"/>
      <c r="CV46" s="660"/>
      <c r="CW46" s="660"/>
      <c r="CX46" s="660"/>
      <c r="CY46" s="661"/>
      <c r="CZ46" s="664">
        <v>13.8</v>
      </c>
      <c r="DA46" s="665"/>
      <c r="DB46" s="665"/>
      <c r="DC46" s="671"/>
      <c r="DD46" s="668">
        <v>361660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1"/>
      <c r="CD47" s="697"/>
      <c r="CE47" s="698"/>
      <c r="CF47" s="656" t="s">
        <v>349</v>
      </c>
      <c r="CG47" s="657"/>
      <c r="CH47" s="657"/>
      <c r="CI47" s="657"/>
      <c r="CJ47" s="657"/>
      <c r="CK47" s="657"/>
      <c r="CL47" s="657"/>
      <c r="CM47" s="657"/>
      <c r="CN47" s="657"/>
      <c r="CO47" s="657"/>
      <c r="CP47" s="657"/>
      <c r="CQ47" s="658"/>
      <c r="CR47" s="659">
        <v>34012</v>
      </c>
      <c r="CS47" s="692"/>
      <c r="CT47" s="692"/>
      <c r="CU47" s="692"/>
      <c r="CV47" s="692"/>
      <c r="CW47" s="692"/>
      <c r="CX47" s="692"/>
      <c r="CY47" s="693"/>
      <c r="CZ47" s="664">
        <v>0.4</v>
      </c>
      <c r="DA47" s="690"/>
      <c r="DB47" s="690"/>
      <c r="DC47" s="694"/>
      <c r="DD47" s="668">
        <v>21712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1"/>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1"/>
      <c r="CD49" s="680" t="s">
        <v>351</v>
      </c>
      <c r="CE49" s="681"/>
      <c r="CF49" s="681"/>
      <c r="CG49" s="681"/>
      <c r="CH49" s="681"/>
      <c r="CI49" s="681"/>
      <c r="CJ49" s="681"/>
      <c r="CK49" s="681"/>
      <c r="CL49" s="681"/>
      <c r="CM49" s="681"/>
      <c r="CN49" s="681"/>
      <c r="CO49" s="681"/>
      <c r="CP49" s="681"/>
      <c r="CQ49" s="682"/>
      <c r="CR49" s="731">
        <v>7955378</v>
      </c>
      <c r="CS49" s="718"/>
      <c r="CT49" s="718"/>
      <c r="CU49" s="718"/>
      <c r="CV49" s="718"/>
      <c r="CW49" s="718"/>
      <c r="CX49" s="718"/>
      <c r="CY49" s="747"/>
      <c r="CZ49" s="739">
        <v>100</v>
      </c>
      <c r="DA49" s="748"/>
      <c r="DB49" s="748"/>
      <c r="DC49" s="749"/>
      <c r="DD49" s="750">
        <v>5193255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MPhxPFprX1DM7JJQsfFAfU64FK2eOgrecFwhYopO57UjOSC/KrheNcUHy1GjicObHhT6H77F2Z0AiZQ4FNE6Q==" saltValue="X/u2MHJjK3Kp7pcpFu2r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78" t="s">
        <v>352</v>
      </c>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778"/>
      <c r="AD2" s="778"/>
      <c r="AE2" s="778"/>
      <c r="AF2" s="778"/>
      <c r="AG2" s="778"/>
      <c r="AH2" s="778"/>
      <c r="AI2" s="778"/>
      <c r="AJ2" s="778"/>
      <c r="AK2" s="778"/>
      <c r="AL2" s="778"/>
      <c r="AM2" s="778"/>
      <c r="AN2" s="778"/>
      <c r="AO2" s="778"/>
      <c r="AP2" s="778"/>
      <c r="AQ2" s="778"/>
      <c r="AR2" s="778"/>
      <c r="AS2" s="778"/>
      <c r="AT2" s="778"/>
      <c r="AU2" s="778"/>
      <c r="AV2" s="778"/>
      <c r="AW2" s="778"/>
      <c r="AX2" s="778"/>
      <c r="AY2" s="778"/>
      <c r="AZ2" s="778"/>
      <c r="BA2" s="778"/>
      <c r="BB2" s="778"/>
      <c r="BC2" s="778"/>
      <c r="BD2" s="778"/>
      <c r="BE2" s="778"/>
      <c r="BF2" s="778"/>
      <c r="BG2" s="778"/>
      <c r="BH2" s="778"/>
      <c r="BI2" s="77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79" t="s">
        <v>353</v>
      </c>
      <c r="DK2" s="780"/>
      <c r="DL2" s="780"/>
      <c r="DM2" s="780"/>
      <c r="DN2" s="780"/>
      <c r="DO2" s="781"/>
      <c r="DP2" s="224"/>
      <c r="DQ2" s="779" t="s">
        <v>354</v>
      </c>
      <c r="DR2" s="780"/>
      <c r="DS2" s="780"/>
      <c r="DT2" s="780"/>
      <c r="DU2" s="780"/>
      <c r="DV2" s="780"/>
      <c r="DW2" s="780"/>
      <c r="DX2" s="780"/>
      <c r="DY2" s="780"/>
      <c r="DZ2" s="78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2" t="s">
        <v>355</v>
      </c>
      <c r="B4" s="782"/>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228"/>
      <c r="BA4" s="228"/>
      <c r="BB4" s="228"/>
      <c r="BC4" s="228"/>
      <c r="BD4" s="228"/>
      <c r="BE4" s="229"/>
      <c r="BF4" s="229"/>
      <c r="BG4" s="229"/>
      <c r="BH4" s="229"/>
      <c r="BI4" s="229"/>
      <c r="BJ4" s="229"/>
      <c r="BK4" s="229"/>
      <c r="BL4" s="229"/>
      <c r="BM4" s="229"/>
      <c r="BN4" s="229"/>
      <c r="BO4" s="229"/>
      <c r="BP4" s="229"/>
      <c r="BQ4" s="783" t="s">
        <v>356</v>
      </c>
      <c r="BR4" s="783"/>
      <c r="BS4" s="783"/>
      <c r="BT4" s="783"/>
      <c r="BU4" s="783"/>
      <c r="BV4" s="783"/>
      <c r="BW4" s="783"/>
      <c r="BX4" s="783"/>
      <c r="BY4" s="783"/>
      <c r="BZ4" s="783"/>
      <c r="CA4" s="783"/>
      <c r="CB4" s="783"/>
      <c r="CC4" s="783"/>
      <c r="CD4" s="783"/>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230"/>
    </row>
    <row r="5" spans="1:131" s="231" customFormat="1" ht="26.25" customHeight="1" x14ac:dyDescent="0.15">
      <c r="A5" s="784" t="s">
        <v>357</v>
      </c>
      <c r="B5" s="785"/>
      <c r="C5" s="785"/>
      <c r="D5" s="785"/>
      <c r="E5" s="785"/>
      <c r="F5" s="785"/>
      <c r="G5" s="785"/>
      <c r="H5" s="785"/>
      <c r="I5" s="785"/>
      <c r="J5" s="785"/>
      <c r="K5" s="785"/>
      <c r="L5" s="785"/>
      <c r="M5" s="785"/>
      <c r="N5" s="785"/>
      <c r="O5" s="785"/>
      <c r="P5" s="786"/>
      <c r="Q5" s="790" t="s">
        <v>358</v>
      </c>
      <c r="R5" s="791"/>
      <c r="S5" s="791"/>
      <c r="T5" s="791"/>
      <c r="U5" s="792"/>
      <c r="V5" s="790" t="s">
        <v>359</v>
      </c>
      <c r="W5" s="791"/>
      <c r="X5" s="791"/>
      <c r="Y5" s="791"/>
      <c r="Z5" s="792"/>
      <c r="AA5" s="790" t="s">
        <v>360</v>
      </c>
      <c r="AB5" s="791"/>
      <c r="AC5" s="791"/>
      <c r="AD5" s="791"/>
      <c r="AE5" s="791"/>
      <c r="AF5" s="796" t="s">
        <v>361</v>
      </c>
      <c r="AG5" s="791"/>
      <c r="AH5" s="791"/>
      <c r="AI5" s="791"/>
      <c r="AJ5" s="797"/>
      <c r="AK5" s="791" t="s">
        <v>362</v>
      </c>
      <c r="AL5" s="791"/>
      <c r="AM5" s="791"/>
      <c r="AN5" s="791"/>
      <c r="AO5" s="792"/>
      <c r="AP5" s="790" t="s">
        <v>363</v>
      </c>
      <c r="AQ5" s="791"/>
      <c r="AR5" s="791"/>
      <c r="AS5" s="791"/>
      <c r="AT5" s="792"/>
      <c r="AU5" s="790" t="s">
        <v>364</v>
      </c>
      <c r="AV5" s="791"/>
      <c r="AW5" s="791"/>
      <c r="AX5" s="791"/>
      <c r="AY5" s="797"/>
      <c r="AZ5" s="228"/>
      <c r="BA5" s="228"/>
      <c r="BB5" s="228"/>
      <c r="BC5" s="228"/>
      <c r="BD5" s="228"/>
      <c r="BE5" s="229"/>
      <c r="BF5" s="229"/>
      <c r="BG5" s="229"/>
      <c r="BH5" s="229"/>
      <c r="BI5" s="229"/>
      <c r="BJ5" s="229"/>
      <c r="BK5" s="229"/>
      <c r="BL5" s="229"/>
      <c r="BM5" s="229"/>
      <c r="BN5" s="229"/>
      <c r="BO5" s="229"/>
      <c r="BP5" s="229"/>
      <c r="BQ5" s="784" t="s">
        <v>365</v>
      </c>
      <c r="BR5" s="785"/>
      <c r="BS5" s="785"/>
      <c r="BT5" s="785"/>
      <c r="BU5" s="785"/>
      <c r="BV5" s="785"/>
      <c r="BW5" s="785"/>
      <c r="BX5" s="785"/>
      <c r="BY5" s="785"/>
      <c r="BZ5" s="785"/>
      <c r="CA5" s="785"/>
      <c r="CB5" s="785"/>
      <c r="CC5" s="785"/>
      <c r="CD5" s="785"/>
      <c r="CE5" s="785"/>
      <c r="CF5" s="785"/>
      <c r="CG5" s="786"/>
      <c r="CH5" s="790" t="s">
        <v>366</v>
      </c>
      <c r="CI5" s="791"/>
      <c r="CJ5" s="791"/>
      <c r="CK5" s="791"/>
      <c r="CL5" s="792"/>
      <c r="CM5" s="790" t="s">
        <v>367</v>
      </c>
      <c r="CN5" s="791"/>
      <c r="CO5" s="791"/>
      <c r="CP5" s="791"/>
      <c r="CQ5" s="792"/>
      <c r="CR5" s="790" t="s">
        <v>368</v>
      </c>
      <c r="CS5" s="791"/>
      <c r="CT5" s="791"/>
      <c r="CU5" s="791"/>
      <c r="CV5" s="792"/>
      <c r="CW5" s="790" t="s">
        <v>369</v>
      </c>
      <c r="CX5" s="791"/>
      <c r="CY5" s="791"/>
      <c r="CZ5" s="791"/>
      <c r="DA5" s="792"/>
      <c r="DB5" s="790" t="s">
        <v>370</v>
      </c>
      <c r="DC5" s="791"/>
      <c r="DD5" s="791"/>
      <c r="DE5" s="791"/>
      <c r="DF5" s="792"/>
      <c r="DG5" s="820" t="s">
        <v>371</v>
      </c>
      <c r="DH5" s="821"/>
      <c r="DI5" s="821"/>
      <c r="DJ5" s="821"/>
      <c r="DK5" s="822"/>
      <c r="DL5" s="820" t="s">
        <v>372</v>
      </c>
      <c r="DM5" s="821"/>
      <c r="DN5" s="821"/>
      <c r="DO5" s="821"/>
      <c r="DP5" s="822"/>
      <c r="DQ5" s="790" t="s">
        <v>373</v>
      </c>
      <c r="DR5" s="791"/>
      <c r="DS5" s="791"/>
      <c r="DT5" s="791"/>
      <c r="DU5" s="792"/>
      <c r="DV5" s="790" t="s">
        <v>364</v>
      </c>
      <c r="DW5" s="791"/>
      <c r="DX5" s="791"/>
      <c r="DY5" s="791"/>
      <c r="DZ5" s="797"/>
      <c r="EA5" s="230"/>
    </row>
    <row r="6" spans="1:131" s="231" customFormat="1" ht="26.25" customHeight="1" thickBot="1" x14ac:dyDescent="0.2">
      <c r="A6" s="787"/>
      <c r="B6" s="788"/>
      <c r="C6" s="788"/>
      <c r="D6" s="788"/>
      <c r="E6" s="788"/>
      <c r="F6" s="788"/>
      <c r="G6" s="788"/>
      <c r="H6" s="788"/>
      <c r="I6" s="788"/>
      <c r="J6" s="788"/>
      <c r="K6" s="788"/>
      <c r="L6" s="788"/>
      <c r="M6" s="788"/>
      <c r="N6" s="788"/>
      <c r="O6" s="788"/>
      <c r="P6" s="789"/>
      <c r="Q6" s="793"/>
      <c r="R6" s="794"/>
      <c r="S6" s="794"/>
      <c r="T6" s="794"/>
      <c r="U6" s="795"/>
      <c r="V6" s="793"/>
      <c r="W6" s="794"/>
      <c r="X6" s="794"/>
      <c r="Y6" s="794"/>
      <c r="Z6" s="795"/>
      <c r="AA6" s="793"/>
      <c r="AB6" s="794"/>
      <c r="AC6" s="794"/>
      <c r="AD6" s="794"/>
      <c r="AE6" s="794"/>
      <c r="AF6" s="798"/>
      <c r="AG6" s="794"/>
      <c r="AH6" s="794"/>
      <c r="AI6" s="794"/>
      <c r="AJ6" s="799"/>
      <c r="AK6" s="794"/>
      <c r="AL6" s="794"/>
      <c r="AM6" s="794"/>
      <c r="AN6" s="794"/>
      <c r="AO6" s="795"/>
      <c r="AP6" s="793"/>
      <c r="AQ6" s="794"/>
      <c r="AR6" s="794"/>
      <c r="AS6" s="794"/>
      <c r="AT6" s="795"/>
      <c r="AU6" s="793"/>
      <c r="AV6" s="794"/>
      <c r="AW6" s="794"/>
      <c r="AX6" s="794"/>
      <c r="AY6" s="799"/>
      <c r="AZ6" s="228"/>
      <c r="BA6" s="228"/>
      <c r="BB6" s="228"/>
      <c r="BC6" s="228"/>
      <c r="BD6" s="228"/>
      <c r="BE6" s="229"/>
      <c r="BF6" s="229"/>
      <c r="BG6" s="229"/>
      <c r="BH6" s="229"/>
      <c r="BI6" s="229"/>
      <c r="BJ6" s="229"/>
      <c r="BK6" s="229"/>
      <c r="BL6" s="229"/>
      <c r="BM6" s="229"/>
      <c r="BN6" s="229"/>
      <c r="BO6" s="229"/>
      <c r="BP6" s="229"/>
      <c r="BQ6" s="787"/>
      <c r="BR6" s="788"/>
      <c r="BS6" s="788"/>
      <c r="BT6" s="788"/>
      <c r="BU6" s="788"/>
      <c r="BV6" s="788"/>
      <c r="BW6" s="788"/>
      <c r="BX6" s="788"/>
      <c r="BY6" s="788"/>
      <c r="BZ6" s="788"/>
      <c r="CA6" s="788"/>
      <c r="CB6" s="788"/>
      <c r="CC6" s="788"/>
      <c r="CD6" s="788"/>
      <c r="CE6" s="788"/>
      <c r="CF6" s="788"/>
      <c r="CG6" s="789"/>
      <c r="CH6" s="793"/>
      <c r="CI6" s="794"/>
      <c r="CJ6" s="794"/>
      <c r="CK6" s="794"/>
      <c r="CL6" s="795"/>
      <c r="CM6" s="793"/>
      <c r="CN6" s="794"/>
      <c r="CO6" s="794"/>
      <c r="CP6" s="794"/>
      <c r="CQ6" s="795"/>
      <c r="CR6" s="793"/>
      <c r="CS6" s="794"/>
      <c r="CT6" s="794"/>
      <c r="CU6" s="794"/>
      <c r="CV6" s="795"/>
      <c r="CW6" s="793"/>
      <c r="CX6" s="794"/>
      <c r="CY6" s="794"/>
      <c r="CZ6" s="794"/>
      <c r="DA6" s="795"/>
      <c r="DB6" s="793"/>
      <c r="DC6" s="794"/>
      <c r="DD6" s="794"/>
      <c r="DE6" s="794"/>
      <c r="DF6" s="795"/>
      <c r="DG6" s="823"/>
      <c r="DH6" s="824"/>
      <c r="DI6" s="824"/>
      <c r="DJ6" s="824"/>
      <c r="DK6" s="825"/>
      <c r="DL6" s="823"/>
      <c r="DM6" s="824"/>
      <c r="DN6" s="824"/>
      <c r="DO6" s="824"/>
      <c r="DP6" s="825"/>
      <c r="DQ6" s="793"/>
      <c r="DR6" s="794"/>
      <c r="DS6" s="794"/>
      <c r="DT6" s="794"/>
      <c r="DU6" s="795"/>
      <c r="DV6" s="793"/>
      <c r="DW6" s="794"/>
      <c r="DX6" s="794"/>
      <c r="DY6" s="794"/>
      <c r="DZ6" s="799"/>
      <c r="EA6" s="230"/>
    </row>
    <row r="7" spans="1:131" s="231" customFormat="1" ht="26.25" customHeight="1" thickTop="1" x14ac:dyDescent="0.15">
      <c r="A7" s="232">
        <v>1</v>
      </c>
      <c r="B7" s="800" t="s">
        <v>534</v>
      </c>
      <c r="C7" s="801"/>
      <c r="D7" s="801"/>
      <c r="E7" s="801"/>
      <c r="F7" s="801"/>
      <c r="G7" s="801"/>
      <c r="H7" s="801"/>
      <c r="I7" s="801"/>
      <c r="J7" s="801"/>
      <c r="K7" s="801"/>
      <c r="L7" s="801"/>
      <c r="M7" s="801"/>
      <c r="N7" s="801"/>
      <c r="O7" s="801"/>
      <c r="P7" s="802"/>
      <c r="Q7" s="803">
        <v>8344</v>
      </c>
      <c r="R7" s="804"/>
      <c r="S7" s="804"/>
      <c r="T7" s="804"/>
      <c r="U7" s="804"/>
      <c r="V7" s="804">
        <v>7966</v>
      </c>
      <c r="W7" s="804"/>
      <c r="X7" s="804"/>
      <c r="Y7" s="804"/>
      <c r="Z7" s="804"/>
      <c r="AA7" s="804">
        <v>378</v>
      </c>
      <c r="AB7" s="804"/>
      <c r="AC7" s="804"/>
      <c r="AD7" s="804"/>
      <c r="AE7" s="805"/>
      <c r="AF7" s="806">
        <v>219</v>
      </c>
      <c r="AG7" s="807"/>
      <c r="AH7" s="807"/>
      <c r="AI7" s="807"/>
      <c r="AJ7" s="808"/>
      <c r="AK7" s="809">
        <v>366</v>
      </c>
      <c r="AL7" s="810"/>
      <c r="AM7" s="810"/>
      <c r="AN7" s="810"/>
      <c r="AO7" s="810"/>
      <c r="AP7" s="810">
        <v>7929</v>
      </c>
      <c r="AQ7" s="810"/>
      <c r="AR7" s="810"/>
      <c r="AS7" s="810"/>
      <c r="AT7" s="810"/>
      <c r="AU7" s="817"/>
      <c r="AV7" s="817"/>
      <c r="AW7" s="817"/>
      <c r="AX7" s="817"/>
      <c r="AY7" s="818"/>
      <c r="AZ7" s="228"/>
      <c r="BA7" s="228"/>
      <c r="BB7" s="228"/>
      <c r="BC7" s="228"/>
      <c r="BD7" s="228"/>
      <c r="BE7" s="229"/>
      <c r="BF7" s="229"/>
      <c r="BG7" s="229"/>
      <c r="BH7" s="229"/>
      <c r="BI7" s="229"/>
      <c r="BJ7" s="229"/>
      <c r="BK7" s="229"/>
      <c r="BL7" s="229"/>
      <c r="BM7" s="229"/>
      <c r="BN7" s="229"/>
      <c r="BO7" s="229"/>
      <c r="BP7" s="229"/>
      <c r="BQ7" s="232">
        <v>1</v>
      </c>
      <c r="BR7" s="233"/>
      <c r="BS7" s="814"/>
      <c r="BT7" s="815"/>
      <c r="BU7" s="815"/>
      <c r="BV7" s="815"/>
      <c r="BW7" s="815"/>
      <c r="BX7" s="815"/>
      <c r="BY7" s="815"/>
      <c r="BZ7" s="815"/>
      <c r="CA7" s="815"/>
      <c r="CB7" s="815"/>
      <c r="CC7" s="815"/>
      <c r="CD7" s="815"/>
      <c r="CE7" s="815"/>
      <c r="CF7" s="815"/>
      <c r="CG7" s="819"/>
      <c r="CH7" s="811"/>
      <c r="CI7" s="812"/>
      <c r="CJ7" s="812"/>
      <c r="CK7" s="812"/>
      <c r="CL7" s="813"/>
      <c r="CM7" s="811"/>
      <c r="CN7" s="812"/>
      <c r="CO7" s="812"/>
      <c r="CP7" s="812"/>
      <c r="CQ7" s="813"/>
      <c r="CR7" s="811"/>
      <c r="CS7" s="812"/>
      <c r="CT7" s="812"/>
      <c r="CU7" s="812"/>
      <c r="CV7" s="813"/>
      <c r="CW7" s="811"/>
      <c r="CX7" s="812"/>
      <c r="CY7" s="812"/>
      <c r="CZ7" s="812"/>
      <c r="DA7" s="813"/>
      <c r="DB7" s="811"/>
      <c r="DC7" s="812"/>
      <c r="DD7" s="812"/>
      <c r="DE7" s="812"/>
      <c r="DF7" s="813"/>
      <c r="DG7" s="811"/>
      <c r="DH7" s="812"/>
      <c r="DI7" s="812"/>
      <c r="DJ7" s="812"/>
      <c r="DK7" s="813"/>
      <c r="DL7" s="811"/>
      <c r="DM7" s="812"/>
      <c r="DN7" s="812"/>
      <c r="DO7" s="812"/>
      <c r="DP7" s="813"/>
      <c r="DQ7" s="811"/>
      <c r="DR7" s="812"/>
      <c r="DS7" s="812"/>
      <c r="DT7" s="812"/>
      <c r="DU7" s="813"/>
      <c r="DV7" s="814"/>
      <c r="DW7" s="815"/>
      <c r="DX7" s="815"/>
      <c r="DY7" s="815"/>
      <c r="DZ7" s="816"/>
      <c r="EA7" s="230"/>
    </row>
    <row r="8" spans="1:131" s="231" customFormat="1" ht="26.25" customHeight="1" x14ac:dyDescent="0.15">
      <c r="A8" s="234">
        <v>2</v>
      </c>
      <c r="B8" s="837"/>
      <c r="C8" s="838"/>
      <c r="D8" s="838"/>
      <c r="E8" s="838"/>
      <c r="F8" s="838"/>
      <c r="G8" s="838"/>
      <c r="H8" s="838"/>
      <c r="I8" s="838"/>
      <c r="J8" s="838"/>
      <c r="K8" s="838"/>
      <c r="L8" s="838"/>
      <c r="M8" s="838"/>
      <c r="N8" s="838"/>
      <c r="O8" s="838"/>
      <c r="P8" s="839"/>
      <c r="Q8" s="769"/>
      <c r="R8" s="767"/>
      <c r="S8" s="767"/>
      <c r="T8" s="767"/>
      <c r="U8" s="767"/>
      <c r="V8" s="767"/>
      <c r="W8" s="767"/>
      <c r="X8" s="767"/>
      <c r="Y8" s="767"/>
      <c r="Z8" s="767"/>
      <c r="AA8" s="767"/>
      <c r="AB8" s="767"/>
      <c r="AC8" s="767"/>
      <c r="AD8" s="767"/>
      <c r="AE8" s="768"/>
      <c r="AF8" s="840"/>
      <c r="AG8" s="841"/>
      <c r="AH8" s="841"/>
      <c r="AI8" s="841"/>
      <c r="AJ8" s="842"/>
      <c r="AK8" s="826"/>
      <c r="AL8" s="827"/>
      <c r="AM8" s="827"/>
      <c r="AN8" s="827"/>
      <c r="AO8" s="827"/>
      <c r="AP8" s="827"/>
      <c r="AQ8" s="827"/>
      <c r="AR8" s="827"/>
      <c r="AS8" s="827"/>
      <c r="AT8" s="827"/>
      <c r="AU8" s="828"/>
      <c r="AV8" s="828"/>
      <c r="AW8" s="828"/>
      <c r="AX8" s="828"/>
      <c r="AY8" s="829"/>
      <c r="AZ8" s="228"/>
      <c r="BA8" s="228"/>
      <c r="BB8" s="228"/>
      <c r="BC8" s="228"/>
      <c r="BD8" s="228"/>
      <c r="BE8" s="229"/>
      <c r="BF8" s="229"/>
      <c r="BG8" s="229"/>
      <c r="BH8" s="229"/>
      <c r="BI8" s="229"/>
      <c r="BJ8" s="229"/>
      <c r="BK8" s="229"/>
      <c r="BL8" s="229"/>
      <c r="BM8" s="229"/>
      <c r="BN8" s="229"/>
      <c r="BO8" s="229"/>
      <c r="BP8" s="229"/>
      <c r="BQ8" s="234">
        <v>2</v>
      </c>
      <c r="BR8" s="235"/>
      <c r="BS8" s="830"/>
      <c r="BT8" s="831"/>
      <c r="BU8" s="831"/>
      <c r="BV8" s="831"/>
      <c r="BW8" s="831"/>
      <c r="BX8" s="831"/>
      <c r="BY8" s="831"/>
      <c r="BZ8" s="831"/>
      <c r="CA8" s="831"/>
      <c r="CB8" s="831"/>
      <c r="CC8" s="831"/>
      <c r="CD8" s="831"/>
      <c r="CE8" s="831"/>
      <c r="CF8" s="831"/>
      <c r="CG8" s="832"/>
      <c r="CH8" s="833"/>
      <c r="CI8" s="834"/>
      <c r="CJ8" s="834"/>
      <c r="CK8" s="834"/>
      <c r="CL8" s="835"/>
      <c r="CM8" s="833"/>
      <c r="CN8" s="834"/>
      <c r="CO8" s="834"/>
      <c r="CP8" s="834"/>
      <c r="CQ8" s="835"/>
      <c r="CR8" s="833"/>
      <c r="CS8" s="834"/>
      <c r="CT8" s="834"/>
      <c r="CU8" s="834"/>
      <c r="CV8" s="835"/>
      <c r="CW8" s="833"/>
      <c r="CX8" s="834"/>
      <c r="CY8" s="834"/>
      <c r="CZ8" s="834"/>
      <c r="DA8" s="835"/>
      <c r="DB8" s="833"/>
      <c r="DC8" s="834"/>
      <c r="DD8" s="834"/>
      <c r="DE8" s="834"/>
      <c r="DF8" s="835"/>
      <c r="DG8" s="833"/>
      <c r="DH8" s="834"/>
      <c r="DI8" s="834"/>
      <c r="DJ8" s="834"/>
      <c r="DK8" s="835"/>
      <c r="DL8" s="833"/>
      <c r="DM8" s="834"/>
      <c r="DN8" s="834"/>
      <c r="DO8" s="834"/>
      <c r="DP8" s="835"/>
      <c r="DQ8" s="833"/>
      <c r="DR8" s="834"/>
      <c r="DS8" s="834"/>
      <c r="DT8" s="834"/>
      <c r="DU8" s="835"/>
      <c r="DV8" s="830"/>
      <c r="DW8" s="831"/>
      <c r="DX8" s="831"/>
      <c r="DY8" s="831"/>
      <c r="DZ8" s="836"/>
      <c r="EA8" s="230"/>
    </row>
    <row r="9" spans="1:131" s="231" customFormat="1" ht="26.25" customHeight="1" x14ac:dyDescent="0.15">
      <c r="A9" s="234">
        <v>3</v>
      </c>
      <c r="B9" s="837"/>
      <c r="C9" s="838"/>
      <c r="D9" s="838"/>
      <c r="E9" s="838"/>
      <c r="F9" s="838"/>
      <c r="G9" s="838"/>
      <c r="H9" s="838"/>
      <c r="I9" s="838"/>
      <c r="J9" s="838"/>
      <c r="K9" s="838"/>
      <c r="L9" s="838"/>
      <c r="M9" s="838"/>
      <c r="N9" s="838"/>
      <c r="O9" s="838"/>
      <c r="P9" s="839"/>
      <c r="Q9" s="769"/>
      <c r="R9" s="767"/>
      <c r="S9" s="767"/>
      <c r="T9" s="767"/>
      <c r="U9" s="767"/>
      <c r="V9" s="767"/>
      <c r="W9" s="767"/>
      <c r="X9" s="767"/>
      <c r="Y9" s="767"/>
      <c r="Z9" s="767"/>
      <c r="AA9" s="767"/>
      <c r="AB9" s="767"/>
      <c r="AC9" s="767"/>
      <c r="AD9" s="767"/>
      <c r="AE9" s="768"/>
      <c r="AF9" s="840"/>
      <c r="AG9" s="841"/>
      <c r="AH9" s="841"/>
      <c r="AI9" s="841"/>
      <c r="AJ9" s="842"/>
      <c r="AK9" s="826"/>
      <c r="AL9" s="827"/>
      <c r="AM9" s="827"/>
      <c r="AN9" s="827"/>
      <c r="AO9" s="827"/>
      <c r="AP9" s="827"/>
      <c r="AQ9" s="827"/>
      <c r="AR9" s="827"/>
      <c r="AS9" s="827"/>
      <c r="AT9" s="827"/>
      <c r="AU9" s="828"/>
      <c r="AV9" s="828"/>
      <c r="AW9" s="828"/>
      <c r="AX9" s="828"/>
      <c r="AY9" s="829"/>
      <c r="AZ9" s="228"/>
      <c r="BA9" s="228"/>
      <c r="BB9" s="228"/>
      <c r="BC9" s="228"/>
      <c r="BD9" s="228"/>
      <c r="BE9" s="229"/>
      <c r="BF9" s="229"/>
      <c r="BG9" s="229"/>
      <c r="BH9" s="229"/>
      <c r="BI9" s="229"/>
      <c r="BJ9" s="229"/>
      <c r="BK9" s="229"/>
      <c r="BL9" s="229"/>
      <c r="BM9" s="229"/>
      <c r="BN9" s="229"/>
      <c r="BO9" s="229"/>
      <c r="BP9" s="229"/>
      <c r="BQ9" s="234">
        <v>3</v>
      </c>
      <c r="BR9" s="235"/>
      <c r="BS9" s="830"/>
      <c r="BT9" s="831"/>
      <c r="BU9" s="831"/>
      <c r="BV9" s="831"/>
      <c r="BW9" s="831"/>
      <c r="BX9" s="831"/>
      <c r="BY9" s="831"/>
      <c r="BZ9" s="831"/>
      <c r="CA9" s="831"/>
      <c r="CB9" s="831"/>
      <c r="CC9" s="831"/>
      <c r="CD9" s="831"/>
      <c r="CE9" s="831"/>
      <c r="CF9" s="831"/>
      <c r="CG9" s="832"/>
      <c r="CH9" s="833"/>
      <c r="CI9" s="834"/>
      <c r="CJ9" s="834"/>
      <c r="CK9" s="834"/>
      <c r="CL9" s="835"/>
      <c r="CM9" s="833"/>
      <c r="CN9" s="834"/>
      <c r="CO9" s="834"/>
      <c r="CP9" s="834"/>
      <c r="CQ9" s="835"/>
      <c r="CR9" s="833"/>
      <c r="CS9" s="834"/>
      <c r="CT9" s="834"/>
      <c r="CU9" s="834"/>
      <c r="CV9" s="835"/>
      <c r="CW9" s="833"/>
      <c r="CX9" s="834"/>
      <c r="CY9" s="834"/>
      <c r="CZ9" s="834"/>
      <c r="DA9" s="835"/>
      <c r="DB9" s="833"/>
      <c r="DC9" s="834"/>
      <c r="DD9" s="834"/>
      <c r="DE9" s="834"/>
      <c r="DF9" s="835"/>
      <c r="DG9" s="833"/>
      <c r="DH9" s="834"/>
      <c r="DI9" s="834"/>
      <c r="DJ9" s="834"/>
      <c r="DK9" s="835"/>
      <c r="DL9" s="833"/>
      <c r="DM9" s="834"/>
      <c r="DN9" s="834"/>
      <c r="DO9" s="834"/>
      <c r="DP9" s="835"/>
      <c r="DQ9" s="833"/>
      <c r="DR9" s="834"/>
      <c r="DS9" s="834"/>
      <c r="DT9" s="834"/>
      <c r="DU9" s="835"/>
      <c r="DV9" s="830"/>
      <c r="DW9" s="831"/>
      <c r="DX9" s="831"/>
      <c r="DY9" s="831"/>
      <c r="DZ9" s="836"/>
      <c r="EA9" s="230"/>
    </row>
    <row r="10" spans="1:131" s="231" customFormat="1" ht="26.25" customHeight="1" x14ac:dyDescent="0.15">
      <c r="A10" s="234">
        <v>4</v>
      </c>
      <c r="B10" s="837"/>
      <c r="C10" s="838"/>
      <c r="D10" s="838"/>
      <c r="E10" s="838"/>
      <c r="F10" s="838"/>
      <c r="G10" s="838"/>
      <c r="H10" s="838"/>
      <c r="I10" s="838"/>
      <c r="J10" s="838"/>
      <c r="K10" s="838"/>
      <c r="L10" s="838"/>
      <c r="M10" s="838"/>
      <c r="N10" s="838"/>
      <c r="O10" s="838"/>
      <c r="P10" s="839"/>
      <c r="Q10" s="769"/>
      <c r="R10" s="767"/>
      <c r="S10" s="767"/>
      <c r="T10" s="767"/>
      <c r="U10" s="767"/>
      <c r="V10" s="767"/>
      <c r="W10" s="767"/>
      <c r="X10" s="767"/>
      <c r="Y10" s="767"/>
      <c r="Z10" s="767"/>
      <c r="AA10" s="767"/>
      <c r="AB10" s="767"/>
      <c r="AC10" s="767"/>
      <c r="AD10" s="767"/>
      <c r="AE10" s="768"/>
      <c r="AF10" s="840"/>
      <c r="AG10" s="841"/>
      <c r="AH10" s="841"/>
      <c r="AI10" s="841"/>
      <c r="AJ10" s="842"/>
      <c r="AK10" s="826"/>
      <c r="AL10" s="827"/>
      <c r="AM10" s="827"/>
      <c r="AN10" s="827"/>
      <c r="AO10" s="827"/>
      <c r="AP10" s="827"/>
      <c r="AQ10" s="827"/>
      <c r="AR10" s="827"/>
      <c r="AS10" s="827"/>
      <c r="AT10" s="827"/>
      <c r="AU10" s="828"/>
      <c r="AV10" s="828"/>
      <c r="AW10" s="828"/>
      <c r="AX10" s="828"/>
      <c r="AY10" s="829"/>
      <c r="AZ10" s="228"/>
      <c r="BA10" s="228"/>
      <c r="BB10" s="228"/>
      <c r="BC10" s="228"/>
      <c r="BD10" s="228"/>
      <c r="BE10" s="229"/>
      <c r="BF10" s="229"/>
      <c r="BG10" s="229"/>
      <c r="BH10" s="229"/>
      <c r="BI10" s="229"/>
      <c r="BJ10" s="229"/>
      <c r="BK10" s="229"/>
      <c r="BL10" s="229"/>
      <c r="BM10" s="229"/>
      <c r="BN10" s="229"/>
      <c r="BO10" s="229"/>
      <c r="BP10" s="229"/>
      <c r="BQ10" s="234">
        <v>4</v>
      </c>
      <c r="BR10" s="235"/>
      <c r="BS10" s="830"/>
      <c r="BT10" s="831"/>
      <c r="BU10" s="831"/>
      <c r="BV10" s="831"/>
      <c r="BW10" s="831"/>
      <c r="BX10" s="831"/>
      <c r="BY10" s="831"/>
      <c r="BZ10" s="831"/>
      <c r="CA10" s="831"/>
      <c r="CB10" s="831"/>
      <c r="CC10" s="831"/>
      <c r="CD10" s="831"/>
      <c r="CE10" s="831"/>
      <c r="CF10" s="831"/>
      <c r="CG10" s="832"/>
      <c r="CH10" s="833"/>
      <c r="CI10" s="834"/>
      <c r="CJ10" s="834"/>
      <c r="CK10" s="834"/>
      <c r="CL10" s="835"/>
      <c r="CM10" s="833"/>
      <c r="CN10" s="834"/>
      <c r="CO10" s="834"/>
      <c r="CP10" s="834"/>
      <c r="CQ10" s="835"/>
      <c r="CR10" s="833"/>
      <c r="CS10" s="834"/>
      <c r="CT10" s="834"/>
      <c r="CU10" s="834"/>
      <c r="CV10" s="835"/>
      <c r="CW10" s="833"/>
      <c r="CX10" s="834"/>
      <c r="CY10" s="834"/>
      <c r="CZ10" s="834"/>
      <c r="DA10" s="835"/>
      <c r="DB10" s="833"/>
      <c r="DC10" s="834"/>
      <c r="DD10" s="834"/>
      <c r="DE10" s="834"/>
      <c r="DF10" s="835"/>
      <c r="DG10" s="833"/>
      <c r="DH10" s="834"/>
      <c r="DI10" s="834"/>
      <c r="DJ10" s="834"/>
      <c r="DK10" s="835"/>
      <c r="DL10" s="833"/>
      <c r="DM10" s="834"/>
      <c r="DN10" s="834"/>
      <c r="DO10" s="834"/>
      <c r="DP10" s="835"/>
      <c r="DQ10" s="833"/>
      <c r="DR10" s="834"/>
      <c r="DS10" s="834"/>
      <c r="DT10" s="834"/>
      <c r="DU10" s="835"/>
      <c r="DV10" s="830"/>
      <c r="DW10" s="831"/>
      <c r="DX10" s="831"/>
      <c r="DY10" s="831"/>
      <c r="DZ10" s="836"/>
      <c r="EA10" s="230"/>
    </row>
    <row r="11" spans="1:131" s="231" customFormat="1" ht="26.25" customHeight="1" x14ac:dyDescent="0.15">
      <c r="A11" s="234">
        <v>5</v>
      </c>
      <c r="B11" s="837"/>
      <c r="C11" s="838"/>
      <c r="D11" s="838"/>
      <c r="E11" s="838"/>
      <c r="F11" s="838"/>
      <c r="G11" s="838"/>
      <c r="H11" s="838"/>
      <c r="I11" s="838"/>
      <c r="J11" s="838"/>
      <c r="K11" s="838"/>
      <c r="L11" s="838"/>
      <c r="M11" s="838"/>
      <c r="N11" s="838"/>
      <c r="O11" s="838"/>
      <c r="P11" s="839"/>
      <c r="Q11" s="769"/>
      <c r="R11" s="767"/>
      <c r="S11" s="767"/>
      <c r="T11" s="767"/>
      <c r="U11" s="767"/>
      <c r="V11" s="767"/>
      <c r="W11" s="767"/>
      <c r="X11" s="767"/>
      <c r="Y11" s="767"/>
      <c r="Z11" s="767"/>
      <c r="AA11" s="767"/>
      <c r="AB11" s="767"/>
      <c r="AC11" s="767"/>
      <c r="AD11" s="767"/>
      <c r="AE11" s="768"/>
      <c r="AF11" s="840"/>
      <c r="AG11" s="841"/>
      <c r="AH11" s="841"/>
      <c r="AI11" s="841"/>
      <c r="AJ11" s="842"/>
      <c r="AK11" s="826"/>
      <c r="AL11" s="827"/>
      <c r="AM11" s="827"/>
      <c r="AN11" s="827"/>
      <c r="AO11" s="827"/>
      <c r="AP11" s="827"/>
      <c r="AQ11" s="827"/>
      <c r="AR11" s="827"/>
      <c r="AS11" s="827"/>
      <c r="AT11" s="827"/>
      <c r="AU11" s="828"/>
      <c r="AV11" s="828"/>
      <c r="AW11" s="828"/>
      <c r="AX11" s="828"/>
      <c r="AY11" s="829"/>
      <c r="AZ11" s="228"/>
      <c r="BA11" s="228"/>
      <c r="BB11" s="228"/>
      <c r="BC11" s="228"/>
      <c r="BD11" s="228"/>
      <c r="BE11" s="229"/>
      <c r="BF11" s="229"/>
      <c r="BG11" s="229"/>
      <c r="BH11" s="229"/>
      <c r="BI11" s="229"/>
      <c r="BJ11" s="229"/>
      <c r="BK11" s="229"/>
      <c r="BL11" s="229"/>
      <c r="BM11" s="229"/>
      <c r="BN11" s="229"/>
      <c r="BO11" s="229"/>
      <c r="BP11" s="229"/>
      <c r="BQ11" s="234">
        <v>5</v>
      </c>
      <c r="BR11" s="235"/>
      <c r="BS11" s="830"/>
      <c r="BT11" s="831"/>
      <c r="BU11" s="831"/>
      <c r="BV11" s="831"/>
      <c r="BW11" s="831"/>
      <c r="BX11" s="831"/>
      <c r="BY11" s="831"/>
      <c r="BZ11" s="831"/>
      <c r="CA11" s="831"/>
      <c r="CB11" s="831"/>
      <c r="CC11" s="831"/>
      <c r="CD11" s="831"/>
      <c r="CE11" s="831"/>
      <c r="CF11" s="831"/>
      <c r="CG11" s="832"/>
      <c r="CH11" s="833"/>
      <c r="CI11" s="834"/>
      <c r="CJ11" s="834"/>
      <c r="CK11" s="834"/>
      <c r="CL11" s="835"/>
      <c r="CM11" s="833"/>
      <c r="CN11" s="834"/>
      <c r="CO11" s="834"/>
      <c r="CP11" s="834"/>
      <c r="CQ11" s="835"/>
      <c r="CR11" s="833"/>
      <c r="CS11" s="834"/>
      <c r="CT11" s="834"/>
      <c r="CU11" s="834"/>
      <c r="CV11" s="835"/>
      <c r="CW11" s="833"/>
      <c r="CX11" s="834"/>
      <c r="CY11" s="834"/>
      <c r="CZ11" s="834"/>
      <c r="DA11" s="835"/>
      <c r="DB11" s="833"/>
      <c r="DC11" s="834"/>
      <c r="DD11" s="834"/>
      <c r="DE11" s="834"/>
      <c r="DF11" s="835"/>
      <c r="DG11" s="833"/>
      <c r="DH11" s="834"/>
      <c r="DI11" s="834"/>
      <c r="DJ11" s="834"/>
      <c r="DK11" s="835"/>
      <c r="DL11" s="833"/>
      <c r="DM11" s="834"/>
      <c r="DN11" s="834"/>
      <c r="DO11" s="834"/>
      <c r="DP11" s="835"/>
      <c r="DQ11" s="833"/>
      <c r="DR11" s="834"/>
      <c r="DS11" s="834"/>
      <c r="DT11" s="834"/>
      <c r="DU11" s="835"/>
      <c r="DV11" s="830"/>
      <c r="DW11" s="831"/>
      <c r="DX11" s="831"/>
      <c r="DY11" s="831"/>
      <c r="DZ11" s="836"/>
      <c r="EA11" s="230"/>
    </row>
    <row r="12" spans="1:131" s="231" customFormat="1" ht="26.25" customHeight="1" x14ac:dyDescent="0.15">
      <c r="A12" s="234">
        <v>6</v>
      </c>
      <c r="B12" s="837"/>
      <c r="C12" s="838"/>
      <c r="D12" s="838"/>
      <c r="E12" s="838"/>
      <c r="F12" s="838"/>
      <c r="G12" s="838"/>
      <c r="H12" s="838"/>
      <c r="I12" s="838"/>
      <c r="J12" s="838"/>
      <c r="K12" s="838"/>
      <c r="L12" s="838"/>
      <c r="M12" s="838"/>
      <c r="N12" s="838"/>
      <c r="O12" s="838"/>
      <c r="P12" s="839"/>
      <c r="Q12" s="769"/>
      <c r="R12" s="767"/>
      <c r="S12" s="767"/>
      <c r="T12" s="767"/>
      <c r="U12" s="767"/>
      <c r="V12" s="767"/>
      <c r="W12" s="767"/>
      <c r="X12" s="767"/>
      <c r="Y12" s="767"/>
      <c r="Z12" s="767"/>
      <c r="AA12" s="767"/>
      <c r="AB12" s="767"/>
      <c r="AC12" s="767"/>
      <c r="AD12" s="767"/>
      <c r="AE12" s="768"/>
      <c r="AF12" s="840"/>
      <c r="AG12" s="841"/>
      <c r="AH12" s="841"/>
      <c r="AI12" s="841"/>
      <c r="AJ12" s="842"/>
      <c r="AK12" s="826"/>
      <c r="AL12" s="827"/>
      <c r="AM12" s="827"/>
      <c r="AN12" s="827"/>
      <c r="AO12" s="827"/>
      <c r="AP12" s="827"/>
      <c r="AQ12" s="827"/>
      <c r="AR12" s="827"/>
      <c r="AS12" s="827"/>
      <c r="AT12" s="827"/>
      <c r="AU12" s="828"/>
      <c r="AV12" s="828"/>
      <c r="AW12" s="828"/>
      <c r="AX12" s="828"/>
      <c r="AY12" s="829"/>
      <c r="AZ12" s="228"/>
      <c r="BA12" s="228"/>
      <c r="BB12" s="228"/>
      <c r="BC12" s="228"/>
      <c r="BD12" s="228"/>
      <c r="BE12" s="229"/>
      <c r="BF12" s="229"/>
      <c r="BG12" s="229"/>
      <c r="BH12" s="229"/>
      <c r="BI12" s="229"/>
      <c r="BJ12" s="229"/>
      <c r="BK12" s="229"/>
      <c r="BL12" s="229"/>
      <c r="BM12" s="229"/>
      <c r="BN12" s="229"/>
      <c r="BO12" s="229"/>
      <c r="BP12" s="229"/>
      <c r="BQ12" s="234">
        <v>6</v>
      </c>
      <c r="BR12" s="235"/>
      <c r="BS12" s="830"/>
      <c r="BT12" s="831"/>
      <c r="BU12" s="831"/>
      <c r="BV12" s="831"/>
      <c r="BW12" s="831"/>
      <c r="BX12" s="831"/>
      <c r="BY12" s="831"/>
      <c r="BZ12" s="831"/>
      <c r="CA12" s="831"/>
      <c r="CB12" s="831"/>
      <c r="CC12" s="831"/>
      <c r="CD12" s="831"/>
      <c r="CE12" s="831"/>
      <c r="CF12" s="831"/>
      <c r="CG12" s="832"/>
      <c r="CH12" s="833"/>
      <c r="CI12" s="834"/>
      <c r="CJ12" s="834"/>
      <c r="CK12" s="834"/>
      <c r="CL12" s="835"/>
      <c r="CM12" s="833"/>
      <c r="CN12" s="834"/>
      <c r="CO12" s="834"/>
      <c r="CP12" s="834"/>
      <c r="CQ12" s="835"/>
      <c r="CR12" s="833"/>
      <c r="CS12" s="834"/>
      <c r="CT12" s="834"/>
      <c r="CU12" s="834"/>
      <c r="CV12" s="835"/>
      <c r="CW12" s="833"/>
      <c r="CX12" s="834"/>
      <c r="CY12" s="834"/>
      <c r="CZ12" s="834"/>
      <c r="DA12" s="835"/>
      <c r="DB12" s="833"/>
      <c r="DC12" s="834"/>
      <c r="DD12" s="834"/>
      <c r="DE12" s="834"/>
      <c r="DF12" s="835"/>
      <c r="DG12" s="833"/>
      <c r="DH12" s="834"/>
      <c r="DI12" s="834"/>
      <c r="DJ12" s="834"/>
      <c r="DK12" s="835"/>
      <c r="DL12" s="833"/>
      <c r="DM12" s="834"/>
      <c r="DN12" s="834"/>
      <c r="DO12" s="834"/>
      <c r="DP12" s="835"/>
      <c r="DQ12" s="833"/>
      <c r="DR12" s="834"/>
      <c r="DS12" s="834"/>
      <c r="DT12" s="834"/>
      <c r="DU12" s="835"/>
      <c r="DV12" s="830"/>
      <c r="DW12" s="831"/>
      <c r="DX12" s="831"/>
      <c r="DY12" s="831"/>
      <c r="DZ12" s="836"/>
      <c r="EA12" s="230"/>
    </row>
    <row r="13" spans="1:131" s="231" customFormat="1" ht="26.25" customHeight="1" x14ac:dyDescent="0.15">
      <c r="A13" s="234">
        <v>7</v>
      </c>
      <c r="B13" s="837"/>
      <c r="C13" s="838"/>
      <c r="D13" s="838"/>
      <c r="E13" s="838"/>
      <c r="F13" s="838"/>
      <c r="G13" s="838"/>
      <c r="H13" s="838"/>
      <c r="I13" s="838"/>
      <c r="J13" s="838"/>
      <c r="K13" s="838"/>
      <c r="L13" s="838"/>
      <c r="M13" s="838"/>
      <c r="N13" s="838"/>
      <c r="O13" s="838"/>
      <c r="P13" s="839"/>
      <c r="Q13" s="769"/>
      <c r="R13" s="767"/>
      <c r="S13" s="767"/>
      <c r="T13" s="767"/>
      <c r="U13" s="767"/>
      <c r="V13" s="767"/>
      <c r="W13" s="767"/>
      <c r="X13" s="767"/>
      <c r="Y13" s="767"/>
      <c r="Z13" s="767"/>
      <c r="AA13" s="767"/>
      <c r="AB13" s="767"/>
      <c r="AC13" s="767"/>
      <c r="AD13" s="767"/>
      <c r="AE13" s="768"/>
      <c r="AF13" s="840"/>
      <c r="AG13" s="841"/>
      <c r="AH13" s="841"/>
      <c r="AI13" s="841"/>
      <c r="AJ13" s="842"/>
      <c r="AK13" s="826"/>
      <c r="AL13" s="827"/>
      <c r="AM13" s="827"/>
      <c r="AN13" s="827"/>
      <c r="AO13" s="827"/>
      <c r="AP13" s="827"/>
      <c r="AQ13" s="827"/>
      <c r="AR13" s="827"/>
      <c r="AS13" s="827"/>
      <c r="AT13" s="827"/>
      <c r="AU13" s="828"/>
      <c r="AV13" s="828"/>
      <c r="AW13" s="828"/>
      <c r="AX13" s="828"/>
      <c r="AY13" s="829"/>
      <c r="AZ13" s="228"/>
      <c r="BA13" s="228"/>
      <c r="BB13" s="228"/>
      <c r="BC13" s="228"/>
      <c r="BD13" s="228"/>
      <c r="BE13" s="229"/>
      <c r="BF13" s="229"/>
      <c r="BG13" s="229"/>
      <c r="BH13" s="229"/>
      <c r="BI13" s="229"/>
      <c r="BJ13" s="229"/>
      <c r="BK13" s="229"/>
      <c r="BL13" s="229"/>
      <c r="BM13" s="229"/>
      <c r="BN13" s="229"/>
      <c r="BO13" s="229"/>
      <c r="BP13" s="229"/>
      <c r="BQ13" s="234">
        <v>7</v>
      </c>
      <c r="BR13" s="235"/>
      <c r="BS13" s="830"/>
      <c r="BT13" s="831"/>
      <c r="BU13" s="831"/>
      <c r="BV13" s="831"/>
      <c r="BW13" s="831"/>
      <c r="BX13" s="831"/>
      <c r="BY13" s="831"/>
      <c r="BZ13" s="831"/>
      <c r="CA13" s="831"/>
      <c r="CB13" s="831"/>
      <c r="CC13" s="831"/>
      <c r="CD13" s="831"/>
      <c r="CE13" s="831"/>
      <c r="CF13" s="831"/>
      <c r="CG13" s="832"/>
      <c r="CH13" s="833"/>
      <c r="CI13" s="834"/>
      <c r="CJ13" s="834"/>
      <c r="CK13" s="834"/>
      <c r="CL13" s="835"/>
      <c r="CM13" s="833"/>
      <c r="CN13" s="834"/>
      <c r="CO13" s="834"/>
      <c r="CP13" s="834"/>
      <c r="CQ13" s="835"/>
      <c r="CR13" s="833"/>
      <c r="CS13" s="834"/>
      <c r="CT13" s="834"/>
      <c r="CU13" s="834"/>
      <c r="CV13" s="835"/>
      <c r="CW13" s="833"/>
      <c r="CX13" s="834"/>
      <c r="CY13" s="834"/>
      <c r="CZ13" s="834"/>
      <c r="DA13" s="835"/>
      <c r="DB13" s="833"/>
      <c r="DC13" s="834"/>
      <c r="DD13" s="834"/>
      <c r="DE13" s="834"/>
      <c r="DF13" s="835"/>
      <c r="DG13" s="833"/>
      <c r="DH13" s="834"/>
      <c r="DI13" s="834"/>
      <c r="DJ13" s="834"/>
      <c r="DK13" s="835"/>
      <c r="DL13" s="833"/>
      <c r="DM13" s="834"/>
      <c r="DN13" s="834"/>
      <c r="DO13" s="834"/>
      <c r="DP13" s="835"/>
      <c r="DQ13" s="833"/>
      <c r="DR13" s="834"/>
      <c r="DS13" s="834"/>
      <c r="DT13" s="834"/>
      <c r="DU13" s="835"/>
      <c r="DV13" s="830"/>
      <c r="DW13" s="831"/>
      <c r="DX13" s="831"/>
      <c r="DY13" s="831"/>
      <c r="DZ13" s="836"/>
      <c r="EA13" s="230"/>
    </row>
    <row r="14" spans="1:131" s="231" customFormat="1" ht="26.25" customHeight="1" x14ac:dyDescent="0.15">
      <c r="A14" s="234">
        <v>8</v>
      </c>
      <c r="B14" s="837"/>
      <c r="C14" s="838"/>
      <c r="D14" s="838"/>
      <c r="E14" s="838"/>
      <c r="F14" s="838"/>
      <c r="G14" s="838"/>
      <c r="H14" s="838"/>
      <c r="I14" s="838"/>
      <c r="J14" s="838"/>
      <c r="K14" s="838"/>
      <c r="L14" s="838"/>
      <c r="M14" s="838"/>
      <c r="N14" s="838"/>
      <c r="O14" s="838"/>
      <c r="P14" s="839"/>
      <c r="Q14" s="769"/>
      <c r="R14" s="767"/>
      <c r="S14" s="767"/>
      <c r="T14" s="767"/>
      <c r="U14" s="767"/>
      <c r="V14" s="767"/>
      <c r="W14" s="767"/>
      <c r="X14" s="767"/>
      <c r="Y14" s="767"/>
      <c r="Z14" s="767"/>
      <c r="AA14" s="767"/>
      <c r="AB14" s="767"/>
      <c r="AC14" s="767"/>
      <c r="AD14" s="767"/>
      <c r="AE14" s="768"/>
      <c r="AF14" s="840"/>
      <c r="AG14" s="841"/>
      <c r="AH14" s="841"/>
      <c r="AI14" s="841"/>
      <c r="AJ14" s="842"/>
      <c r="AK14" s="826"/>
      <c r="AL14" s="827"/>
      <c r="AM14" s="827"/>
      <c r="AN14" s="827"/>
      <c r="AO14" s="827"/>
      <c r="AP14" s="827"/>
      <c r="AQ14" s="827"/>
      <c r="AR14" s="827"/>
      <c r="AS14" s="827"/>
      <c r="AT14" s="827"/>
      <c r="AU14" s="828"/>
      <c r="AV14" s="828"/>
      <c r="AW14" s="828"/>
      <c r="AX14" s="828"/>
      <c r="AY14" s="829"/>
      <c r="AZ14" s="228"/>
      <c r="BA14" s="228"/>
      <c r="BB14" s="228"/>
      <c r="BC14" s="228"/>
      <c r="BD14" s="228"/>
      <c r="BE14" s="229"/>
      <c r="BF14" s="229"/>
      <c r="BG14" s="229"/>
      <c r="BH14" s="229"/>
      <c r="BI14" s="229"/>
      <c r="BJ14" s="229"/>
      <c r="BK14" s="229"/>
      <c r="BL14" s="229"/>
      <c r="BM14" s="229"/>
      <c r="BN14" s="229"/>
      <c r="BO14" s="229"/>
      <c r="BP14" s="229"/>
      <c r="BQ14" s="234">
        <v>8</v>
      </c>
      <c r="BR14" s="235"/>
      <c r="BS14" s="830"/>
      <c r="BT14" s="831"/>
      <c r="BU14" s="831"/>
      <c r="BV14" s="831"/>
      <c r="BW14" s="831"/>
      <c r="BX14" s="831"/>
      <c r="BY14" s="831"/>
      <c r="BZ14" s="831"/>
      <c r="CA14" s="831"/>
      <c r="CB14" s="831"/>
      <c r="CC14" s="831"/>
      <c r="CD14" s="831"/>
      <c r="CE14" s="831"/>
      <c r="CF14" s="831"/>
      <c r="CG14" s="832"/>
      <c r="CH14" s="833"/>
      <c r="CI14" s="834"/>
      <c r="CJ14" s="834"/>
      <c r="CK14" s="834"/>
      <c r="CL14" s="835"/>
      <c r="CM14" s="833"/>
      <c r="CN14" s="834"/>
      <c r="CO14" s="834"/>
      <c r="CP14" s="834"/>
      <c r="CQ14" s="835"/>
      <c r="CR14" s="833"/>
      <c r="CS14" s="834"/>
      <c r="CT14" s="834"/>
      <c r="CU14" s="834"/>
      <c r="CV14" s="835"/>
      <c r="CW14" s="833"/>
      <c r="CX14" s="834"/>
      <c r="CY14" s="834"/>
      <c r="CZ14" s="834"/>
      <c r="DA14" s="835"/>
      <c r="DB14" s="833"/>
      <c r="DC14" s="834"/>
      <c r="DD14" s="834"/>
      <c r="DE14" s="834"/>
      <c r="DF14" s="835"/>
      <c r="DG14" s="833"/>
      <c r="DH14" s="834"/>
      <c r="DI14" s="834"/>
      <c r="DJ14" s="834"/>
      <c r="DK14" s="835"/>
      <c r="DL14" s="833"/>
      <c r="DM14" s="834"/>
      <c r="DN14" s="834"/>
      <c r="DO14" s="834"/>
      <c r="DP14" s="835"/>
      <c r="DQ14" s="833"/>
      <c r="DR14" s="834"/>
      <c r="DS14" s="834"/>
      <c r="DT14" s="834"/>
      <c r="DU14" s="835"/>
      <c r="DV14" s="830"/>
      <c r="DW14" s="831"/>
      <c r="DX14" s="831"/>
      <c r="DY14" s="831"/>
      <c r="DZ14" s="836"/>
      <c r="EA14" s="230"/>
    </row>
    <row r="15" spans="1:131" s="231" customFormat="1" ht="26.25" customHeight="1" x14ac:dyDescent="0.15">
      <c r="A15" s="234">
        <v>9</v>
      </c>
      <c r="B15" s="837"/>
      <c r="C15" s="838"/>
      <c r="D15" s="838"/>
      <c r="E15" s="838"/>
      <c r="F15" s="838"/>
      <c r="G15" s="838"/>
      <c r="H15" s="838"/>
      <c r="I15" s="838"/>
      <c r="J15" s="838"/>
      <c r="K15" s="838"/>
      <c r="L15" s="838"/>
      <c r="M15" s="838"/>
      <c r="N15" s="838"/>
      <c r="O15" s="838"/>
      <c r="P15" s="839"/>
      <c r="Q15" s="769"/>
      <c r="R15" s="767"/>
      <c r="S15" s="767"/>
      <c r="T15" s="767"/>
      <c r="U15" s="767"/>
      <c r="V15" s="767"/>
      <c r="W15" s="767"/>
      <c r="X15" s="767"/>
      <c r="Y15" s="767"/>
      <c r="Z15" s="767"/>
      <c r="AA15" s="767"/>
      <c r="AB15" s="767"/>
      <c r="AC15" s="767"/>
      <c r="AD15" s="767"/>
      <c r="AE15" s="768"/>
      <c r="AF15" s="840"/>
      <c r="AG15" s="841"/>
      <c r="AH15" s="841"/>
      <c r="AI15" s="841"/>
      <c r="AJ15" s="842"/>
      <c r="AK15" s="826"/>
      <c r="AL15" s="827"/>
      <c r="AM15" s="827"/>
      <c r="AN15" s="827"/>
      <c r="AO15" s="827"/>
      <c r="AP15" s="827"/>
      <c r="AQ15" s="827"/>
      <c r="AR15" s="827"/>
      <c r="AS15" s="827"/>
      <c r="AT15" s="827"/>
      <c r="AU15" s="828"/>
      <c r="AV15" s="828"/>
      <c r="AW15" s="828"/>
      <c r="AX15" s="828"/>
      <c r="AY15" s="829"/>
      <c r="AZ15" s="228"/>
      <c r="BA15" s="228"/>
      <c r="BB15" s="228"/>
      <c r="BC15" s="228"/>
      <c r="BD15" s="228"/>
      <c r="BE15" s="229"/>
      <c r="BF15" s="229"/>
      <c r="BG15" s="229"/>
      <c r="BH15" s="229"/>
      <c r="BI15" s="229"/>
      <c r="BJ15" s="229"/>
      <c r="BK15" s="229"/>
      <c r="BL15" s="229"/>
      <c r="BM15" s="229"/>
      <c r="BN15" s="229"/>
      <c r="BO15" s="229"/>
      <c r="BP15" s="229"/>
      <c r="BQ15" s="234">
        <v>9</v>
      </c>
      <c r="BR15" s="235"/>
      <c r="BS15" s="830"/>
      <c r="BT15" s="831"/>
      <c r="BU15" s="831"/>
      <c r="BV15" s="831"/>
      <c r="BW15" s="831"/>
      <c r="BX15" s="831"/>
      <c r="BY15" s="831"/>
      <c r="BZ15" s="831"/>
      <c r="CA15" s="831"/>
      <c r="CB15" s="831"/>
      <c r="CC15" s="831"/>
      <c r="CD15" s="831"/>
      <c r="CE15" s="831"/>
      <c r="CF15" s="831"/>
      <c r="CG15" s="832"/>
      <c r="CH15" s="833"/>
      <c r="CI15" s="834"/>
      <c r="CJ15" s="834"/>
      <c r="CK15" s="834"/>
      <c r="CL15" s="835"/>
      <c r="CM15" s="833"/>
      <c r="CN15" s="834"/>
      <c r="CO15" s="834"/>
      <c r="CP15" s="834"/>
      <c r="CQ15" s="835"/>
      <c r="CR15" s="833"/>
      <c r="CS15" s="834"/>
      <c r="CT15" s="834"/>
      <c r="CU15" s="834"/>
      <c r="CV15" s="835"/>
      <c r="CW15" s="833"/>
      <c r="CX15" s="834"/>
      <c r="CY15" s="834"/>
      <c r="CZ15" s="834"/>
      <c r="DA15" s="835"/>
      <c r="DB15" s="833"/>
      <c r="DC15" s="834"/>
      <c r="DD15" s="834"/>
      <c r="DE15" s="834"/>
      <c r="DF15" s="835"/>
      <c r="DG15" s="833"/>
      <c r="DH15" s="834"/>
      <c r="DI15" s="834"/>
      <c r="DJ15" s="834"/>
      <c r="DK15" s="835"/>
      <c r="DL15" s="833"/>
      <c r="DM15" s="834"/>
      <c r="DN15" s="834"/>
      <c r="DO15" s="834"/>
      <c r="DP15" s="835"/>
      <c r="DQ15" s="833"/>
      <c r="DR15" s="834"/>
      <c r="DS15" s="834"/>
      <c r="DT15" s="834"/>
      <c r="DU15" s="835"/>
      <c r="DV15" s="830"/>
      <c r="DW15" s="831"/>
      <c r="DX15" s="831"/>
      <c r="DY15" s="831"/>
      <c r="DZ15" s="836"/>
      <c r="EA15" s="230"/>
    </row>
    <row r="16" spans="1:131" s="231" customFormat="1" ht="26.25" customHeight="1" x14ac:dyDescent="0.15">
      <c r="A16" s="234">
        <v>10</v>
      </c>
      <c r="B16" s="837"/>
      <c r="C16" s="838"/>
      <c r="D16" s="838"/>
      <c r="E16" s="838"/>
      <c r="F16" s="838"/>
      <c r="G16" s="838"/>
      <c r="H16" s="838"/>
      <c r="I16" s="838"/>
      <c r="J16" s="838"/>
      <c r="K16" s="838"/>
      <c r="L16" s="838"/>
      <c r="M16" s="838"/>
      <c r="N16" s="838"/>
      <c r="O16" s="838"/>
      <c r="P16" s="839"/>
      <c r="Q16" s="769"/>
      <c r="R16" s="767"/>
      <c r="S16" s="767"/>
      <c r="T16" s="767"/>
      <c r="U16" s="767"/>
      <c r="V16" s="767"/>
      <c r="W16" s="767"/>
      <c r="X16" s="767"/>
      <c r="Y16" s="767"/>
      <c r="Z16" s="767"/>
      <c r="AA16" s="767"/>
      <c r="AB16" s="767"/>
      <c r="AC16" s="767"/>
      <c r="AD16" s="767"/>
      <c r="AE16" s="768"/>
      <c r="AF16" s="840"/>
      <c r="AG16" s="841"/>
      <c r="AH16" s="841"/>
      <c r="AI16" s="841"/>
      <c r="AJ16" s="842"/>
      <c r="AK16" s="826"/>
      <c r="AL16" s="827"/>
      <c r="AM16" s="827"/>
      <c r="AN16" s="827"/>
      <c r="AO16" s="827"/>
      <c r="AP16" s="827"/>
      <c r="AQ16" s="827"/>
      <c r="AR16" s="827"/>
      <c r="AS16" s="827"/>
      <c r="AT16" s="827"/>
      <c r="AU16" s="828"/>
      <c r="AV16" s="828"/>
      <c r="AW16" s="828"/>
      <c r="AX16" s="828"/>
      <c r="AY16" s="829"/>
      <c r="AZ16" s="228"/>
      <c r="BA16" s="228"/>
      <c r="BB16" s="228"/>
      <c r="BC16" s="228"/>
      <c r="BD16" s="228"/>
      <c r="BE16" s="229"/>
      <c r="BF16" s="229"/>
      <c r="BG16" s="229"/>
      <c r="BH16" s="229"/>
      <c r="BI16" s="229"/>
      <c r="BJ16" s="229"/>
      <c r="BK16" s="229"/>
      <c r="BL16" s="229"/>
      <c r="BM16" s="229"/>
      <c r="BN16" s="229"/>
      <c r="BO16" s="229"/>
      <c r="BP16" s="229"/>
      <c r="BQ16" s="234">
        <v>10</v>
      </c>
      <c r="BR16" s="235"/>
      <c r="BS16" s="830"/>
      <c r="BT16" s="831"/>
      <c r="BU16" s="831"/>
      <c r="BV16" s="831"/>
      <c r="BW16" s="831"/>
      <c r="BX16" s="831"/>
      <c r="BY16" s="831"/>
      <c r="BZ16" s="831"/>
      <c r="CA16" s="831"/>
      <c r="CB16" s="831"/>
      <c r="CC16" s="831"/>
      <c r="CD16" s="831"/>
      <c r="CE16" s="831"/>
      <c r="CF16" s="831"/>
      <c r="CG16" s="832"/>
      <c r="CH16" s="833"/>
      <c r="CI16" s="834"/>
      <c r="CJ16" s="834"/>
      <c r="CK16" s="834"/>
      <c r="CL16" s="835"/>
      <c r="CM16" s="833"/>
      <c r="CN16" s="834"/>
      <c r="CO16" s="834"/>
      <c r="CP16" s="834"/>
      <c r="CQ16" s="835"/>
      <c r="CR16" s="833"/>
      <c r="CS16" s="834"/>
      <c r="CT16" s="834"/>
      <c r="CU16" s="834"/>
      <c r="CV16" s="835"/>
      <c r="CW16" s="833"/>
      <c r="CX16" s="834"/>
      <c r="CY16" s="834"/>
      <c r="CZ16" s="834"/>
      <c r="DA16" s="835"/>
      <c r="DB16" s="833"/>
      <c r="DC16" s="834"/>
      <c r="DD16" s="834"/>
      <c r="DE16" s="834"/>
      <c r="DF16" s="835"/>
      <c r="DG16" s="833"/>
      <c r="DH16" s="834"/>
      <c r="DI16" s="834"/>
      <c r="DJ16" s="834"/>
      <c r="DK16" s="835"/>
      <c r="DL16" s="833"/>
      <c r="DM16" s="834"/>
      <c r="DN16" s="834"/>
      <c r="DO16" s="834"/>
      <c r="DP16" s="835"/>
      <c r="DQ16" s="833"/>
      <c r="DR16" s="834"/>
      <c r="DS16" s="834"/>
      <c r="DT16" s="834"/>
      <c r="DU16" s="835"/>
      <c r="DV16" s="830"/>
      <c r="DW16" s="831"/>
      <c r="DX16" s="831"/>
      <c r="DY16" s="831"/>
      <c r="DZ16" s="836"/>
      <c r="EA16" s="230"/>
    </row>
    <row r="17" spans="1:131" s="231" customFormat="1" ht="26.25" customHeight="1" x14ac:dyDescent="0.15">
      <c r="A17" s="234">
        <v>11</v>
      </c>
      <c r="B17" s="837"/>
      <c r="C17" s="838"/>
      <c r="D17" s="838"/>
      <c r="E17" s="838"/>
      <c r="F17" s="838"/>
      <c r="G17" s="838"/>
      <c r="H17" s="838"/>
      <c r="I17" s="838"/>
      <c r="J17" s="838"/>
      <c r="K17" s="838"/>
      <c r="L17" s="838"/>
      <c r="M17" s="838"/>
      <c r="N17" s="838"/>
      <c r="O17" s="838"/>
      <c r="P17" s="839"/>
      <c r="Q17" s="769"/>
      <c r="R17" s="767"/>
      <c r="S17" s="767"/>
      <c r="T17" s="767"/>
      <c r="U17" s="767"/>
      <c r="V17" s="767"/>
      <c r="W17" s="767"/>
      <c r="X17" s="767"/>
      <c r="Y17" s="767"/>
      <c r="Z17" s="767"/>
      <c r="AA17" s="767"/>
      <c r="AB17" s="767"/>
      <c r="AC17" s="767"/>
      <c r="AD17" s="767"/>
      <c r="AE17" s="768"/>
      <c r="AF17" s="840"/>
      <c r="AG17" s="841"/>
      <c r="AH17" s="841"/>
      <c r="AI17" s="841"/>
      <c r="AJ17" s="842"/>
      <c r="AK17" s="826"/>
      <c r="AL17" s="827"/>
      <c r="AM17" s="827"/>
      <c r="AN17" s="827"/>
      <c r="AO17" s="827"/>
      <c r="AP17" s="827"/>
      <c r="AQ17" s="827"/>
      <c r="AR17" s="827"/>
      <c r="AS17" s="827"/>
      <c r="AT17" s="827"/>
      <c r="AU17" s="828"/>
      <c r="AV17" s="828"/>
      <c r="AW17" s="828"/>
      <c r="AX17" s="828"/>
      <c r="AY17" s="829"/>
      <c r="AZ17" s="228"/>
      <c r="BA17" s="228"/>
      <c r="BB17" s="228"/>
      <c r="BC17" s="228"/>
      <c r="BD17" s="228"/>
      <c r="BE17" s="229"/>
      <c r="BF17" s="229"/>
      <c r="BG17" s="229"/>
      <c r="BH17" s="229"/>
      <c r="BI17" s="229"/>
      <c r="BJ17" s="229"/>
      <c r="BK17" s="229"/>
      <c r="BL17" s="229"/>
      <c r="BM17" s="229"/>
      <c r="BN17" s="229"/>
      <c r="BO17" s="229"/>
      <c r="BP17" s="229"/>
      <c r="BQ17" s="234">
        <v>11</v>
      </c>
      <c r="BR17" s="235"/>
      <c r="BS17" s="830"/>
      <c r="BT17" s="831"/>
      <c r="BU17" s="831"/>
      <c r="BV17" s="831"/>
      <c r="BW17" s="831"/>
      <c r="BX17" s="831"/>
      <c r="BY17" s="831"/>
      <c r="BZ17" s="831"/>
      <c r="CA17" s="831"/>
      <c r="CB17" s="831"/>
      <c r="CC17" s="831"/>
      <c r="CD17" s="831"/>
      <c r="CE17" s="831"/>
      <c r="CF17" s="831"/>
      <c r="CG17" s="832"/>
      <c r="CH17" s="833"/>
      <c r="CI17" s="834"/>
      <c r="CJ17" s="834"/>
      <c r="CK17" s="834"/>
      <c r="CL17" s="835"/>
      <c r="CM17" s="833"/>
      <c r="CN17" s="834"/>
      <c r="CO17" s="834"/>
      <c r="CP17" s="834"/>
      <c r="CQ17" s="835"/>
      <c r="CR17" s="833"/>
      <c r="CS17" s="834"/>
      <c r="CT17" s="834"/>
      <c r="CU17" s="834"/>
      <c r="CV17" s="835"/>
      <c r="CW17" s="833"/>
      <c r="CX17" s="834"/>
      <c r="CY17" s="834"/>
      <c r="CZ17" s="834"/>
      <c r="DA17" s="835"/>
      <c r="DB17" s="833"/>
      <c r="DC17" s="834"/>
      <c r="DD17" s="834"/>
      <c r="DE17" s="834"/>
      <c r="DF17" s="835"/>
      <c r="DG17" s="833"/>
      <c r="DH17" s="834"/>
      <c r="DI17" s="834"/>
      <c r="DJ17" s="834"/>
      <c r="DK17" s="835"/>
      <c r="DL17" s="833"/>
      <c r="DM17" s="834"/>
      <c r="DN17" s="834"/>
      <c r="DO17" s="834"/>
      <c r="DP17" s="835"/>
      <c r="DQ17" s="833"/>
      <c r="DR17" s="834"/>
      <c r="DS17" s="834"/>
      <c r="DT17" s="834"/>
      <c r="DU17" s="835"/>
      <c r="DV17" s="830"/>
      <c r="DW17" s="831"/>
      <c r="DX17" s="831"/>
      <c r="DY17" s="831"/>
      <c r="DZ17" s="836"/>
      <c r="EA17" s="230"/>
    </row>
    <row r="18" spans="1:131" s="231" customFormat="1" ht="26.25" customHeight="1" x14ac:dyDescent="0.15">
      <c r="A18" s="234">
        <v>12</v>
      </c>
      <c r="B18" s="837"/>
      <c r="C18" s="838"/>
      <c r="D18" s="838"/>
      <c r="E18" s="838"/>
      <c r="F18" s="838"/>
      <c r="G18" s="838"/>
      <c r="H18" s="838"/>
      <c r="I18" s="838"/>
      <c r="J18" s="838"/>
      <c r="K18" s="838"/>
      <c r="L18" s="838"/>
      <c r="M18" s="838"/>
      <c r="N18" s="838"/>
      <c r="O18" s="838"/>
      <c r="P18" s="839"/>
      <c r="Q18" s="769"/>
      <c r="R18" s="767"/>
      <c r="S18" s="767"/>
      <c r="T18" s="767"/>
      <c r="U18" s="767"/>
      <c r="V18" s="767"/>
      <c r="W18" s="767"/>
      <c r="X18" s="767"/>
      <c r="Y18" s="767"/>
      <c r="Z18" s="767"/>
      <c r="AA18" s="767"/>
      <c r="AB18" s="767"/>
      <c r="AC18" s="767"/>
      <c r="AD18" s="767"/>
      <c r="AE18" s="768"/>
      <c r="AF18" s="840"/>
      <c r="AG18" s="841"/>
      <c r="AH18" s="841"/>
      <c r="AI18" s="841"/>
      <c r="AJ18" s="842"/>
      <c r="AK18" s="826"/>
      <c r="AL18" s="827"/>
      <c r="AM18" s="827"/>
      <c r="AN18" s="827"/>
      <c r="AO18" s="827"/>
      <c r="AP18" s="827"/>
      <c r="AQ18" s="827"/>
      <c r="AR18" s="827"/>
      <c r="AS18" s="827"/>
      <c r="AT18" s="827"/>
      <c r="AU18" s="828"/>
      <c r="AV18" s="828"/>
      <c r="AW18" s="828"/>
      <c r="AX18" s="828"/>
      <c r="AY18" s="829"/>
      <c r="AZ18" s="228"/>
      <c r="BA18" s="228"/>
      <c r="BB18" s="228"/>
      <c r="BC18" s="228"/>
      <c r="BD18" s="228"/>
      <c r="BE18" s="229"/>
      <c r="BF18" s="229"/>
      <c r="BG18" s="229"/>
      <c r="BH18" s="229"/>
      <c r="BI18" s="229"/>
      <c r="BJ18" s="229"/>
      <c r="BK18" s="229"/>
      <c r="BL18" s="229"/>
      <c r="BM18" s="229"/>
      <c r="BN18" s="229"/>
      <c r="BO18" s="229"/>
      <c r="BP18" s="229"/>
      <c r="BQ18" s="234">
        <v>12</v>
      </c>
      <c r="BR18" s="235"/>
      <c r="BS18" s="830"/>
      <c r="BT18" s="831"/>
      <c r="BU18" s="831"/>
      <c r="BV18" s="831"/>
      <c r="BW18" s="831"/>
      <c r="BX18" s="831"/>
      <c r="BY18" s="831"/>
      <c r="BZ18" s="831"/>
      <c r="CA18" s="831"/>
      <c r="CB18" s="831"/>
      <c r="CC18" s="831"/>
      <c r="CD18" s="831"/>
      <c r="CE18" s="831"/>
      <c r="CF18" s="831"/>
      <c r="CG18" s="832"/>
      <c r="CH18" s="833"/>
      <c r="CI18" s="834"/>
      <c r="CJ18" s="834"/>
      <c r="CK18" s="834"/>
      <c r="CL18" s="835"/>
      <c r="CM18" s="833"/>
      <c r="CN18" s="834"/>
      <c r="CO18" s="834"/>
      <c r="CP18" s="834"/>
      <c r="CQ18" s="835"/>
      <c r="CR18" s="833"/>
      <c r="CS18" s="834"/>
      <c r="CT18" s="834"/>
      <c r="CU18" s="834"/>
      <c r="CV18" s="835"/>
      <c r="CW18" s="833"/>
      <c r="CX18" s="834"/>
      <c r="CY18" s="834"/>
      <c r="CZ18" s="834"/>
      <c r="DA18" s="835"/>
      <c r="DB18" s="833"/>
      <c r="DC18" s="834"/>
      <c r="DD18" s="834"/>
      <c r="DE18" s="834"/>
      <c r="DF18" s="835"/>
      <c r="DG18" s="833"/>
      <c r="DH18" s="834"/>
      <c r="DI18" s="834"/>
      <c r="DJ18" s="834"/>
      <c r="DK18" s="835"/>
      <c r="DL18" s="833"/>
      <c r="DM18" s="834"/>
      <c r="DN18" s="834"/>
      <c r="DO18" s="834"/>
      <c r="DP18" s="835"/>
      <c r="DQ18" s="833"/>
      <c r="DR18" s="834"/>
      <c r="DS18" s="834"/>
      <c r="DT18" s="834"/>
      <c r="DU18" s="835"/>
      <c r="DV18" s="830"/>
      <c r="DW18" s="831"/>
      <c r="DX18" s="831"/>
      <c r="DY18" s="831"/>
      <c r="DZ18" s="836"/>
      <c r="EA18" s="230"/>
    </row>
    <row r="19" spans="1:131" s="231" customFormat="1" ht="26.25" customHeight="1" x14ac:dyDescent="0.15">
      <c r="A19" s="234">
        <v>13</v>
      </c>
      <c r="B19" s="837"/>
      <c r="C19" s="838"/>
      <c r="D19" s="838"/>
      <c r="E19" s="838"/>
      <c r="F19" s="838"/>
      <c r="G19" s="838"/>
      <c r="H19" s="838"/>
      <c r="I19" s="838"/>
      <c r="J19" s="838"/>
      <c r="K19" s="838"/>
      <c r="L19" s="838"/>
      <c r="M19" s="838"/>
      <c r="N19" s="838"/>
      <c r="O19" s="838"/>
      <c r="P19" s="839"/>
      <c r="Q19" s="769"/>
      <c r="R19" s="767"/>
      <c r="S19" s="767"/>
      <c r="T19" s="767"/>
      <c r="U19" s="767"/>
      <c r="V19" s="767"/>
      <c r="W19" s="767"/>
      <c r="X19" s="767"/>
      <c r="Y19" s="767"/>
      <c r="Z19" s="767"/>
      <c r="AA19" s="767"/>
      <c r="AB19" s="767"/>
      <c r="AC19" s="767"/>
      <c r="AD19" s="767"/>
      <c r="AE19" s="768"/>
      <c r="AF19" s="840"/>
      <c r="AG19" s="841"/>
      <c r="AH19" s="841"/>
      <c r="AI19" s="841"/>
      <c r="AJ19" s="842"/>
      <c r="AK19" s="826"/>
      <c r="AL19" s="827"/>
      <c r="AM19" s="827"/>
      <c r="AN19" s="827"/>
      <c r="AO19" s="827"/>
      <c r="AP19" s="827"/>
      <c r="AQ19" s="827"/>
      <c r="AR19" s="827"/>
      <c r="AS19" s="827"/>
      <c r="AT19" s="827"/>
      <c r="AU19" s="828"/>
      <c r="AV19" s="828"/>
      <c r="AW19" s="828"/>
      <c r="AX19" s="828"/>
      <c r="AY19" s="829"/>
      <c r="AZ19" s="228"/>
      <c r="BA19" s="228"/>
      <c r="BB19" s="228"/>
      <c r="BC19" s="228"/>
      <c r="BD19" s="228"/>
      <c r="BE19" s="229"/>
      <c r="BF19" s="229"/>
      <c r="BG19" s="229"/>
      <c r="BH19" s="229"/>
      <c r="BI19" s="229"/>
      <c r="BJ19" s="229"/>
      <c r="BK19" s="229"/>
      <c r="BL19" s="229"/>
      <c r="BM19" s="229"/>
      <c r="BN19" s="229"/>
      <c r="BO19" s="229"/>
      <c r="BP19" s="229"/>
      <c r="BQ19" s="234">
        <v>13</v>
      </c>
      <c r="BR19" s="235"/>
      <c r="BS19" s="830"/>
      <c r="BT19" s="831"/>
      <c r="BU19" s="831"/>
      <c r="BV19" s="831"/>
      <c r="BW19" s="831"/>
      <c r="BX19" s="831"/>
      <c r="BY19" s="831"/>
      <c r="BZ19" s="831"/>
      <c r="CA19" s="831"/>
      <c r="CB19" s="831"/>
      <c r="CC19" s="831"/>
      <c r="CD19" s="831"/>
      <c r="CE19" s="831"/>
      <c r="CF19" s="831"/>
      <c r="CG19" s="832"/>
      <c r="CH19" s="833"/>
      <c r="CI19" s="834"/>
      <c r="CJ19" s="834"/>
      <c r="CK19" s="834"/>
      <c r="CL19" s="835"/>
      <c r="CM19" s="833"/>
      <c r="CN19" s="834"/>
      <c r="CO19" s="834"/>
      <c r="CP19" s="834"/>
      <c r="CQ19" s="835"/>
      <c r="CR19" s="833"/>
      <c r="CS19" s="834"/>
      <c r="CT19" s="834"/>
      <c r="CU19" s="834"/>
      <c r="CV19" s="835"/>
      <c r="CW19" s="833"/>
      <c r="CX19" s="834"/>
      <c r="CY19" s="834"/>
      <c r="CZ19" s="834"/>
      <c r="DA19" s="835"/>
      <c r="DB19" s="833"/>
      <c r="DC19" s="834"/>
      <c r="DD19" s="834"/>
      <c r="DE19" s="834"/>
      <c r="DF19" s="835"/>
      <c r="DG19" s="833"/>
      <c r="DH19" s="834"/>
      <c r="DI19" s="834"/>
      <c r="DJ19" s="834"/>
      <c r="DK19" s="835"/>
      <c r="DL19" s="833"/>
      <c r="DM19" s="834"/>
      <c r="DN19" s="834"/>
      <c r="DO19" s="834"/>
      <c r="DP19" s="835"/>
      <c r="DQ19" s="833"/>
      <c r="DR19" s="834"/>
      <c r="DS19" s="834"/>
      <c r="DT19" s="834"/>
      <c r="DU19" s="835"/>
      <c r="DV19" s="830"/>
      <c r="DW19" s="831"/>
      <c r="DX19" s="831"/>
      <c r="DY19" s="831"/>
      <c r="DZ19" s="836"/>
      <c r="EA19" s="230"/>
    </row>
    <row r="20" spans="1:131" s="231" customFormat="1" ht="26.25" customHeight="1" x14ac:dyDescent="0.15">
      <c r="A20" s="234">
        <v>14</v>
      </c>
      <c r="B20" s="837"/>
      <c r="C20" s="838"/>
      <c r="D20" s="838"/>
      <c r="E20" s="838"/>
      <c r="F20" s="838"/>
      <c r="G20" s="838"/>
      <c r="H20" s="838"/>
      <c r="I20" s="838"/>
      <c r="J20" s="838"/>
      <c r="K20" s="838"/>
      <c r="L20" s="838"/>
      <c r="M20" s="838"/>
      <c r="N20" s="838"/>
      <c r="O20" s="838"/>
      <c r="P20" s="839"/>
      <c r="Q20" s="769"/>
      <c r="R20" s="767"/>
      <c r="S20" s="767"/>
      <c r="T20" s="767"/>
      <c r="U20" s="767"/>
      <c r="V20" s="767"/>
      <c r="W20" s="767"/>
      <c r="X20" s="767"/>
      <c r="Y20" s="767"/>
      <c r="Z20" s="767"/>
      <c r="AA20" s="767"/>
      <c r="AB20" s="767"/>
      <c r="AC20" s="767"/>
      <c r="AD20" s="767"/>
      <c r="AE20" s="768"/>
      <c r="AF20" s="840"/>
      <c r="AG20" s="841"/>
      <c r="AH20" s="841"/>
      <c r="AI20" s="841"/>
      <c r="AJ20" s="842"/>
      <c r="AK20" s="826"/>
      <c r="AL20" s="827"/>
      <c r="AM20" s="827"/>
      <c r="AN20" s="827"/>
      <c r="AO20" s="827"/>
      <c r="AP20" s="827"/>
      <c r="AQ20" s="827"/>
      <c r="AR20" s="827"/>
      <c r="AS20" s="827"/>
      <c r="AT20" s="827"/>
      <c r="AU20" s="828"/>
      <c r="AV20" s="828"/>
      <c r="AW20" s="828"/>
      <c r="AX20" s="828"/>
      <c r="AY20" s="829"/>
      <c r="AZ20" s="228"/>
      <c r="BA20" s="228"/>
      <c r="BB20" s="228"/>
      <c r="BC20" s="228"/>
      <c r="BD20" s="228"/>
      <c r="BE20" s="229"/>
      <c r="BF20" s="229"/>
      <c r="BG20" s="229"/>
      <c r="BH20" s="229"/>
      <c r="BI20" s="229"/>
      <c r="BJ20" s="229"/>
      <c r="BK20" s="229"/>
      <c r="BL20" s="229"/>
      <c r="BM20" s="229"/>
      <c r="BN20" s="229"/>
      <c r="BO20" s="229"/>
      <c r="BP20" s="229"/>
      <c r="BQ20" s="234">
        <v>14</v>
      </c>
      <c r="BR20" s="235"/>
      <c r="BS20" s="830"/>
      <c r="BT20" s="831"/>
      <c r="BU20" s="831"/>
      <c r="BV20" s="831"/>
      <c r="BW20" s="831"/>
      <c r="BX20" s="831"/>
      <c r="BY20" s="831"/>
      <c r="BZ20" s="831"/>
      <c r="CA20" s="831"/>
      <c r="CB20" s="831"/>
      <c r="CC20" s="831"/>
      <c r="CD20" s="831"/>
      <c r="CE20" s="831"/>
      <c r="CF20" s="831"/>
      <c r="CG20" s="832"/>
      <c r="CH20" s="833"/>
      <c r="CI20" s="834"/>
      <c r="CJ20" s="834"/>
      <c r="CK20" s="834"/>
      <c r="CL20" s="835"/>
      <c r="CM20" s="833"/>
      <c r="CN20" s="834"/>
      <c r="CO20" s="834"/>
      <c r="CP20" s="834"/>
      <c r="CQ20" s="835"/>
      <c r="CR20" s="833"/>
      <c r="CS20" s="834"/>
      <c r="CT20" s="834"/>
      <c r="CU20" s="834"/>
      <c r="CV20" s="835"/>
      <c r="CW20" s="833"/>
      <c r="CX20" s="834"/>
      <c r="CY20" s="834"/>
      <c r="CZ20" s="834"/>
      <c r="DA20" s="835"/>
      <c r="DB20" s="833"/>
      <c r="DC20" s="834"/>
      <c r="DD20" s="834"/>
      <c r="DE20" s="834"/>
      <c r="DF20" s="835"/>
      <c r="DG20" s="833"/>
      <c r="DH20" s="834"/>
      <c r="DI20" s="834"/>
      <c r="DJ20" s="834"/>
      <c r="DK20" s="835"/>
      <c r="DL20" s="833"/>
      <c r="DM20" s="834"/>
      <c r="DN20" s="834"/>
      <c r="DO20" s="834"/>
      <c r="DP20" s="835"/>
      <c r="DQ20" s="833"/>
      <c r="DR20" s="834"/>
      <c r="DS20" s="834"/>
      <c r="DT20" s="834"/>
      <c r="DU20" s="835"/>
      <c r="DV20" s="830"/>
      <c r="DW20" s="831"/>
      <c r="DX20" s="831"/>
      <c r="DY20" s="831"/>
      <c r="DZ20" s="836"/>
      <c r="EA20" s="230"/>
    </row>
    <row r="21" spans="1:131" s="231" customFormat="1" ht="26.25" customHeight="1" thickBot="1" x14ac:dyDescent="0.2">
      <c r="A21" s="234">
        <v>15</v>
      </c>
      <c r="B21" s="837"/>
      <c r="C21" s="838"/>
      <c r="D21" s="838"/>
      <c r="E21" s="838"/>
      <c r="F21" s="838"/>
      <c r="G21" s="838"/>
      <c r="H21" s="838"/>
      <c r="I21" s="838"/>
      <c r="J21" s="838"/>
      <c r="K21" s="838"/>
      <c r="L21" s="838"/>
      <c r="M21" s="838"/>
      <c r="N21" s="838"/>
      <c r="O21" s="838"/>
      <c r="P21" s="839"/>
      <c r="Q21" s="769"/>
      <c r="R21" s="767"/>
      <c r="S21" s="767"/>
      <c r="T21" s="767"/>
      <c r="U21" s="767"/>
      <c r="V21" s="767"/>
      <c r="W21" s="767"/>
      <c r="X21" s="767"/>
      <c r="Y21" s="767"/>
      <c r="Z21" s="767"/>
      <c r="AA21" s="767"/>
      <c r="AB21" s="767"/>
      <c r="AC21" s="767"/>
      <c r="AD21" s="767"/>
      <c r="AE21" s="768"/>
      <c r="AF21" s="840"/>
      <c r="AG21" s="841"/>
      <c r="AH21" s="841"/>
      <c r="AI21" s="841"/>
      <c r="AJ21" s="842"/>
      <c r="AK21" s="826"/>
      <c r="AL21" s="827"/>
      <c r="AM21" s="827"/>
      <c r="AN21" s="827"/>
      <c r="AO21" s="827"/>
      <c r="AP21" s="827"/>
      <c r="AQ21" s="827"/>
      <c r="AR21" s="827"/>
      <c r="AS21" s="827"/>
      <c r="AT21" s="827"/>
      <c r="AU21" s="828"/>
      <c r="AV21" s="828"/>
      <c r="AW21" s="828"/>
      <c r="AX21" s="828"/>
      <c r="AY21" s="829"/>
      <c r="AZ21" s="228"/>
      <c r="BA21" s="228"/>
      <c r="BB21" s="228"/>
      <c r="BC21" s="228"/>
      <c r="BD21" s="228"/>
      <c r="BE21" s="229"/>
      <c r="BF21" s="229"/>
      <c r="BG21" s="229"/>
      <c r="BH21" s="229"/>
      <c r="BI21" s="229"/>
      <c r="BJ21" s="229"/>
      <c r="BK21" s="229"/>
      <c r="BL21" s="229"/>
      <c r="BM21" s="229"/>
      <c r="BN21" s="229"/>
      <c r="BO21" s="229"/>
      <c r="BP21" s="229"/>
      <c r="BQ21" s="234">
        <v>15</v>
      </c>
      <c r="BR21" s="235"/>
      <c r="BS21" s="830"/>
      <c r="BT21" s="831"/>
      <c r="BU21" s="831"/>
      <c r="BV21" s="831"/>
      <c r="BW21" s="831"/>
      <c r="BX21" s="831"/>
      <c r="BY21" s="831"/>
      <c r="BZ21" s="831"/>
      <c r="CA21" s="831"/>
      <c r="CB21" s="831"/>
      <c r="CC21" s="831"/>
      <c r="CD21" s="831"/>
      <c r="CE21" s="831"/>
      <c r="CF21" s="831"/>
      <c r="CG21" s="832"/>
      <c r="CH21" s="833"/>
      <c r="CI21" s="834"/>
      <c r="CJ21" s="834"/>
      <c r="CK21" s="834"/>
      <c r="CL21" s="835"/>
      <c r="CM21" s="833"/>
      <c r="CN21" s="834"/>
      <c r="CO21" s="834"/>
      <c r="CP21" s="834"/>
      <c r="CQ21" s="835"/>
      <c r="CR21" s="833"/>
      <c r="CS21" s="834"/>
      <c r="CT21" s="834"/>
      <c r="CU21" s="834"/>
      <c r="CV21" s="835"/>
      <c r="CW21" s="833"/>
      <c r="CX21" s="834"/>
      <c r="CY21" s="834"/>
      <c r="CZ21" s="834"/>
      <c r="DA21" s="835"/>
      <c r="DB21" s="833"/>
      <c r="DC21" s="834"/>
      <c r="DD21" s="834"/>
      <c r="DE21" s="834"/>
      <c r="DF21" s="835"/>
      <c r="DG21" s="833"/>
      <c r="DH21" s="834"/>
      <c r="DI21" s="834"/>
      <c r="DJ21" s="834"/>
      <c r="DK21" s="835"/>
      <c r="DL21" s="833"/>
      <c r="DM21" s="834"/>
      <c r="DN21" s="834"/>
      <c r="DO21" s="834"/>
      <c r="DP21" s="835"/>
      <c r="DQ21" s="833"/>
      <c r="DR21" s="834"/>
      <c r="DS21" s="834"/>
      <c r="DT21" s="834"/>
      <c r="DU21" s="835"/>
      <c r="DV21" s="830"/>
      <c r="DW21" s="831"/>
      <c r="DX21" s="831"/>
      <c r="DY21" s="831"/>
      <c r="DZ21" s="836"/>
      <c r="EA21" s="230"/>
    </row>
    <row r="22" spans="1:131" s="231" customFormat="1" ht="26.25" customHeight="1" x14ac:dyDescent="0.15">
      <c r="A22" s="234">
        <v>16</v>
      </c>
      <c r="B22" s="837"/>
      <c r="C22" s="838"/>
      <c r="D22" s="838"/>
      <c r="E22" s="838"/>
      <c r="F22" s="838"/>
      <c r="G22" s="838"/>
      <c r="H22" s="838"/>
      <c r="I22" s="838"/>
      <c r="J22" s="838"/>
      <c r="K22" s="838"/>
      <c r="L22" s="838"/>
      <c r="M22" s="838"/>
      <c r="N22" s="838"/>
      <c r="O22" s="838"/>
      <c r="P22" s="839"/>
      <c r="Q22" s="846"/>
      <c r="R22" s="847"/>
      <c r="S22" s="847"/>
      <c r="T22" s="847"/>
      <c r="U22" s="847"/>
      <c r="V22" s="847"/>
      <c r="W22" s="847"/>
      <c r="X22" s="847"/>
      <c r="Y22" s="847"/>
      <c r="Z22" s="847"/>
      <c r="AA22" s="847"/>
      <c r="AB22" s="847"/>
      <c r="AC22" s="847"/>
      <c r="AD22" s="847"/>
      <c r="AE22" s="848"/>
      <c r="AF22" s="840"/>
      <c r="AG22" s="841"/>
      <c r="AH22" s="841"/>
      <c r="AI22" s="841"/>
      <c r="AJ22" s="842"/>
      <c r="AK22" s="849"/>
      <c r="AL22" s="850"/>
      <c r="AM22" s="850"/>
      <c r="AN22" s="850"/>
      <c r="AO22" s="850"/>
      <c r="AP22" s="850"/>
      <c r="AQ22" s="850"/>
      <c r="AR22" s="850"/>
      <c r="AS22" s="850"/>
      <c r="AT22" s="850"/>
      <c r="AU22" s="851"/>
      <c r="AV22" s="851"/>
      <c r="AW22" s="851"/>
      <c r="AX22" s="851"/>
      <c r="AY22" s="852"/>
      <c r="AZ22" s="853" t="s">
        <v>374</v>
      </c>
      <c r="BA22" s="853"/>
      <c r="BB22" s="853"/>
      <c r="BC22" s="853"/>
      <c r="BD22" s="854"/>
      <c r="BE22" s="229"/>
      <c r="BF22" s="229"/>
      <c r="BG22" s="229"/>
      <c r="BH22" s="229"/>
      <c r="BI22" s="229"/>
      <c r="BJ22" s="229"/>
      <c r="BK22" s="229"/>
      <c r="BL22" s="229"/>
      <c r="BM22" s="229"/>
      <c r="BN22" s="229"/>
      <c r="BO22" s="229"/>
      <c r="BP22" s="229"/>
      <c r="BQ22" s="234">
        <v>16</v>
      </c>
      <c r="BR22" s="235"/>
      <c r="BS22" s="830"/>
      <c r="BT22" s="831"/>
      <c r="BU22" s="831"/>
      <c r="BV22" s="831"/>
      <c r="BW22" s="831"/>
      <c r="BX22" s="831"/>
      <c r="BY22" s="831"/>
      <c r="BZ22" s="831"/>
      <c r="CA22" s="831"/>
      <c r="CB22" s="831"/>
      <c r="CC22" s="831"/>
      <c r="CD22" s="831"/>
      <c r="CE22" s="831"/>
      <c r="CF22" s="831"/>
      <c r="CG22" s="832"/>
      <c r="CH22" s="833"/>
      <c r="CI22" s="834"/>
      <c r="CJ22" s="834"/>
      <c r="CK22" s="834"/>
      <c r="CL22" s="835"/>
      <c r="CM22" s="833"/>
      <c r="CN22" s="834"/>
      <c r="CO22" s="834"/>
      <c r="CP22" s="834"/>
      <c r="CQ22" s="835"/>
      <c r="CR22" s="833"/>
      <c r="CS22" s="834"/>
      <c r="CT22" s="834"/>
      <c r="CU22" s="834"/>
      <c r="CV22" s="835"/>
      <c r="CW22" s="833"/>
      <c r="CX22" s="834"/>
      <c r="CY22" s="834"/>
      <c r="CZ22" s="834"/>
      <c r="DA22" s="835"/>
      <c r="DB22" s="833"/>
      <c r="DC22" s="834"/>
      <c r="DD22" s="834"/>
      <c r="DE22" s="834"/>
      <c r="DF22" s="835"/>
      <c r="DG22" s="833"/>
      <c r="DH22" s="834"/>
      <c r="DI22" s="834"/>
      <c r="DJ22" s="834"/>
      <c r="DK22" s="835"/>
      <c r="DL22" s="833"/>
      <c r="DM22" s="834"/>
      <c r="DN22" s="834"/>
      <c r="DO22" s="834"/>
      <c r="DP22" s="835"/>
      <c r="DQ22" s="833"/>
      <c r="DR22" s="834"/>
      <c r="DS22" s="834"/>
      <c r="DT22" s="834"/>
      <c r="DU22" s="835"/>
      <c r="DV22" s="830"/>
      <c r="DW22" s="831"/>
      <c r="DX22" s="831"/>
      <c r="DY22" s="831"/>
      <c r="DZ22" s="836"/>
      <c r="EA22" s="230"/>
    </row>
    <row r="23" spans="1:131" s="231" customFormat="1" ht="26.25" customHeight="1" thickBot="1" x14ac:dyDescent="0.2">
      <c r="A23" s="236" t="s">
        <v>375</v>
      </c>
      <c r="B23" s="843" t="s">
        <v>376</v>
      </c>
      <c r="C23" s="844"/>
      <c r="D23" s="844"/>
      <c r="E23" s="844"/>
      <c r="F23" s="844"/>
      <c r="G23" s="844"/>
      <c r="H23" s="844"/>
      <c r="I23" s="844"/>
      <c r="J23" s="844"/>
      <c r="K23" s="844"/>
      <c r="L23" s="844"/>
      <c r="M23" s="844"/>
      <c r="N23" s="844"/>
      <c r="O23" s="844"/>
      <c r="P23" s="845"/>
      <c r="Q23" s="861">
        <v>8344</v>
      </c>
      <c r="R23" s="860"/>
      <c r="S23" s="860"/>
      <c r="T23" s="860"/>
      <c r="U23" s="860"/>
      <c r="V23" s="860">
        <v>7966</v>
      </c>
      <c r="W23" s="860"/>
      <c r="X23" s="860"/>
      <c r="Y23" s="860"/>
      <c r="Z23" s="860"/>
      <c r="AA23" s="860">
        <v>378</v>
      </c>
      <c r="AB23" s="860"/>
      <c r="AC23" s="860"/>
      <c r="AD23" s="860"/>
      <c r="AE23" s="862"/>
      <c r="AF23" s="863">
        <v>219</v>
      </c>
      <c r="AG23" s="860"/>
      <c r="AH23" s="860"/>
      <c r="AI23" s="860"/>
      <c r="AJ23" s="864"/>
      <c r="AK23" s="865"/>
      <c r="AL23" s="866"/>
      <c r="AM23" s="866"/>
      <c r="AN23" s="866"/>
      <c r="AO23" s="866"/>
      <c r="AP23" s="860">
        <v>7929</v>
      </c>
      <c r="AQ23" s="860"/>
      <c r="AR23" s="860"/>
      <c r="AS23" s="860"/>
      <c r="AT23" s="860"/>
      <c r="AU23" s="855"/>
      <c r="AV23" s="855"/>
      <c r="AW23" s="855"/>
      <c r="AX23" s="855"/>
      <c r="AY23" s="856"/>
      <c r="AZ23" s="857" t="s">
        <v>121</v>
      </c>
      <c r="BA23" s="858"/>
      <c r="BB23" s="858"/>
      <c r="BC23" s="858"/>
      <c r="BD23" s="859"/>
      <c r="BE23" s="229"/>
      <c r="BF23" s="229"/>
      <c r="BG23" s="229"/>
      <c r="BH23" s="229"/>
      <c r="BI23" s="229"/>
      <c r="BJ23" s="229"/>
      <c r="BK23" s="229"/>
      <c r="BL23" s="229"/>
      <c r="BM23" s="229"/>
      <c r="BN23" s="229"/>
      <c r="BO23" s="229"/>
      <c r="BP23" s="229"/>
      <c r="BQ23" s="234">
        <v>17</v>
      </c>
      <c r="BR23" s="235"/>
      <c r="BS23" s="830"/>
      <c r="BT23" s="831"/>
      <c r="BU23" s="831"/>
      <c r="BV23" s="831"/>
      <c r="BW23" s="831"/>
      <c r="BX23" s="831"/>
      <c r="BY23" s="831"/>
      <c r="BZ23" s="831"/>
      <c r="CA23" s="831"/>
      <c r="CB23" s="831"/>
      <c r="CC23" s="831"/>
      <c r="CD23" s="831"/>
      <c r="CE23" s="831"/>
      <c r="CF23" s="831"/>
      <c r="CG23" s="832"/>
      <c r="CH23" s="833"/>
      <c r="CI23" s="834"/>
      <c r="CJ23" s="834"/>
      <c r="CK23" s="834"/>
      <c r="CL23" s="835"/>
      <c r="CM23" s="833"/>
      <c r="CN23" s="834"/>
      <c r="CO23" s="834"/>
      <c r="CP23" s="834"/>
      <c r="CQ23" s="835"/>
      <c r="CR23" s="833"/>
      <c r="CS23" s="834"/>
      <c r="CT23" s="834"/>
      <c r="CU23" s="834"/>
      <c r="CV23" s="835"/>
      <c r="CW23" s="833"/>
      <c r="CX23" s="834"/>
      <c r="CY23" s="834"/>
      <c r="CZ23" s="834"/>
      <c r="DA23" s="835"/>
      <c r="DB23" s="833"/>
      <c r="DC23" s="834"/>
      <c r="DD23" s="834"/>
      <c r="DE23" s="834"/>
      <c r="DF23" s="835"/>
      <c r="DG23" s="833"/>
      <c r="DH23" s="834"/>
      <c r="DI23" s="834"/>
      <c r="DJ23" s="834"/>
      <c r="DK23" s="835"/>
      <c r="DL23" s="833"/>
      <c r="DM23" s="834"/>
      <c r="DN23" s="834"/>
      <c r="DO23" s="834"/>
      <c r="DP23" s="835"/>
      <c r="DQ23" s="833"/>
      <c r="DR23" s="834"/>
      <c r="DS23" s="834"/>
      <c r="DT23" s="834"/>
      <c r="DU23" s="835"/>
      <c r="DV23" s="830"/>
      <c r="DW23" s="831"/>
      <c r="DX23" s="831"/>
      <c r="DY23" s="831"/>
      <c r="DZ23" s="836"/>
      <c r="EA23" s="230"/>
    </row>
    <row r="24" spans="1:131" s="231" customFormat="1" ht="26.25" customHeight="1" x14ac:dyDescent="0.15">
      <c r="A24" s="867" t="s">
        <v>377</v>
      </c>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7"/>
      <c r="AY24" s="867"/>
      <c r="AZ24" s="228"/>
      <c r="BA24" s="228"/>
      <c r="BB24" s="228"/>
      <c r="BC24" s="228"/>
      <c r="BD24" s="228"/>
      <c r="BE24" s="229"/>
      <c r="BF24" s="229"/>
      <c r="BG24" s="229"/>
      <c r="BH24" s="229"/>
      <c r="BI24" s="229"/>
      <c r="BJ24" s="229"/>
      <c r="BK24" s="229"/>
      <c r="BL24" s="229"/>
      <c r="BM24" s="229"/>
      <c r="BN24" s="229"/>
      <c r="BO24" s="229"/>
      <c r="BP24" s="229"/>
      <c r="BQ24" s="234">
        <v>18</v>
      </c>
      <c r="BR24" s="235"/>
      <c r="BS24" s="830"/>
      <c r="BT24" s="831"/>
      <c r="BU24" s="831"/>
      <c r="BV24" s="831"/>
      <c r="BW24" s="831"/>
      <c r="BX24" s="831"/>
      <c r="BY24" s="831"/>
      <c r="BZ24" s="831"/>
      <c r="CA24" s="831"/>
      <c r="CB24" s="831"/>
      <c r="CC24" s="831"/>
      <c r="CD24" s="831"/>
      <c r="CE24" s="831"/>
      <c r="CF24" s="831"/>
      <c r="CG24" s="832"/>
      <c r="CH24" s="833"/>
      <c r="CI24" s="834"/>
      <c r="CJ24" s="834"/>
      <c r="CK24" s="834"/>
      <c r="CL24" s="835"/>
      <c r="CM24" s="833"/>
      <c r="CN24" s="834"/>
      <c r="CO24" s="834"/>
      <c r="CP24" s="834"/>
      <c r="CQ24" s="835"/>
      <c r="CR24" s="833"/>
      <c r="CS24" s="834"/>
      <c r="CT24" s="834"/>
      <c r="CU24" s="834"/>
      <c r="CV24" s="835"/>
      <c r="CW24" s="833"/>
      <c r="CX24" s="834"/>
      <c r="CY24" s="834"/>
      <c r="CZ24" s="834"/>
      <c r="DA24" s="835"/>
      <c r="DB24" s="833"/>
      <c r="DC24" s="834"/>
      <c r="DD24" s="834"/>
      <c r="DE24" s="834"/>
      <c r="DF24" s="835"/>
      <c r="DG24" s="833"/>
      <c r="DH24" s="834"/>
      <c r="DI24" s="834"/>
      <c r="DJ24" s="834"/>
      <c r="DK24" s="835"/>
      <c r="DL24" s="833"/>
      <c r="DM24" s="834"/>
      <c r="DN24" s="834"/>
      <c r="DO24" s="834"/>
      <c r="DP24" s="835"/>
      <c r="DQ24" s="833"/>
      <c r="DR24" s="834"/>
      <c r="DS24" s="834"/>
      <c r="DT24" s="834"/>
      <c r="DU24" s="835"/>
      <c r="DV24" s="830"/>
      <c r="DW24" s="831"/>
      <c r="DX24" s="831"/>
      <c r="DY24" s="831"/>
      <c r="DZ24" s="836"/>
      <c r="EA24" s="230"/>
    </row>
    <row r="25" spans="1:131" ht="26.25" customHeight="1" thickBot="1" x14ac:dyDescent="0.2">
      <c r="A25" s="782" t="s">
        <v>378</v>
      </c>
      <c r="B25" s="782"/>
      <c r="C25" s="782"/>
      <c r="D25" s="782"/>
      <c r="E25" s="782"/>
      <c r="F25" s="782"/>
      <c r="G25" s="782"/>
      <c r="H25" s="782"/>
      <c r="I25" s="782"/>
      <c r="J25" s="782"/>
      <c r="K25" s="782"/>
      <c r="L25" s="782"/>
      <c r="M25" s="782"/>
      <c r="N25" s="782"/>
      <c r="O25" s="782"/>
      <c r="P25" s="782"/>
      <c r="Q25" s="782"/>
      <c r="R25" s="782"/>
      <c r="S25" s="782"/>
      <c r="T25" s="782"/>
      <c r="U25" s="782"/>
      <c r="V25" s="782"/>
      <c r="W25" s="782"/>
      <c r="X25" s="782"/>
      <c r="Y25" s="782"/>
      <c r="Z25" s="782"/>
      <c r="AA25" s="782"/>
      <c r="AB25" s="782"/>
      <c r="AC25" s="782"/>
      <c r="AD25" s="782"/>
      <c r="AE25" s="782"/>
      <c r="AF25" s="782"/>
      <c r="AG25" s="782"/>
      <c r="AH25" s="782"/>
      <c r="AI25" s="782"/>
      <c r="AJ25" s="782"/>
      <c r="AK25" s="782"/>
      <c r="AL25" s="782"/>
      <c r="AM25" s="782"/>
      <c r="AN25" s="782"/>
      <c r="AO25" s="782"/>
      <c r="AP25" s="782"/>
      <c r="AQ25" s="782"/>
      <c r="AR25" s="782"/>
      <c r="AS25" s="782"/>
      <c r="AT25" s="782"/>
      <c r="AU25" s="782"/>
      <c r="AV25" s="782"/>
      <c r="AW25" s="782"/>
      <c r="AX25" s="782"/>
      <c r="AY25" s="782"/>
      <c r="AZ25" s="782"/>
      <c r="BA25" s="782"/>
      <c r="BB25" s="782"/>
      <c r="BC25" s="782"/>
      <c r="BD25" s="782"/>
      <c r="BE25" s="782"/>
      <c r="BF25" s="782"/>
      <c r="BG25" s="782"/>
      <c r="BH25" s="782"/>
      <c r="BI25" s="782"/>
      <c r="BJ25" s="228"/>
      <c r="BK25" s="228"/>
      <c r="BL25" s="228"/>
      <c r="BM25" s="228"/>
      <c r="BN25" s="228"/>
      <c r="BO25" s="237"/>
      <c r="BP25" s="237"/>
      <c r="BQ25" s="234">
        <v>19</v>
      </c>
      <c r="BR25" s="235"/>
      <c r="BS25" s="830"/>
      <c r="BT25" s="831"/>
      <c r="BU25" s="831"/>
      <c r="BV25" s="831"/>
      <c r="BW25" s="831"/>
      <c r="BX25" s="831"/>
      <c r="BY25" s="831"/>
      <c r="BZ25" s="831"/>
      <c r="CA25" s="831"/>
      <c r="CB25" s="831"/>
      <c r="CC25" s="831"/>
      <c r="CD25" s="831"/>
      <c r="CE25" s="831"/>
      <c r="CF25" s="831"/>
      <c r="CG25" s="832"/>
      <c r="CH25" s="833"/>
      <c r="CI25" s="834"/>
      <c r="CJ25" s="834"/>
      <c r="CK25" s="834"/>
      <c r="CL25" s="835"/>
      <c r="CM25" s="833"/>
      <c r="CN25" s="834"/>
      <c r="CO25" s="834"/>
      <c r="CP25" s="834"/>
      <c r="CQ25" s="835"/>
      <c r="CR25" s="833"/>
      <c r="CS25" s="834"/>
      <c r="CT25" s="834"/>
      <c r="CU25" s="834"/>
      <c r="CV25" s="835"/>
      <c r="CW25" s="833"/>
      <c r="CX25" s="834"/>
      <c r="CY25" s="834"/>
      <c r="CZ25" s="834"/>
      <c r="DA25" s="835"/>
      <c r="DB25" s="833"/>
      <c r="DC25" s="834"/>
      <c r="DD25" s="834"/>
      <c r="DE25" s="834"/>
      <c r="DF25" s="835"/>
      <c r="DG25" s="833"/>
      <c r="DH25" s="834"/>
      <c r="DI25" s="834"/>
      <c r="DJ25" s="834"/>
      <c r="DK25" s="835"/>
      <c r="DL25" s="833"/>
      <c r="DM25" s="834"/>
      <c r="DN25" s="834"/>
      <c r="DO25" s="834"/>
      <c r="DP25" s="835"/>
      <c r="DQ25" s="833"/>
      <c r="DR25" s="834"/>
      <c r="DS25" s="834"/>
      <c r="DT25" s="834"/>
      <c r="DU25" s="835"/>
      <c r="DV25" s="830"/>
      <c r="DW25" s="831"/>
      <c r="DX25" s="831"/>
      <c r="DY25" s="831"/>
      <c r="DZ25" s="836"/>
      <c r="EA25" s="226"/>
    </row>
    <row r="26" spans="1:131" ht="26.25" customHeight="1" x14ac:dyDescent="0.15">
      <c r="A26" s="784" t="s">
        <v>357</v>
      </c>
      <c r="B26" s="785"/>
      <c r="C26" s="785"/>
      <c r="D26" s="785"/>
      <c r="E26" s="785"/>
      <c r="F26" s="785"/>
      <c r="G26" s="785"/>
      <c r="H26" s="785"/>
      <c r="I26" s="785"/>
      <c r="J26" s="785"/>
      <c r="K26" s="785"/>
      <c r="L26" s="785"/>
      <c r="M26" s="785"/>
      <c r="N26" s="785"/>
      <c r="O26" s="785"/>
      <c r="P26" s="786"/>
      <c r="Q26" s="790" t="s">
        <v>379</v>
      </c>
      <c r="R26" s="791"/>
      <c r="S26" s="791"/>
      <c r="T26" s="791"/>
      <c r="U26" s="792"/>
      <c r="V26" s="790" t="s">
        <v>380</v>
      </c>
      <c r="W26" s="791"/>
      <c r="X26" s="791"/>
      <c r="Y26" s="791"/>
      <c r="Z26" s="792"/>
      <c r="AA26" s="790" t="s">
        <v>381</v>
      </c>
      <c r="AB26" s="791"/>
      <c r="AC26" s="791"/>
      <c r="AD26" s="791"/>
      <c r="AE26" s="791"/>
      <c r="AF26" s="870" t="s">
        <v>382</v>
      </c>
      <c r="AG26" s="871"/>
      <c r="AH26" s="871"/>
      <c r="AI26" s="871"/>
      <c r="AJ26" s="872"/>
      <c r="AK26" s="791" t="s">
        <v>383</v>
      </c>
      <c r="AL26" s="791"/>
      <c r="AM26" s="791"/>
      <c r="AN26" s="791"/>
      <c r="AO26" s="792"/>
      <c r="AP26" s="790" t="s">
        <v>384</v>
      </c>
      <c r="AQ26" s="791"/>
      <c r="AR26" s="791"/>
      <c r="AS26" s="791"/>
      <c r="AT26" s="792"/>
      <c r="AU26" s="790" t="s">
        <v>385</v>
      </c>
      <c r="AV26" s="791"/>
      <c r="AW26" s="791"/>
      <c r="AX26" s="791"/>
      <c r="AY26" s="792"/>
      <c r="AZ26" s="790" t="s">
        <v>386</v>
      </c>
      <c r="BA26" s="791"/>
      <c r="BB26" s="791"/>
      <c r="BC26" s="791"/>
      <c r="BD26" s="792"/>
      <c r="BE26" s="790" t="s">
        <v>364</v>
      </c>
      <c r="BF26" s="791"/>
      <c r="BG26" s="791"/>
      <c r="BH26" s="791"/>
      <c r="BI26" s="797"/>
      <c r="BJ26" s="228"/>
      <c r="BK26" s="228"/>
      <c r="BL26" s="228"/>
      <c r="BM26" s="228"/>
      <c r="BN26" s="228"/>
      <c r="BO26" s="237"/>
      <c r="BP26" s="237"/>
      <c r="BQ26" s="234">
        <v>20</v>
      </c>
      <c r="BR26" s="235"/>
      <c r="BS26" s="830"/>
      <c r="BT26" s="831"/>
      <c r="BU26" s="831"/>
      <c r="BV26" s="831"/>
      <c r="BW26" s="831"/>
      <c r="BX26" s="831"/>
      <c r="BY26" s="831"/>
      <c r="BZ26" s="831"/>
      <c r="CA26" s="831"/>
      <c r="CB26" s="831"/>
      <c r="CC26" s="831"/>
      <c r="CD26" s="831"/>
      <c r="CE26" s="831"/>
      <c r="CF26" s="831"/>
      <c r="CG26" s="832"/>
      <c r="CH26" s="833"/>
      <c r="CI26" s="834"/>
      <c r="CJ26" s="834"/>
      <c r="CK26" s="834"/>
      <c r="CL26" s="835"/>
      <c r="CM26" s="833"/>
      <c r="CN26" s="834"/>
      <c r="CO26" s="834"/>
      <c r="CP26" s="834"/>
      <c r="CQ26" s="835"/>
      <c r="CR26" s="833"/>
      <c r="CS26" s="834"/>
      <c r="CT26" s="834"/>
      <c r="CU26" s="834"/>
      <c r="CV26" s="835"/>
      <c r="CW26" s="833"/>
      <c r="CX26" s="834"/>
      <c r="CY26" s="834"/>
      <c r="CZ26" s="834"/>
      <c r="DA26" s="835"/>
      <c r="DB26" s="833"/>
      <c r="DC26" s="834"/>
      <c r="DD26" s="834"/>
      <c r="DE26" s="834"/>
      <c r="DF26" s="835"/>
      <c r="DG26" s="833"/>
      <c r="DH26" s="834"/>
      <c r="DI26" s="834"/>
      <c r="DJ26" s="834"/>
      <c r="DK26" s="835"/>
      <c r="DL26" s="833"/>
      <c r="DM26" s="834"/>
      <c r="DN26" s="834"/>
      <c r="DO26" s="834"/>
      <c r="DP26" s="835"/>
      <c r="DQ26" s="833"/>
      <c r="DR26" s="834"/>
      <c r="DS26" s="834"/>
      <c r="DT26" s="834"/>
      <c r="DU26" s="835"/>
      <c r="DV26" s="830"/>
      <c r="DW26" s="831"/>
      <c r="DX26" s="831"/>
      <c r="DY26" s="831"/>
      <c r="DZ26" s="836"/>
      <c r="EA26" s="226"/>
    </row>
    <row r="27" spans="1:131" ht="26.25" customHeight="1" thickBot="1" x14ac:dyDescent="0.2">
      <c r="A27" s="787"/>
      <c r="B27" s="788"/>
      <c r="C27" s="788"/>
      <c r="D27" s="788"/>
      <c r="E27" s="788"/>
      <c r="F27" s="788"/>
      <c r="G27" s="788"/>
      <c r="H27" s="788"/>
      <c r="I27" s="788"/>
      <c r="J27" s="788"/>
      <c r="K27" s="788"/>
      <c r="L27" s="788"/>
      <c r="M27" s="788"/>
      <c r="N27" s="788"/>
      <c r="O27" s="788"/>
      <c r="P27" s="789"/>
      <c r="Q27" s="793"/>
      <c r="R27" s="794"/>
      <c r="S27" s="794"/>
      <c r="T27" s="794"/>
      <c r="U27" s="795"/>
      <c r="V27" s="793"/>
      <c r="W27" s="794"/>
      <c r="X27" s="794"/>
      <c r="Y27" s="794"/>
      <c r="Z27" s="795"/>
      <c r="AA27" s="793"/>
      <c r="AB27" s="794"/>
      <c r="AC27" s="794"/>
      <c r="AD27" s="794"/>
      <c r="AE27" s="794"/>
      <c r="AF27" s="873"/>
      <c r="AG27" s="874"/>
      <c r="AH27" s="874"/>
      <c r="AI27" s="874"/>
      <c r="AJ27" s="875"/>
      <c r="AK27" s="794"/>
      <c r="AL27" s="794"/>
      <c r="AM27" s="794"/>
      <c r="AN27" s="794"/>
      <c r="AO27" s="795"/>
      <c r="AP27" s="793"/>
      <c r="AQ27" s="794"/>
      <c r="AR27" s="794"/>
      <c r="AS27" s="794"/>
      <c r="AT27" s="795"/>
      <c r="AU27" s="793"/>
      <c r="AV27" s="794"/>
      <c r="AW27" s="794"/>
      <c r="AX27" s="794"/>
      <c r="AY27" s="795"/>
      <c r="AZ27" s="793"/>
      <c r="BA27" s="794"/>
      <c r="BB27" s="794"/>
      <c r="BC27" s="794"/>
      <c r="BD27" s="795"/>
      <c r="BE27" s="793"/>
      <c r="BF27" s="794"/>
      <c r="BG27" s="794"/>
      <c r="BH27" s="794"/>
      <c r="BI27" s="799"/>
      <c r="BJ27" s="228"/>
      <c r="BK27" s="228"/>
      <c r="BL27" s="228"/>
      <c r="BM27" s="228"/>
      <c r="BN27" s="228"/>
      <c r="BO27" s="237"/>
      <c r="BP27" s="237"/>
      <c r="BQ27" s="234">
        <v>21</v>
      </c>
      <c r="BR27" s="235"/>
      <c r="BS27" s="830"/>
      <c r="BT27" s="831"/>
      <c r="BU27" s="831"/>
      <c r="BV27" s="831"/>
      <c r="BW27" s="831"/>
      <c r="BX27" s="831"/>
      <c r="BY27" s="831"/>
      <c r="BZ27" s="831"/>
      <c r="CA27" s="831"/>
      <c r="CB27" s="831"/>
      <c r="CC27" s="831"/>
      <c r="CD27" s="831"/>
      <c r="CE27" s="831"/>
      <c r="CF27" s="831"/>
      <c r="CG27" s="832"/>
      <c r="CH27" s="833"/>
      <c r="CI27" s="834"/>
      <c r="CJ27" s="834"/>
      <c r="CK27" s="834"/>
      <c r="CL27" s="835"/>
      <c r="CM27" s="833"/>
      <c r="CN27" s="834"/>
      <c r="CO27" s="834"/>
      <c r="CP27" s="834"/>
      <c r="CQ27" s="835"/>
      <c r="CR27" s="833"/>
      <c r="CS27" s="834"/>
      <c r="CT27" s="834"/>
      <c r="CU27" s="834"/>
      <c r="CV27" s="835"/>
      <c r="CW27" s="833"/>
      <c r="CX27" s="834"/>
      <c r="CY27" s="834"/>
      <c r="CZ27" s="834"/>
      <c r="DA27" s="835"/>
      <c r="DB27" s="833"/>
      <c r="DC27" s="834"/>
      <c r="DD27" s="834"/>
      <c r="DE27" s="834"/>
      <c r="DF27" s="835"/>
      <c r="DG27" s="833"/>
      <c r="DH27" s="834"/>
      <c r="DI27" s="834"/>
      <c r="DJ27" s="834"/>
      <c r="DK27" s="835"/>
      <c r="DL27" s="833"/>
      <c r="DM27" s="834"/>
      <c r="DN27" s="834"/>
      <c r="DO27" s="834"/>
      <c r="DP27" s="835"/>
      <c r="DQ27" s="833"/>
      <c r="DR27" s="834"/>
      <c r="DS27" s="834"/>
      <c r="DT27" s="834"/>
      <c r="DU27" s="835"/>
      <c r="DV27" s="830"/>
      <c r="DW27" s="831"/>
      <c r="DX27" s="831"/>
      <c r="DY27" s="831"/>
      <c r="DZ27" s="836"/>
      <c r="EA27" s="226"/>
    </row>
    <row r="28" spans="1:131" ht="26.25" customHeight="1" thickTop="1" x14ac:dyDescent="0.15">
      <c r="A28" s="238">
        <v>1</v>
      </c>
      <c r="B28" s="800" t="s">
        <v>387</v>
      </c>
      <c r="C28" s="801"/>
      <c r="D28" s="801"/>
      <c r="E28" s="801"/>
      <c r="F28" s="801"/>
      <c r="G28" s="801"/>
      <c r="H28" s="801"/>
      <c r="I28" s="801"/>
      <c r="J28" s="801"/>
      <c r="K28" s="801"/>
      <c r="L28" s="801"/>
      <c r="M28" s="801"/>
      <c r="N28" s="801"/>
      <c r="O28" s="801"/>
      <c r="P28" s="802"/>
      <c r="Q28" s="770">
        <v>1686</v>
      </c>
      <c r="R28" s="771"/>
      <c r="S28" s="771"/>
      <c r="T28" s="771"/>
      <c r="U28" s="771"/>
      <c r="V28" s="771">
        <v>1669</v>
      </c>
      <c r="W28" s="771"/>
      <c r="X28" s="771"/>
      <c r="Y28" s="771"/>
      <c r="Z28" s="771"/>
      <c r="AA28" s="771">
        <v>17</v>
      </c>
      <c r="AB28" s="771"/>
      <c r="AC28" s="771"/>
      <c r="AD28" s="771"/>
      <c r="AE28" s="772"/>
      <c r="AF28" s="868">
        <v>17</v>
      </c>
      <c r="AG28" s="771"/>
      <c r="AH28" s="771"/>
      <c r="AI28" s="771"/>
      <c r="AJ28" s="869"/>
      <c r="AK28" s="775">
        <v>209</v>
      </c>
      <c r="AL28" s="776"/>
      <c r="AM28" s="776"/>
      <c r="AN28" s="776"/>
      <c r="AO28" s="776"/>
      <c r="AP28" s="776" t="s">
        <v>486</v>
      </c>
      <c r="AQ28" s="776"/>
      <c r="AR28" s="776"/>
      <c r="AS28" s="776"/>
      <c r="AT28" s="776"/>
      <c r="AU28" s="776" t="s">
        <v>486</v>
      </c>
      <c r="AV28" s="776"/>
      <c r="AW28" s="776"/>
      <c r="AX28" s="776"/>
      <c r="AY28" s="776"/>
      <c r="AZ28" s="777" t="s">
        <v>486</v>
      </c>
      <c r="BA28" s="777"/>
      <c r="BB28" s="777"/>
      <c r="BC28" s="777"/>
      <c r="BD28" s="777"/>
      <c r="BE28" s="878"/>
      <c r="BF28" s="878"/>
      <c r="BG28" s="878"/>
      <c r="BH28" s="878"/>
      <c r="BI28" s="879"/>
      <c r="BJ28" s="228"/>
      <c r="BK28" s="228"/>
      <c r="BL28" s="228"/>
      <c r="BM28" s="228"/>
      <c r="BN28" s="228"/>
      <c r="BO28" s="237"/>
      <c r="BP28" s="237"/>
      <c r="BQ28" s="234">
        <v>22</v>
      </c>
      <c r="BR28" s="235"/>
      <c r="BS28" s="830"/>
      <c r="BT28" s="831"/>
      <c r="BU28" s="831"/>
      <c r="BV28" s="831"/>
      <c r="BW28" s="831"/>
      <c r="BX28" s="831"/>
      <c r="BY28" s="831"/>
      <c r="BZ28" s="831"/>
      <c r="CA28" s="831"/>
      <c r="CB28" s="831"/>
      <c r="CC28" s="831"/>
      <c r="CD28" s="831"/>
      <c r="CE28" s="831"/>
      <c r="CF28" s="831"/>
      <c r="CG28" s="832"/>
      <c r="CH28" s="833"/>
      <c r="CI28" s="834"/>
      <c r="CJ28" s="834"/>
      <c r="CK28" s="834"/>
      <c r="CL28" s="835"/>
      <c r="CM28" s="833"/>
      <c r="CN28" s="834"/>
      <c r="CO28" s="834"/>
      <c r="CP28" s="834"/>
      <c r="CQ28" s="835"/>
      <c r="CR28" s="833"/>
      <c r="CS28" s="834"/>
      <c r="CT28" s="834"/>
      <c r="CU28" s="834"/>
      <c r="CV28" s="835"/>
      <c r="CW28" s="833"/>
      <c r="CX28" s="834"/>
      <c r="CY28" s="834"/>
      <c r="CZ28" s="834"/>
      <c r="DA28" s="835"/>
      <c r="DB28" s="833"/>
      <c r="DC28" s="834"/>
      <c r="DD28" s="834"/>
      <c r="DE28" s="834"/>
      <c r="DF28" s="835"/>
      <c r="DG28" s="833"/>
      <c r="DH28" s="834"/>
      <c r="DI28" s="834"/>
      <c r="DJ28" s="834"/>
      <c r="DK28" s="835"/>
      <c r="DL28" s="833"/>
      <c r="DM28" s="834"/>
      <c r="DN28" s="834"/>
      <c r="DO28" s="834"/>
      <c r="DP28" s="835"/>
      <c r="DQ28" s="833"/>
      <c r="DR28" s="834"/>
      <c r="DS28" s="834"/>
      <c r="DT28" s="834"/>
      <c r="DU28" s="835"/>
      <c r="DV28" s="830"/>
      <c r="DW28" s="831"/>
      <c r="DX28" s="831"/>
      <c r="DY28" s="831"/>
      <c r="DZ28" s="836"/>
      <c r="EA28" s="226"/>
    </row>
    <row r="29" spans="1:131" ht="26.25" customHeight="1" x14ac:dyDescent="0.15">
      <c r="A29" s="238">
        <v>2</v>
      </c>
      <c r="B29" s="837" t="s">
        <v>388</v>
      </c>
      <c r="C29" s="838"/>
      <c r="D29" s="838"/>
      <c r="E29" s="838"/>
      <c r="F29" s="838"/>
      <c r="G29" s="838"/>
      <c r="H29" s="838"/>
      <c r="I29" s="838"/>
      <c r="J29" s="838"/>
      <c r="K29" s="838"/>
      <c r="L29" s="838"/>
      <c r="M29" s="838"/>
      <c r="N29" s="838"/>
      <c r="O29" s="838"/>
      <c r="P29" s="839"/>
      <c r="Q29" s="769">
        <v>1467</v>
      </c>
      <c r="R29" s="767"/>
      <c r="S29" s="767"/>
      <c r="T29" s="767"/>
      <c r="U29" s="767"/>
      <c r="V29" s="767">
        <v>1434</v>
      </c>
      <c r="W29" s="767"/>
      <c r="X29" s="767"/>
      <c r="Y29" s="767"/>
      <c r="Z29" s="767"/>
      <c r="AA29" s="767">
        <v>33</v>
      </c>
      <c r="AB29" s="767"/>
      <c r="AC29" s="767"/>
      <c r="AD29" s="767"/>
      <c r="AE29" s="768"/>
      <c r="AF29" s="840">
        <v>33</v>
      </c>
      <c r="AG29" s="841"/>
      <c r="AH29" s="841"/>
      <c r="AI29" s="841"/>
      <c r="AJ29" s="842"/>
      <c r="AK29" s="774">
        <v>272</v>
      </c>
      <c r="AL29" s="761"/>
      <c r="AM29" s="761"/>
      <c r="AN29" s="761"/>
      <c r="AO29" s="761"/>
      <c r="AP29" s="761" t="s">
        <v>486</v>
      </c>
      <c r="AQ29" s="761"/>
      <c r="AR29" s="761"/>
      <c r="AS29" s="761"/>
      <c r="AT29" s="761"/>
      <c r="AU29" s="761" t="s">
        <v>486</v>
      </c>
      <c r="AV29" s="761"/>
      <c r="AW29" s="761"/>
      <c r="AX29" s="761"/>
      <c r="AY29" s="761"/>
      <c r="AZ29" s="773" t="s">
        <v>486</v>
      </c>
      <c r="BA29" s="773"/>
      <c r="BB29" s="773"/>
      <c r="BC29" s="773"/>
      <c r="BD29" s="773"/>
      <c r="BE29" s="876"/>
      <c r="BF29" s="876"/>
      <c r="BG29" s="876"/>
      <c r="BH29" s="876"/>
      <c r="BI29" s="877"/>
      <c r="BJ29" s="228"/>
      <c r="BK29" s="228"/>
      <c r="BL29" s="228"/>
      <c r="BM29" s="228"/>
      <c r="BN29" s="228"/>
      <c r="BO29" s="237"/>
      <c r="BP29" s="237"/>
      <c r="BQ29" s="234">
        <v>23</v>
      </c>
      <c r="BR29" s="235"/>
      <c r="BS29" s="830"/>
      <c r="BT29" s="831"/>
      <c r="BU29" s="831"/>
      <c r="BV29" s="831"/>
      <c r="BW29" s="831"/>
      <c r="BX29" s="831"/>
      <c r="BY29" s="831"/>
      <c r="BZ29" s="831"/>
      <c r="CA29" s="831"/>
      <c r="CB29" s="831"/>
      <c r="CC29" s="831"/>
      <c r="CD29" s="831"/>
      <c r="CE29" s="831"/>
      <c r="CF29" s="831"/>
      <c r="CG29" s="832"/>
      <c r="CH29" s="833"/>
      <c r="CI29" s="834"/>
      <c r="CJ29" s="834"/>
      <c r="CK29" s="834"/>
      <c r="CL29" s="835"/>
      <c r="CM29" s="833"/>
      <c r="CN29" s="834"/>
      <c r="CO29" s="834"/>
      <c r="CP29" s="834"/>
      <c r="CQ29" s="835"/>
      <c r="CR29" s="833"/>
      <c r="CS29" s="834"/>
      <c r="CT29" s="834"/>
      <c r="CU29" s="834"/>
      <c r="CV29" s="835"/>
      <c r="CW29" s="833"/>
      <c r="CX29" s="834"/>
      <c r="CY29" s="834"/>
      <c r="CZ29" s="834"/>
      <c r="DA29" s="835"/>
      <c r="DB29" s="833"/>
      <c r="DC29" s="834"/>
      <c r="DD29" s="834"/>
      <c r="DE29" s="834"/>
      <c r="DF29" s="835"/>
      <c r="DG29" s="833"/>
      <c r="DH29" s="834"/>
      <c r="DI29" s="834"/>
      <c r="DJ29" s="834"/>
      <c r="DK29" s="835"/>
      <c r="DL29" s="833"/>
      <c r="DM29" s="834"/>
      <c r="DN29" s="834"/>
      <c r="DO29" s="834"/>
      <c r="DP29" s="835"/>
      <c r="DQ29" s="833"/>
      <c r="DR29" s="834"/>
      <c r="DS29" s="834"/>
      <c r="DT29" s="834"/>
      <c r="DU29" s="835"/>
      <c r="DV29" s="830"/>
      <c r="DW29" s="831"/>
      <c r="DX29" s="831"/>
      <c r="DY29" s="831"/>
      <c r="DZ29" s="836"/>
      <c r="EA29" s="226"/>
    </row>
    <row r="30" spans="1:131" ht="26.25" customHeight="1" x14ac:dyDescent="0.15">
      <c r="A30" s="238">
        <v>3</v>
      </c>
      <c r="B30" s="837" t="s">
        <v>389</v>
      </c>
      <c r="C30" s="838"/>
      <c r="D30" s="838"/>
      <c r="E30" s="838"/>
      <c r="F30" s="838"/>
      <c r="G30" s="838"/>
      <c r="H30" s="838"/>
      <c r="I30" s="838"/>
      <c r="J30" s="838"/>
      <c r="K30" s="838"/>
      <c r="L30" s="838"/>
      <c r="M30" s="838"/>
      <c r="N30" s="838"/>
      <c r="O30" s="838"/>
      <c r="P30" s="839"/>
      <c r="Q30" s="769">
        <v>200</v>
      </c>
      <c r="R30" s="767"/>
      <c r="S30" s="767"/>
      <c r="T30" s="767"/>
      <c r="U30" s="767"/>
      <c r="V30" s="767">
        <v>198</v>
      </c>
      <c r="W30" s="767"/>
      <c r="X30" s="767"/>
      <c r="Y30" s="767"/>
      <c r="Z30" s="767"/>
      <c r="AA30" s="767">
        <v>2</v>
      </c>
      <c r="AB30" s="767"/>
      <c r="AC30" s="767"/>
      <c r="AD30" s="767"/>
      <c r="AE30" s="768"/>
      <c r="AF30" s="840">
        <v>2</v>
      </c>
      <c r="AG30" s="841"/>
      <c r="AH30" s="841"/>
      <c r="AI30" s="841"/>
      <c r="AJ30" s="842"/>
      <c r="AK30" s="774">
        <v>47</v>
      </c>
      <c r="AL30" s="761"/>
      <c r="AM30" s="761"/>
      <c r="AN30" s="761"/>
      <c r="AO30" s="761"/>
      <c r="AP30" s="761" t="s">
        <v>486</v>
      </c>
      <c r="AQ30" s="761"/>
      <c r="AR30" s="761"/>
      <c r="AS30" s="761"/>
      <c r="AT30" s="761"/>
      <c r="AU30" s="761" t="s">
        <v>486</v>
      </c>
      <c r="AV30" s="761"/>
      <c r="AW30" s="761"/>
      <c r="AX30" s="761"/>
      <c r="AY30" s="761"/>
      <c r="AZ30" s="773" t="s">
        <v>486</v>
      </c>
      <c r="BA30" s="773"/>
      <c r="BB30" s="773"/>
      <c r="BC30" s="773"/>
      <c r="BD30" s="773"/>
      <c r="BE30" s="876"/>
      <c r="BF30" s="876"/>
      <c r="BG30" s="876"/>
      <c r="BH30" s="876"/>
      <c r="BI30" s="877"/>
      <c r="BJ30" s="228"/>
      <c r="BK30" s="228"/>
      <c r="BL30" s="228"/>
      <c r="BM30" s="228"/>
      <c r="BN30" s="228"/>
      <c r="BO30" s="237"/>
      <c r="BP30" s="237"/>
      <c r="BQ30" s="234">
        <v>24</v>
      </c>
      <c r="BR30" s="235"/>
      <c r="BS30" s="830"/>
      <c r="BT30" s="831"/>
      <c r="BU30" s="831"/>
      <c r="BV30" s="831"/>
      <c r="BW30" s="831"/>
      <c r="BX30" s="831"/>
      <c r="BY30" s="831"/>
      <c r="BZ30" s="831"/>
      <c r="CA30" s="831"/>
      <c r="CB30" s="831"/>
      <c r="CC30" s="831"/>
      <c r="CD30" s="831"/>
      <c r="CE30" s="831"/>
      <c r="CF30" s="831"/>
      <c r="CG30" s="832"/>
      <c r="CH30" s="833"/>
      <c r="CI30" s="834"/>
      <c r="CJ30" s="834"/>
      <c r="CK30" s="834"/>
      <c r="CL30" s="835"/>
      <c r="CM30" s="833"/>
      <c r="CN30" s="834"/>
      <c r="CO30" s="834"/>
      <c r="CP30" s="834"/>
      <c r="CQ30" s="835"/>
      <c r="CR30" s="833"/>
      <c r="CS30" s="834"/>
      <c r="CT30" s="834"/>
      <c r="CU30" s="834"/>
      <c r="CV30" s="835"/>
      <c r="CW30" s="833"/>
      <c r="CX30" s="834"/>
      <c r="CY30" s="834"/>
      <c r="CZ30" s="834"/>
      <c r="DA30" s="835"/>
      <c r="DB30" s="833"/>
      <c r="DC30" s="834"/>
      <c r="DD30" s="834"/>
      <c r="DE30" s="834"/>
      <c r="DF30" s="835"/>
      <c r="DG30" s="833"/>
      <c r="DH30" s="834"/>
      <c r="DI30" s="834"/>
      <c r="DJ30" s="834"/>
      <c r="DK30" s="835"/>
      <c r="DL30" s="833"/>
      <c r="DM30" s="834"/>
      <c r="DN30" s="834"/>
      <c r="DO30" s="834"/>
      <c r="DP30" s="835"/>
      <c r="DQ30" s="833"/>
      <c r="DR30" s="834"/>
      <c r="DS30" s="834"/>
      <c r="DT30" s="834"/>
      <c r="DU30" s="835"/>
      <c r="DV30" s="830"/>
      <c r="DW30" s="831"/>
      <c r="DX30" s="831"/>
      <c r="DY30" s="831"/>
      <c r="DZ30" s="836"/>
      <c r="EA30" s="226"/>
    </row>
    <row r="31" spans="1:131" ht="26.25" customHeight="1" x14ac:dyDescent="0.15">
      <c r="A31" s="238">
        <v>4</v>
      </c>
      <c r="B31" s="837" t="s">
        <v>390</v>
      </c>
      <c r="C31" s="838"/>
      <c r="D31" s="838"/>
      <c r="E31" s="838"/>
      <c r="F31" s="838"/>
      <c r="G31" s="838"/>
      <c r="H31" s="838"/>
      <c r="I31" s="838"/>
      <c r="J31" s="838"/>
      <c r="K31" s="838"/>
      <c r="L31" s="838"/>
      <c r="M31" s="838"/>
      <c r="N31" s="838"/>
      <c r="O31" s="838"/>
      <c r="P31" s="839"/>
      <c r="Q31" s="769">
        <v>489</v>
      </c>
      <c r="R31" s="767"/>
      <c r="S31" s="767"/>
      <c r="T31" s="767"/>
      <c r="U31" s="767"/>
      <c r="V31" s="767">
        <v>516</v>
      </c>
      <c r="W31" s="767"/>
      <c r="X31" s="767"/>
      <c r="Y31" s="767"/>
      <c r="Z31" s="767"/>
      <c r="AA31" s="767">
        <v>-26</v>
      </c>
      <c r="AB31" s="767"/>
      <c r="AC31" s="767"/>
      <c r="AD31" s="767"/>
      <c r="AE31" s="768"/>
      <c r="AF31" s="840">
        <v>952</v>
      </c>
      <c r="AG31" s="841"/>
      <c r="AH31" s="841"/>
      <c r="AI31" s="841"/>
      <c r="AJ31" s="842"/>
      <c r="AK31" s="774">
        <v>3</v>
      </c>
      <c r="AL31" s="761"/>
      <c r="AM31" s="761"/>
      <c r="AN31" s="761"/>
      <c r="AO31" s="761"/>
      <c r="AP31" s="761">
        <v>610</v>
      </c>
      <c r="AQ31" s="761"/>
      <c r="AR31" s="761"/>
      <c r="AS31" s="761"/>
      <c r="AT31" s="761"/>
      <c r="AU31" s="761" t="s">
        <v>486</v>
      </c>
      <c r="AV31" s="761"/>
      <c r="AW31" s="761"/>
      <c r="AX31" s="761"/>
      <c r="AY31" s="761"/>
      <c r="AZ31" s="773" t="s">
        <v>486</v>
      </c>
      <c r="BA31" s="773"/>
      <c r="BB31" s="773"/>
      <c r="BC31" s="773"/>
      <c r="BD31" s="773"/>
      <c r="BE31" s="876" t="s">
        <v>391</v>
      </c>
      <c r="BF31" s="876"/>
      <c r="BG31" s="876"/>
      <c r="BH31" s="876"/>
      <c r="BI31" s="877"/>
      <c r="BJ31" s="228"/>
      <c r="BK31" s="228"/>
      <c r="BL31" s="228"/>
      <c r="BM31" s="228"/>
      <c r="BN31" s="228"/>
      <c r="BO31" s="237"/>
      <c r="BP31" s="237"/>
      <c r="BQ31" s="234">
        <v>25</v>
      </c>
      <c r="BR31" s="235"/>
      <c r="BS31" s="830"/>
      <c r="BT31" s="831"/>
      <c r="BU31" s="831"/>
      <c r="BV31" s="831"/>
      <c r="BW31" s="831"/>
      <c r="BX31" s="831"/>
      <c r="BY31" s="831"/>
      <c r="BZ31" s="831"/>
      <c r="CA31" s="831"/>
      <c r="CB31" s="831"/>
      <c r="CC31" s="831"/>
      <c r="CD31" s="831"/>
      <c r="CE31" s="831"/>
      <c r="CF31" s="831"/>
      <c r="CG31" s="832"/>
      <c r="CH31" s="833"/>
      <c r="CI31" s="834"/>
      <c r="CJ31" s="834"/>
      <c r="CK31" s="834"/>
      <c r="CL31" s="835"/>
      <c r="CM31" s="833"/>
      <c r="CN31" s="834"/>
      <c r="CO31" s="834"/>
      <c r="CP31" s="834"/>
      <c r="CQ31" s="835"/>
      <c r="CR31" s="833"/>
      <c r="CS31" s="834"/>
      <c r="CT31" s="834"/>
      <c r="CU31" s="834"/>
      <c r="CV31" s="835"/>
      <c r="CW31" s="833"/>
      <c r="CX31" s="834"/>
      <c r="CY31" s="834"/>
      <c r="CZ31" s="834"/>
      <c r="DA31" s="835"/>
      <c r="DB31" s="833"/>
      <c r="DC31" s="834"/>
      <c r="DD31" s="834"/>
      <c r="DE31" s="834"/>
      <c r="DF31" s="835"/>
      <c r="DG31" s="833"/>
      <c r="DH31" s="834"/>
      <c r="DI31" s="834"/>
      <c r="DJ31" s="834"/>
      <c r="DK31" s="835"/>
      <c r="DL31" s="833"/>
      <c r="DM31" s="834"/>
      <c r="DN31" s="834"/>
      <c r="DO31" s="834"/>
      <c r="DP31" s="835"/>
      <c r="DQ31" s="833"/>
      <c r="DR31" s="834"/>
      <c r="DS31" s="834"/>
      <c r="DT31" s="834"/>
      <c r="DU31" s="835"/>
      <c r="DV31" s="830"/>
      <c r="DW31" s="831"/>
      <c r="DX31" s="831"/>
      <c r="DY31" s="831"/>
      <c r="DZ31" s="836"/>
      <c r="EA31" s="226"/>
    </row>
    <row r="32" spans="1:131" ht="26.25" customHeight="1" x14ac:dyDescent="0.15">
      <c r="A32" s="238">
        <v>5</v>
      </c>
      <c r="B32" s="837" t="s">
        <v>392</v>
      </c>
      <c r="C32" s="838"/>
      <c r="D32" s="838"/>
      <c r="E32" s="838"/>
      <c r="F32" s="838"/>
      <c r="G32" s="838"/>
      <c r="H32" s="838"/>
      <c r="I32" s="838"/>
      <c r="J32" s="838"/>
      <c r="K32" s="838"/>
      <c r="L32" s="838"/>
      <c r="M32" s="838"/>
      <c r="N32" s="838"/>
      <c r="O32" s="838"/>
      <c r="P32" s="839"/>
      <c r="Q32" s="769">
        <v>106</v>
      </c>
      <c r="R32" s="767"/>
      <c r="S32" s="767"/>
      <c r="T32" s="767"/>
      <c r="U32" s="767"/>
      <c r="V32" s="767">
        <v>40</v>
      </c>
      <c r="W32" s="767"/>
      <c r="X32" s="767"/>
      <c r="Y32" s="767"/>
      <c r="Z32" s="767"/>
      <c r="AA32" s="767">
        <v>66</v>
      </c>
      <c r="AB32" s="767"/>
      <c r="AC32" s="767"/>
      <c r="AD32" s="767"/>
      <c r="AE32" s="768"/>
      <c r="AF32" s="840">
        <v>326</v>
      </c>
      <c r="AG32" s="841"/>
      <c r="AH32" s="841"/>
      <c r="AI32" s="841"/>
      <c r="AJ32" s="842"/>
      <c r="AK32" s="774" t="s">
        <v>486</v>
      </c>
      <c r="AL32" s="761"/>
      <c r="AM32" s="761"/>
      <c r="AN32" s="761"/>
      <c r="AO32" s="761"/>
      <c r="AP32" s="761">
        <v>405</v>
      </c>
      <c r="AQ32" s="761"/>
      <c r="AR32" s="761"/>
      <c r="AS32" s="761"/>
      <c r="AT32" s="761"/>
      <c r="AU32" s="761" t="s">
        <v>486</v>
      </c>
      <c r="AV32" s="761"/>
      <c r="AW32" s="761"/>
      <c r="AX32" s="761"/>
      <c r="AY32" s="761"/>
      <c r="AZ32" s="773" t="s">
        <v>486</v>
      </c>
      <c r="BA32" s="773"/>
      <c r="BB32" s="773"/>
      <c r="BC32" s="773"/>
      <c r="BD32" s="773"/>
      <c r="BE32" s="876" t="s">
        <v>391</v>
      </c>
      <c r="BF32" s="876"/>
      <c r="BG32" s="876"/>
      <c r="BH32" s="876"/>
      <c r="BI32" s="877"/>
      <c r="BJ32" s="228"/>
      <c r="BK32" s="228"/>
      <c r="BL32" s="228"/>
      <c r="BM32" s="228"/>
      <c r="BN32" s="228"/>
      <c r="BO32" s="237"/>
      <c r="BP32" s="237"/>
      <c r="BQ32" s="234">
        <v>26</v>
      </c>
      <c r="BR32" s="235"/>
      <c r="BS32" s="830"/>
      <c r="BT32" s="831"/>
      <c r="BU32" s="831"/>
      <c r="BV32" s="831"/>
      <c r="BW32" s="831"/>
      <c r="BX32" s="831"/>
      <c r="BY32" s="831"/>
      <c r="BZ32" s="831"/>
      <c r="CA32" s="831"/>
      <c r="CB32" s="831"/>
      <c r="CC32" s="831"/>
      <c r="CD32" s="831"/>
      <c r="CE32" s="831"/>
      <c r="CF32" s="831"/>
      <c r="CG32" s="832"/>
      <c r="CH32" s="833"/>
      <c r="CI32" s="834"/>
      <c r="CJ32" s="834"/>
      <c r="CK32" s="834"/>
      <c r="CL32" s="835"/>
      <c r="CM32" s="833"/>
      <c r="CN32" s="834"/>
      <c r="CO32" s="834"/>
      <c r="CP32" s="834"/>
      <c r="CQ32" s="835"/>
      <c r="CR32" s="833"/>
      <c r="CS32" s="834"/>
      <c r="CT32" s="834"/>
      <c r="CU32" s="834"/>
      <c r="CV32" s="835"/>
      <c r="CW32" s="833"/>
      <c r="CX32" s="834"/>
      <c r="CY32" s="834"/>
      <c r="CZ32" s="834"/>
      <c r="DA32" s="835"/>
      <c r="DB32" s="833"/>
      <c r="DC32" s="834"/>
      <c r="DD32" s="834"/>
      <c r="DE32" s="834"/>
      <c r="DF32" s="835"/>
      <c r="DG32" s="833"/>
      <c r="DH32" s="834"/>
      <c r="DI32" s="834"/>
      <c r="DJ32" s="834"/>
      <c r="DK32" s="835"/>
      <c r="DL32" s="833"/>
      <c r="DM32" s="834"/>
      <c r="DN32" s="834"/>
      <c r="DO32" s="834"/>
      <c r="DP32" s="835"/>
      <c r="DQ32" s="833"/>
      <c r="DR32" s="834"/>
      <c r="DS32" s="834"/>
      <c r="DT32" s="834"/>
      <c r="DU32" s="835"/>
      <c r="DV32" s="830"/>
      <c r="DW32" s="831"/>
      <c r="DX32" s="831"/>
      <c r="DY32" s="831"/>
      <c r="DZ32" s="836"/>
      <c r="EA32" s="226"/>
    </row>
    <row r="33" spans="1:131" ht="26.25" customHeight="1" x14ac:dyDescent="0.15">
      <c r="A33" s="238">
        <v>6</v>
      </c>
      <c r="B33" s="837" t="s">
        <v>393</v>
      </c>
      <c r="C33" s="838"/>
      <c r="D33" s="838"/>
      <c r="E33" s="838"/>
      <c r="F33" s="838"/>
      <c r="G33" s="838"/>
      <c r="H33" s="838"/>
      <c r="I33" s="838"/>
      <c r="J33" s="838"/>
      <c r="K33" s="838"/>
      <c r="L33" s="838"/>
      <c r="M33" s="838"/>
      <c r="N33" s="838"/>
      <c r="O33" s="838"/>
      <c r="P33" s="839"/>
      <c r="Q33" s="769">
        <v>756</v>
      </c>
      <c r="R33" s="767"/>
      <c r="S33" s="767"/>
      <c r="T33" s="767"/>
      <c r="U33" s="767"/>
      <c r="V33" s="767">
        <v>781</v>
      </c>
      <c r="W33" s="767"/>
      <c r="X33" s="767"/>
      <c r="Y33" s="767"/>
      <c r="Z33" s="767"/>
      <c r="AA33" s="767">
        <v>-25</v>
      </c>
      <c r="AB33" s="767"/>
      <c r="AC33" s="767"/>
      <c r="AD33" s="767"/>
      <c r="AE33" s="768"/>
      <c r="AF33" s="840">
        <v>803</v>
      </c>
      <c r="AG33" s="841"/>
      <c r="AH33" s="841"/>
      <c r="AI33" s="841"/>
      <c r="AJ33" s="842"/>
      <c r="AK33" s="774">
        <v>155</v>
      </c>
      <c r="AL33" s="761"/>
      <c r="AM33" s="761"/>
      <c r="AN33" s="761"/>
      <c r="AO33" s="761"/>
      <c r="AP33" s="761">
        <v>5189</v>
      </c>
      <c r="AQ33" s="761"/>
      <c r="AR33" s="761"/>
      <c r="AS33" s="761"/>
      <c r="AT33" s="761"/>
      <c r="AU33" s="761">
        <v>4120</v>
      </c>
      <c r="AV33" s="761"/>
      <c r="AW33" s="761"/>
      <c r="AX33" s="761"/>
      <c r="AY33" s="761"/>
      <c r="AZ33" s="773" t="s">
        <v>486</v>
      </c>
      <c r="BA33" s="773"/>
      <c r="BB33" s="773"/>
      <c r="BC33" s="773"/>
      <c r="BD33" s="773"/>
      <c r="BE33" s="876" t="s">
        <v>391</v>
      </c>
      <c r="BF33" s="876"/>
      <c r="BG33" s="876"/>
      <c r="BH33" s="876"/>
      <c r="BI33" s="877"/>
      <c r="BJ33" s="228"/>
      <c r="BK33" s="228"/>
      <c r="BL33" s="228"/>
      <c r="BM33" s="228"/>
      <c r="BN33" s="228"/>
      <c r="BO33" s="237"/>
      <c r="BP33" s="237"/>
      <c r="BQ33" s="234">
        <v>27</v>
      </c>
      <c r="BR33" s="235"/>
      <c r="BS33" s="830"/>
      <c r="BT33" s="831"/>
      <c r="BU33" s="831"/>
      <c r="BV33" s="831"/>
      <c r="BW33" s="831"/>
      <c r="BX33" s="831"/>
      <c r="BY33" s="831"/>
      <c r="BZ33" s="831"/>
      <c r="CA33" s="831"/>
      <c r="CB33" s="831"/>
      <c r="CC33" s="831"/>
      <c r="CD33" s="831"/>
      <c r="CE33" s="831"/>
      <c r="CF33" s="831"/>
      <c r="CG33" s="832"/>
      <c r="CH33" s="833"/>
      <c r="CI33" s="834"/>
      <c r="CJ33" s="834"/>
      <c r="CK33" s="834"/>
      <c r="CL33" s="835"/>
      <c r="CM33" s="833"/>
      <c r="CN33" s="834"/>
      <c r="CO33" s="834"/>
      <c r="CP33" s="834"/>
      <c r="CQ33" s="835"/>
      <c r="CR33" s="833"/>
      <c r="CS33" s="834"/>
      <c r="CT33" s="834"/>
      <c r="CU33" s="834"/>
      <c r="CV33" s="835"/>
      <c r="CW33" s="833"/>
      <c r="CX33" s="834"/>
      <c r="CY33" s="834"/>
      <c r="CZ33" s="834"/>
      <c r="DA33" s="835"/>
      <c r="DB33" s="833"/>
      <c r="DC33" s="834"/>
      <c r="DD33" s="834"/>
      <c r="DE33" s="834"/>
      <c r="DF33" s="835"/>
      <c r="DG33" s="833"/>
      <c r="DH33" s="834"/>
      <c r="DI33" s="834"/>
      <c r="DJ33" s="834"/>
      <c r="DK33" s="835"/>
      <c r="DL33" s="833"/>
      <c r="DM33" s="834"/>
      <c r="DN33" s="834"/>
      <c r="DO33" s="834"/>
      <c r="DP33" s="835"/>
      <c r="DQ33" s="833"/>
      <c r="DR33" s="834"/>
      <c r="DS33" s="834"/>
      <c r="DT33" s="834"/>
      <c r="DU33" s="835"/>
      <c r="DV33" s="830"/>
      <c r="DW33" s="831"/>
      <c r="DX33" s="831"/>
      <c r="DY33" s="831"/>
      <c r="DZ33" s="836"/>
      <c r="EA33" s="226"/>
    </row>
    <row r="34" spans="1:131" ht="26.25" customHeight="1" x14ac:dyDescent="0.15">
      <c r="A34" s="238">
        <v>7</v>
      </c>
      <c r="B34" s="837"/>
      <c r="C34" s="838"/>
      <c r="D34" s="838"/>
      <c r="E34" s="838"/>
      <c r="F34" s="838"/>
      <c r="G34" s="838"/>
      <c r="H34" s="838"/>
      <c r="I34" s="838"/>
      <c r="J34" s="838"/>
      <c r="K34" s="838"/>
      <c r="L34" s="838"/>
      <c r="M34" s="838"/>
      <c r="N34" s="838"/>
      <c r="O34" s="838"/>
      <c r="P34" s="839"/>
      <c r="Q34" s="769"/>
      <c r="R34" s="767"/>
      <c r="S34" s="767"/>
      <c r="T34" s="767"/>
      <c r="U34" s="767"/>
      <c r="V34" s="767"/>
      <c r="W34" s="767"/>
      <c r="X34" s="767"/>
      <c r="Y34" s="767"/>
      <c r="Z34" s="767"/>
      <c r="AA34" s="767"/>
      <c r="AB34" s="767"/>
      <c r="AC34" s="767"/>
      <c r="AD34" s="767"/>
      <c r="AE34" s="768"/>
      <c r="AF34" s="840"/>
      <c r="AG34" s="841"/>
      <c r="AH34" s="841"/>
      <c r="AI34" s="841"/>
      <c r="AJ34" s="842"/>
      <c r="AK34" s="774"/>
      <c r="AL34" s="761"/>
      <c r="AM34" s="761"/>
      <c r="AN34" s="761"/>
      <c r="AO34" s="761"/>
      <c r="AP34" s="761"/>
      <c r="AQ34" s="761"/>
      <c r="AR34" s="761"/>
      <c r="AS34" s="761"/>
      <c r="AT34" s="761"/>
      <c r="AU34" s="761"/>
      <c r="AV34" s="761"/>
      <c r="AW34" s="761"/>
      <c r="AX34" s="761"/>
      <c r="AY34" s="761"/>
      <c r="AZ34" s="773"/>
      <c r="BA34" s="773"/>
      <c r="BB34" s="773"/>
      <c r="BC34" s="773"/>
      <c r="BD34" s="773"/>
      <c r="BE34" s="876"/>
      <c r="BF34" s="876"/>
      <c r="BG34" s="876"/>
      <c r="BH34" s="876"/>
      <c r="BI34" s="877"/>
      <c r="BJ34" s="228"/>
      <c r="BK34" s="228"/>
      <c r="BL34" s="228"/>
      <c r="BM34" s="228"/>
      <c r="BN34" s="228"/>
      <c r="BO34" s="237"/>
      <c r="BP34" s="237"/>
      <c r="BQ34" s="234">
        <v>28</v>
      </c>
      <c r="BR34" s="235"/>
      <c r="BS34" s="830"/>
      <c r="BT34" s="831"/>
      <c r="BU34" s="831"/>
      <c r="BV34" s="831"/>
      <c r="BW34" s="831"/>
      <c r="BX34" s="831"/>
      <c r="BY34" s="831"/>
      <c r="BZ34" s="831"/>
      <c r="CA34" s="831"/>
      <c r="CB34" s="831"/>
      <c r="CC34" s="831"/>
      <c r="CD34" s="831"/>
      <c r="CE34" s="831"/>
      <c r="CF34" s="831"/>
      <c r="CG34" s="832"/>
      <c r="CH34" s="833"/>
      <c r="CI34" s="834"/>
      <c r="CJ34" s="834"/>
      <c r="CK34" s="834"/>
      <c r="CL34" s="835"/>
      <c r="CM34" s="833"/>
      <c r="CN34" s="834"/>
      <c r="CO34" s="834"/>
      <c r="CP34" s="834"/>
      <c r="CQ34" s="835"/>
      <c r="CR34" s="833"/>
      <c r="CS34" s="834"/>
      <c r="CT34" s="834"/>
      <c r="CU34" s="834"/>
      <c r="CV34" s="835"/>
      <c r="CW34" s="833"/>
      <c r="CX34" s="834"/>
      <c r="CY34" s="834"/>
      <c r="CZ34" s="834"/>
      <c r="DA34" s="835"/>
      <c r="DB34" s="833"/>
      <c r="DC34" s="834"/>
      <c r="DD34" s="834"/>
      <c r="DE34" s="834"/>
      <c r="DF34" s="835"/>
      <c r="DG34" s="833"/>
      <c r="DH34" s="834"/>
      <c r="DI34" s="834"/>
      <c r="DJ34" s="834"/>
      <c r="DK34" s="835"/>
      <c r="DL34" s="833"/>
      <c r="DM34" s="834"/>
      <c r="DN34" s="834"/>
      <c r="DO34" s="834"/>
      <c r="DP34" s="835"/>
      <c r="DQ34" s="833"/>
      <c r="DR34" s="834"/>
      <c r="DS34" s="834"/>
      <c r="DT34" s="834"/>
      <c r="DU34" s="835"/>
      <c r="DV34" s="830"/>
      <c r="DW34" s="831"/>
      <c r="DX34" s="831"/>
      <c r="DY34" s="831"/>
      <c r="DZ34" s="836"/>
      <c r="EA34" s="226"/>
    </row>
    <row r="35" spans="1:131" ht="26.25" customHeight="1" x14ac:dyDescent="0.15">
      <c r="A35" s="238">
        <v>8</v>
      </c>
      <c r="B35" s="837"/>
      <c r="C35" s="838"/>
      <c r="D35" s="838"/>
      <c r="E35" s="838"/>
      <c r="F35" s="838"/>
      <c r="G35" s="838"/>
      <c r="H35" s="838"/>
      <c r="I35" s="838"/>
      <c r="J35" s="838"/>
      <c r="K35" s="838"/>
      <c r="L35" s="838"/>
      <c r="M35" s="838"/>
      <c r="N35" s="838"/>
      <c r="O35" s="838"/>
      <c r="P35" s="839"/>
      <c r="Q35" s="769"/>
      <c r="R35" s="767"/>
      <c r="S35" s="767"/>
      <c r="T35" s="767"/>
      <c r="U35" s="767"/>
      <c r="V35" s="767"/>
      <c r="W35" s="767"/>
      <c r="X35" s="767"/>
      <c r="Y35" s="767"/>
      <c r="Z35" s="767"/>
      <c r="AA35" s="767"/>
      <c r="AB35" s="767"/>
      <c r="AC35" s="767"/>
      <c r="AD35" s="767"/>
      <c r="AE35" s="768"/>
      <c r="AF35" s="840"/>
      <c r="AG35" s="841"/>
      <c r="AH35" s="841"/>
      <c r="AI35" s="841"/>
      <c r="AJ35" s="842"/>
      <c r="AK35" s="774"/>
      <c r="AL35" s="761"/>
      <c r="AM35" s="761"/>
      <c r="AN35" s="761"/>
      <c r="AO35" s="761"/>
      <c r="AP35" s="761"/>
      <c r="AQ35" s="761"/>
      <c r="AR35" s="761"/>
      <c r="AS35" s="761"/>
      <c r="AT35" s="761"/>
      <c r="AU35" s="761"/>
      <c r="AV35" s="761"/>
      <c r="AW35" s="761"/>
      <c r="AX35" s="761"/>
      <c r="AY35" s="761"/>
      <c r="AZ35" s="773"/>
      <c r="BA35" s="773"/>
      <c r="BB35" s="773"/>
      <c r="BC35" s="773"/>
      <c r="BD35" s="773"/>
      <c r="BE35" s="876"/>
      <c r="BF35" s="876"/>
      <c r="BG35" s="876"/>
      <c r="BH35" s="876"/>
      <c r="BI35" s="877"/>
      <c r="BJ35" s="228"/>
      <c r="BK35" s="228"/>
      <c r="BL35" s="228"/>
      <c r="BM35" s="228"/>
      <c r="BN35" s="228"/>
      <c r="BO35" s="237"/>
      <c r="BP35" s="237"/>
      <c r="BQ35" s="234">
        <v>29</v>
      </c>
      <c r="BR35" s="235"/>
      <c r="BS35" s="830"/>
      <c r="BT35" s="831"/>
      <c r="BU35" s="831"/>
      <c r="BV35" s="831"/>
      <c r="BW35" s="831"/>
      <c r="BX35" s="831"/>
      <c r="BY35" s="831"/>
      <c r="BZ35" s="831"/>
      <c r="CA35" s="831"/>
      <c r="CB35" s="831"/>
      <c r="CC35" s="831"/>
      <c r="CD35" s="831"/>
      <c r="CE35" s="831"/>
      <c r="CF35" s="831"/>
      <c r="CG35" s="832"/>
      <c r="CH35" s="833"/>
      <c r="CI35" s="834"/>
      <c r="CJ35" s="834"/>
      <c r="CK35" s="834"/>
      <c r="CL35" s="835"/>
      <c r="CM35" s="833"/>
      <c r="CN35" s="834"/>
      <c r="CO35" s="834"/>
      <c r="CP35" s="834"/>
      <c r="CQ35" s="835"/>
      <c r="CR35" s="833"/>
      <c r="CS35" s="834"/>
      <c r="CT35" s="834"/>
      <c r="CU35" s="834"/>
      <c r="CV35" s="835"/>
      <c r="CW35" s="833"/>
      <c r="CX35" s="834"/>
      <c r="CY35" s="834"/>
      <c r="CZ35" s="834"/>
      <c r="DA35" s="835"/>
      <c r="DB35" s="833"/>
      <c r="DC35" s="834"/>
      <c r="DD35" s="834"/>
      <c r="DE35" s="834"/>
      <c r="DF35" s="835"/>
      <c r="DG35" s="833"/>
      <c r="DH35" s="834"/>
      <c r="DI35" s="834"/>
      <c r="DJ35" s="834"/>
      <c r="DK35" s="835"/>
      <c r="DL35" s="833"/>
      <c r="DM35" s="834"/>
      <c r="DN35" s="834"/>
      <c r="DO35" s="834"/>
      <c r="DP35" s="835"/>
      <c r="DQ35" s="833"/>
      <c r="DR35" s="834"/>
      <c r="DS35" s="834"/>
      <c r="DT35" s="834"/>
      <c r="DU35" s="835"/>
      <c r="DV35" s="830"/>
      <c r="DW35" s="831"/>
      <c r="DX35" s="831"/>
      <c r="DY35" s="831"/>
      <c r="DZ35" s="836"/>
      <c r="EA35" s="226"/>
    </row>
    <row r="36" spans="1:131" ht="26.25" customHeight="1" x14ac:dyDescent="0.15">
      <c r="A36" s="238">
        <v>9</v>
      </c>
      <c r="B36" s="837"/>
      <c r="C36" s="838"/>
      <c r="D36" s="838"/>
      <c r="E36" s="838"/>
      <c r="F36" s="838"/>
      <c r="G36" s="838"/>
      <c r="H36" s="838"/>
      <c r="I36" s="838"/>
      <c r="J36" s="838"/>
      <c r="K36" s="838"/>
      <c r="L36" s="838"/>
      <c r="M36" s="838"/>
      <c r="N36" s="838"/>
      <c r="O36" s="838"/>
      <c r="P36" s="839"/>
      <c r="Q36" s="769"/>
      <c r="R36" s="767"/>
      <c r="S36" s="767"/>
      <c r="T36" s="767"/>
      <c r="U36" s="767"/>
      <c r="V36" s="767"/>
      <c r="W36" s="767"/>
      <c r="X36" s="767"/>
      <c r="Y36" s="767"/>
      <c r="Z36" s="767"/>
      <c r="AA36" s="767"/>
      <c r="AB36" s="767"/>
      <c r="AC36" s="767"/>
      <c r="AD36" s="767"/>
      <c r="AE36" s="768"/>
      <c r="AF36" s="840"/>
      <c r="AG36" s="841"/>
      <c r="AH36" s="841"/>
      <c r="AI36" s="841"/>
      <c r="AJ36" s="842"/>
      <c r="AK36" s="774"/>
      <c r="AL36" s="761"/>
      <c r="AM36" s="761"/>
      <c r="AN36" s="761"/>
      <c r="AO36" s="761"/>
      <c r="AP36" s="761"/>
      <c r="AQ36" s="761"/>
      <c r="AR36" s="761"/>
      <c r="AS36" s="761"/>
      <c r="AT36" s="761"/>
      <c r="AU36" s="761"/>
      <c r="AV36" s="761"/>
      <c r="AW36" s="761"/>
      <c r="AX36" s="761"/>
      <c r="AY36" s="761"/>
      <c r="AZ36" s="773"/>
      <c r="BA36" s="773"/>
      <c r="BB36" s="773"/>
      <c r="BC36" s="773"/>
      <c r="BD36" s="773"/>
      <c r="BE36" s="876"/>
      <c r="BF36" s="876"/>
      <c r="BG36" s="876"/>
      <c r="BH36" s="876"/>
      <c r="BI36" s="877"/>
      <c r="BJ36" s="228"/>
      <c r="BK36" s="228"/>
      <c r="BL36" s="228"/>
      <c r="BM36" s="228"/>
      <c r="BN36" s="228"/>
      <c r="BO36" s="237"/>
      <c r="BP36" s="237"/>
      <c r="BQ36" s="234">
        <v>30</v>
      </c>
      <c r="BR36" s="235"/>
      <c r="BS36" s="830"/>
      <c r="BT36" s="831"/>
      <c r="BU36" s="831"/>
      <c r="BV36" s="831"/>
      <c r="BW36" s="831"/>
      <c r="BX36" s="831"/>
      <c r="BY36" s="831"/>
      <c r="BZ36" s="831"/>
      <c r="CA36" s="831"/>
      <c r="CB36" s="831"/>
      <c r="CC36" s="831"/>
      <c r="CD36" s="831"/>
      <c r="CE36" s="831"/>
      <c r="CF36" s="831"/>
      <c r="CG36" s="832"/>
      <c r="CH36" s="833"/>
      <c r="CI36" s="834"/>
      <c r="CJ36" s="834"/>
      <c r="CK36" s="834"/>
      <c r="CL36" s="835"/>
      <c r="CM36" s="833"/>
      <c r="CN36" s="834"/>
      <c r="CO36" s="834"/>
      <c r="CP36" s="834"/>
      <c r="CQ36" s="835"/>
      <c r="CR36" s="833"/>
      <c r="CS36" s="834"/>
      <c r="CT36" s="834"/>
      <c r="CU36" s="834"/>
      <c r="CV36" s="835"/>
      <c r="CW36" s="833"/>
      <c r="CX36" s="834"/>
      <c r="CY36" s="834"/>
      <c r="CZ36" s="834"/>
      <c r="DA36" s="835"/>
      <c r="DB36" s="833"/>
      <c r="DC36" s="834"/>
      <c r="DD36" s="834"/>
      <c r="DE36" s="834"/>
      <c r="DF36" s="835"/>
      <c r="DG36" s="833"/>
      <c r="DH36" s="834"/>
      <c r="DI36" s="834"/>
      <c r="DJ36" s="834"/>
      <c r="DK36" s="835"/>
      <c r="DL36" s="833"/>
      <c r="DM36" s="834"/>
      <c r="DN36" s="834"/>
      <c r="DO36" s="834"/>
      <c r="DP36" s="835"/>
      <c r="DQ36" s="833"/>
      <c r="DR36" s="834"/>
      <c r="DS36" s="834"/>
      <c r="DT36" s="834"/>
      <c r="DU36" s="835"/>
      <c r="DV36" s="830"/>
      <c r="DW36" s="831"/>
      <c r="DX36" s="831"/>
      <c r="DY36" s="831"/>
      <c r="DZ36" s="836"/>
      <c r="EA36" s="226"/>
    </row>
    <row r="37" spans="1:131" ht="26.25" customHeight="1" x14ac:dyDescent="0.15">
      <c r="A37" s="238">
        <v>10</v>
      </c>
      <c r="B37" s="837"/>
      <c r="C37" s="838"/>
      <c r="D37" s="838"/>
      <c r="E37" s="838"/>
      <c r="F37" s="838"/>
      <c r="G37" s="838"/>
      <c r="H37" s="838"/>
      <c r="I37" s="838"/>
      <c r="J37" s="838"/>
      <c r="K37" s="838"/>
      <c r="L37" s="838"/>
      <c r="M37" s="838"/>
      <c r="N37" s="838"/>
      <c r="O37" s="838"/>
      <c r="P37" s="839"/>
      <c r="Q37" s="769"/>
      <c r="R37" s="767"/>
      <c r="S37" s="767"/>
      <c r="T37" s="767"/>
      <c r="U37" s="767"/>
      <c r="V37" s="767"/>
      <c r="W37" s="767"/>
      <c r="X37" s="767"/>
      <c r="Y37" s="767"/>
      <c r="Z37" s="767"/>
      <c r="AA37" s="767"/>
      <c r="AB37" s="767"/>
      <c r="AC37" s="767"/>
      <c r="AD37" s="767"/>
      <c r="AE37" s="768"/>
      <c r="AF37" s="840"/>
      <c r="AG37" s="841"/>
      <c r="AH37" s="841"/>
      <c r="AI37" s="841"/>
      <c r="AJ37" s="842"/>
      <c r="AK37" s="774"/>
      <c r="AL37" s="761"/>
      <c r="AM37" s="761"/>
      <c r="AN37" s="761"/>
      <c r="AO37" s="761"/>
      <c r="AP37" s="761"/>
      <c r="AQ37" s="761"/>
      <c r="AR37" s="761"/>
      <c r="AS37" s="761"/>
      <c r="AT37" s="761"/>
      <c r="AU37" s="761"/>
      <c r="AV37" s="761"/>
      <c r="AW37" s="761"/>
      <c r="AX37" s="761"/>
      <c r="AY37" s="761"/>
      <c r="AZ37" s="773"/>
      <c r="BA37" s="773"/>
      <c r="BB37" s="773"/>
      <c r="BC37" s="773"/>
      <c r="BD37" s="773"/>
      <c r="BE37" s="876"/>
      <c r="BF37" s="876"/>
      <c r="BG37" s="876"/>
      <c r="BH37" s="876"/>
      <c r="BI37" s="877"/>
      <c r="BJ37" s="228"/>
      <c r="BK37" s="228"/>
      <c r="BL37" s="228"/>
      <c r="BM37" s="228"/>
      <c r="BN37" s="228"/>
      <c r="BO37" s="237"/>
      <c r="BP37" s="237"/>
      <c r="BQ37" s="234">
        <v>31</v>
      </c>
      <c r="BR37" s="235"/>
      <c r="BS37" s="830"/>
      <c r="BT37" s="831"/>
      <c r="BU37" s="831"/>
      <c r="BV37" s="831"/>
      <c r="BW37" s="831"/>
      <c r="BX37" s="831"/>
      <c r="BY37" s="831"/>
      <c r="BZ37" s="831"/>
      <c r="CA37" s="831"/>
      <c r="CB37" s="831"/>
      <c r="CC37" s="831"/>
      <c r="CD37" s="831"/>
      <c r="CE37" s="831"/>
      <c r="CF37" s="831"/>
      <c r="CG37" s="832"/>
      <c r="CH37" s="833"/>
      <c r="CI37" s="834"/>
      <c r="CJ37" s="834"/>
      <c r="CK37" s="834"/>
      <c r="CL37" s="835"/>
      <c r="CM37" s="833"/>
      <c r="CN37" s="834"/>
      <c r="CO37" s="834"/>
      <c r="CP37" s="834"/>
      <c r="CQ37" s="835"/>
      <c r="CR37" s="833"/>
      <c r="CS37" s="834"/>
      <c r="CT37" s="834"/>
      <c r="CU37" s="834"/>
      <c r="CV37" s="835"/>
      <c r="CW37" s="833"/>
      <c r="CX37" s="834"/>
      <c r="CY37" s="834"/>
      <c r="CZ37" s="834"/>
      <c r="DA37" s="835"/>
      <c r="DB37" s="833"/>
      <c r="DC37" s="834"/>
      <c r="DD37" s="834"/>
      <c r="DE37" s="834"/>
      <c r="DF37" s="835"/>
      <c r="DG37" s="833"/>
      <c r="DH37" s="834"/>
      <c r="DI37" s="834"/>
      <c r="DJ37" s="834"/>
      <c r="DK37" s="835"/>
      <c r="DL37" s="833"/>
      <c r="DM37" s="834"/>
      <c r="DN37" s="834"/>
      <c r="DO37" s="834"/>
      <c r="DP37" s="835"/>
      <c r="DQ37" s="833"/>
      <c r="DR37" s="834"/>
      <c r="DS37" s="834"/>
      <c r="DT37" s="834"/>
      <c r="DU37" s="835"/>
      <c r="DV37" s="830"/>
      <c r="DW37" s="831"/>
      <c r="DX37" s="831"/>
      <c r="DY37" s="831"/>
      <c r="DZ37" s="836"/>
      <c r="EA37" s="226"/>
    </row>
    <row r="38" spans="1:131" ht="26.25" customHeight="1" x14ac:dyDescent="0.15">
      <c r="A38" s="238">
        <v>11</v>
      </c>
      <c r="B38" s="837"/>
      <c r="C38" s="838"/>
      <c r="D38" s="838"/>
      <c r="E38" s="838"/>
      <c r="F38" s="838"/>
      <c r="G38" s="838"/>
      <c r="H38" s="838"/>
      <c r="I38" s="838"/>
      <c r="J38" s="838"/>
      <c r="K38" s="838"/>
      <c r="L38" s="838"/>
      <c r="M38" s="838"/>
      <c r="N38" s="838"/>
      <c r="O38" s="838"/>
      <c r="P38" s="839"/>
      <c r="Q38" s="769"/>
      <c r="R38" s="767"/>
      <c r="S38" s="767"/>
      <c r="T38" s="767"/>
      <c r="U38" s="767"/>
      <c r="V38" s="767"/>
      <c r="W38" s="767"/>
      <c r="X38" s="767"/>
      <c r="Y38" s="767"/>
      <c r="Z38" s="767"/>
      <c r="AA38" s="767"/>
      <c r="AB38" s="767"/>
      <c r="AC38" s="767"/>
      <c r="AD38" s="767"/>
      <c r="AE38" s="768"/>
      <c r="AF38" s="840"/>
      <c r="AG38" s="841"/>
      <c r="AH38" s="841"/>
      <c r="AI38" s="841"/>
      <c r="AJ38" s="842"/>
      <c r="AK38" s="774"/>
      <c r="AL38" s="761"/>
      <c r="AM38" s="761"/>
      <c r="AN38" s="761"/>
      <c r="AO38" s="761"/>
      <c r="AP38" s="761"/>
      <c r="AQ38" s="761"/>
      <c r="AR38" s="761"/>
      <c r="AS38" s="761"/>
      <c r="AT38" s="761"/>
      <c r="AU38" s="761"/>
      <c r="AV38" s="761"/>
      <c r="AW38" s="761"/>
      <c r="AX38" s="761"/>
      <c r="AY38" s="761"/>
      <c r="AZ38" s="773"/>
      <c r="BA38" s="773"/>
      <c r="BB38" s="773"/>
      <c r="BC38" s="773"/>
      <c r="BD38" s="773"/>
      <c r="BE38" s="876"/>
      <c r="BF38" s="876"/>
      <c r="BG38" s="876"/>
      <c r="BH38" s="876"/>
      <c r="BI38" s="877"/>
      <c r="BJ38" s="228"/>
      <c r="BK38" s="228"/>
      <c r="BL38" s="228"/>
      <c r="BM38" s="228"/>
      <c r="BN38" s="228"/>
      <c r="BO38" s="237"/>
      <c r="BP38" s="237"/>
      <c r="BQ38" s="234">
        <v>32</v>
      </c>
      <c r="BR38" s="235"/>
      <c r="BS38" s="830"/>
      <c r="BT38" s="831"/>
      <c r="BU38" s="831"/>
      <c r="BV38" s="831"/>
      <c r="BW38" s="831"/>
      <c r="BX38" s="831"/>
      <c r="BY38" s="831"/>
      <c r="BZ38" s="831"/>
      <c r="CA38" s="831"/>
      <c r="CB38" s="831"/>
      <c r="CC38" s="831"/>
      <c r="CD38" s="831"/>
      <c r="CE38" s="831"/>
      <c r="CF38" s="831"/>
      <c r="CG38" s="832"/>
      <c r="CH38" s="833"/>
      <c r="CI38" s="834"/>
      <c r="CJ38" s="834"/>
      <c r="CK38" s="834"/>
      <c r="CL38" s="835"/>
      <c r="CM38" s="833"/>
      <c r="CN38" s="834"/>
      <c r="CO38" s="834"/>
      <c r="CP38" s="834"/>
      <c r="CQ38" s="835"/>
      <c r="CR38" s="833"/>
      <c r="CS38" s="834"/>
      <c r="CT38" s="834"/>
      <c r="CU38" s="834"/>
      <c r="CV38" s="835"/>
      <c r="CW38" s="833"/>
      <c r="CX38" s="834"/>
      <c r="CY38" s="834"/>
      <c r="CZ38" s="834"/>
      <c r="DA38" s="835"/>
      <c r="DB38" s="833"/>
      <c r="DC38" s="834"/>
      <c r="DD38" s="834"/>
      <c r="DE38" s="834"/>
      <c r="DF38" s="835"/>
      <c r="DG38" s="833"/>
      <c r="DH38" s="834"/>
      <c r="DI38" s="834"/>
      <c r="DJ38" s="834"/>
      <c r="DK38" s="835"/>
      <c r="DL38" s="833"/>
      <c r="DM38" s="834"/>
      <c r="DN38" s="834"/>
      <c r="DO38" s="834"/>
      <c r="DP38" s="835"/>
      <c r="DQ38" s="833"/>
      <c r="DR38" s="834"/>
      <c r="DS38" s="834"/>
      <c r="DT38" s="834"/>
      <c r="DU38" s="835"/>
      <c r="DV38" s="830"/>
      <c r="DW38" s="831"/>
      <c r="DX38" s="831"/>
      <c r="DY38" s="831"/>
      <c r="DZ38" s="836"/>
      <c r="EA38" s="226"/>
    </row>
    <row r="39" spans="1:131" ht="26.25" customHeight="1" x14ac:dyDescent="0.15">
      <c r="A39" s="238">
        <v>12</v>
      </c>
      <c r="B39" s="837"/>
      <c r="C39" s="838"/>
      <c r="D39" s="838"/>
      <c r="E39" s="838"/>
      <c r="F39" s="838"/>
      <c r="G39" s="838"/>
      <c r="H39" s="838"/>
      <c r="I39" s="838"/>
      <c r="J39" s="838"/>
      <c r="K39" s="838"/>
      <c r="L39" s="838"/>
      <c r="M39" s="838"/>
      <c r="N39" s="838"/>
      <c r="O39" s="838"/>
      <c r="P39" s="839"/>
      <c r="Q39" s="769"/>
      <c r="R39" s="767"/>
      <c r="S39" s="767"/>
      <c r="T39" s="767"/>
      <c r="U39" s="767"/>
      <c r="V39" s="767"/>
      <c r="W39" s="767"/>
      <c r="X39" s="767"/>
      <c r="Y39" s="767"/>
      <c r="Z39" s="767"/>
      <c r="AA39" s="767"/>
      <c r="AB39" s="767"/>
      <c r="AC39" s="767"/>
      <c r="AD39" s="767"/>
      <c r="AE39" s="768"/>
      <c r="AF39" s="840"/>
      <c r="AG39" s="841"/>
      <c r="AH39" s="841"/>
      <c r="AI39" s="841"/>
      <c r="AJ39" s="842"/>
      <c r="AK39" s="774"/>
      <c r="AL39" s="761"/>
      <c r="AM39" s="761"/>
      <c r="AN39" s="761"/>
      <c r="AO39" s="761"/>
      <c r="AP39" s="761"/>
      <c r="AQ39" s="761"/>
      <c r="AR39" s="761"/>
      <c r="AS39" s="761"/>
      <c r="AT39" s="761"/>
      <c r="AU39" s="761"/>
      <c r="AV39" s="761"/>
      <c r="AW39" s="761"/>
      <c r="AX39" s="761"/>
      <c r="AY39" s="761"/>
      <c r="AZ39" s="773"/>
      <c r="BA39" s="773"/>
      <c r="BB39" s="773"/>
      <c r="BC39" s="773"/>
      <c r="BD39" s="773"/>
      <c r="BE39" s="876"/>
      <c r="BF39" s="876"/>
      <c r="BG39" s="876"/>
      <c r="BH39" s="876"/>
      <c r="BI39" s="877"/>
      <c r="BJ39" s="228"/>
      <c r="BK39" s="228"/>
      <c r="BL39" s="228"/>
      <c r="BM39" s="228"/>
      <c r="BN39" s="228"/>
      <c r="BO39" s="237"/>
      <c r="BP39" s="237"/>
      <c r="BQ39" s="234">
        <v>33</v>
      </c>
      <c r="BR39" s="235"/>
      <c r="BS39" s="830"/>
      <c r="BT39" s="831"/>
      <c r="BU39" s="831"/>
      <c r="BV39" s="831"/>
      <c r="BW39" s="831"/>
      <c r="BX39" s="831"/>
      <c r="BY39" s="831"/>
      <c r="BZ39" s="831"/>
      <c r="CA39" s="831"/>
      <c r="CB39" s="831"/>
      <c r="CC39" s="831"/>
      <c r="CD39" s="831"/>
      <c r="CE39" s="831"/>
      <c r="CF39" s="831"/>
      <c r="CG39" s="832"/>
      <c r="CH39" s="833"/>
      <c r="CI39" s="834"/>
      <c r="CJ39" s="834"/>
      <c r="CK39" s="834"/>
      <c r="CL39" s="835"/>
      <c r="CM39" s="833"/>
      <c r="CN39" s="834"/>
      <c r="CO39" s="834"/>
      <c r="CP39" s="834"/>
      <c r="CQ39" s="835"/>
      <c r="CR39" s="833"/>
      <c r="CS39" s="834"/>
      <c r="CT39" s="834"/>
      <c r="CU39" s="834"/>
      <c r="CV39" s="835"/>
      <c r="CW39" s="833"/>
      <c r="CX39" s="834"/>
      <c r="CY39" s="834"/>
      <c r="CZ39" s="834"/>
      <c r="DA39" s="835"/>
      <c r="DB39" s="833"/>
      <c r="DC39" s="834"/>
      <c r="DD39" s="834"/>
      <c r="DE39" s="834"/>
      <c r="DF39" s="835"/>
      <c r="DG39" s="833"/>
      <c r="DH39" s="834"/>
      <c r="DI39" s="834"/>
      <c r="DJ39" s="834"/>
      <c r="DK39" s="835"/>
      <c r="DL39" s="833"/>
      <c r="DM39" s="834"/>
      <c r="DN39" s="834"/>
      <c r="DO39" s="834"/>
      <c r="DP39" s="835"/>
      <c r="DQ39" s="833"/>
      <c r="DR39" s="834"/>
      <c r="DS39" s="834"/>
      <c r="DT39" s="834"/>
      <c r="DU39" s="835"/>
      <c r="DV39" s="830"/>
      <c r="DW39" s="831"/>
      <c r="DX39" s="831"/>
      <c r="DY39" s="831"/>
      <c r="DZ39" s="836"/>
      <c r="EA39" s="226"/>
    </row>
    <row r="40" spans="1:131" ht="26.25" customHeight="1" x14ac:dyDescent="0.15">
      <c r="A40" s="234">
        <v>13</v>
      </c>
      <c r="B40" s="837"/>
      <c r="C40" s="838"/>
      <c r="D40" s="838"/>
      <c r="E40" s="838"/>
      <c r="F40" s="838"/>
      <c r="G40" s="838"/>
      <c r="H40" s="838"/>
      <c r="I40" s="838"/>
      <c r="J40" s="838"/>
      <c r="K40" s="838"/>
      <c r="L40" s="838"/>
      <c r="M40" s="838"/>
      <c r="N40" s="838"/>
      <c r="O40" s="838"/>
      <c r="P40" s="839"/>
      <c r="Q40" s="769"/>
      <c r="R40" s="767"/>
      <c r="S40" s="767"/>
      <c r="T40" s="767"/>
      <c r="U40" s="767"/>
      <c r="V40" s="767"/>
      <c r="W40" s="767"/>
      <c r="X40" s="767"/>
      <c r="Y40" s="767"/>
      <c r="Z40" s="767"/>
      <c r="AA40" s="767"/>
      <c r="AB40" s="767"/>
      <c r="AC40" s="767"/>
      <c r="AD40" s="767"/>
      <c r="AE40" s="768"/>
      <c r="AF40" s="840"/>
      <c r="AG40" s="841"/>
      <c r="AH40" s="841"/>
      <c r="AI40" s="841"/>
      <c r="AJ40" s="842"/>
      <c r="AK40" s="774"/>
      <c r="AL40" s="761"/>
      <c r="AM40" s="761"/>
      <c r="AN40" s="761"/>
      <c r="AO40" s="761"/>
      <c r="AP40" s="761"/>
      <c r="AQ40" s="761"/>
      <c r="AR40" s="761"/>
      <c r="AS40" s="761"/>
      <c r="AT40" s="761"/>
      <c r="AU40" s="761"/>
      <c r="AV40" s="761"/>
      <c r="AW40" s="761"/>
      <c r="AX40" s="761"/>
      <c r="AY40" s="761"/>
      <c r="AZ40" s="773"/>
      <c r="BA40" s="773"/>
      <c r="BB40" s="773"/>
      <c r="BC40" s="773"/>
      <c r="BD40" s="773"/>
      <c r="BE40" s="876"/>
      <c r="BF40" s="876"/>
      <c r="BG40" s="876"/>
      <c r="BH40" s="876"/>
      <c r="BI40" s="877"/>
      <c r="BJ40" s="228"/>
      <c r="BK40" s="228"/>
      <c r="BL40" s="228"/>
      <c r="BM40" s="228"/>
      <c r="BN40" s="228"/>
      <c r="BO40" s="237"/>
      <c r="BP40" s="237"/>
      <c r="BQ40" s="234">
        <v>34</v>
      </c>
      <c r="BR40" s="235"/>
      <c r="BS40" s="830"/>
      <c r="BT40" s="831"/>
      <c r="BU40" s="831"/>
      <c r="BV40" s="831"/>
      <c r="BW40" s="831"/>
      <c r="BX40" s="831"/>
      <c r="BY40" s="831"/>
      <c r="BZ40" s="831"/>
      <c r="CA40" s="831"/>
      <c r="CB40" s="831"/>
      <c r="CC40" s="831"/>
      <c r="CD40" s="831"/>
      <c r="CE40" s="831"/>
      <c r="CF40" s="831"/>
      <c r="CG40" s="832"/>
      <c r="CH40" s="833"/>
      <c r="CI40" s="834"/>
      <c r="CJ40" s="834"/>
      <c r="CK40" s="834"/>
      <c r="CL40" s="835"/>
      <c r="CM40" s="833"/>
      <c r="CN40" s="834"/>
      <c r="CO40" s="834"/>
      <c r="CP40" s="834"/>
      <c r="CQ40" s="835"/>
      <c r="CR40" s="833"/>
      <c r="CS40" s="834"/>
      <c r="CT40" s="834"/>
      <c r="CU40" s="834"/>
      <c r="CV40" s="835"/>
      <c r="CW40" s="833"/>
      <c r="CX40" s="834"/>
      <c r="CY40" s="834"/>
      <c r="CZ40" s="834"/>
      <c r="DA40" s="835"/>
      <c r="DB40" s="833"/>
      <c r="DC40" s="834"/>
      <c r="DD40" s="834"/>
      <c r="DE40" s="834"/>
      <c r="DF40" s="835"/>
      <c r="DG40" s="833"/>
      <c r="DH40" s="834"/>
      <c r="DI40" s="834"/>
      <c r="DJ40" s="834"/>
      <c r="DK40" s="835"/>
      <c r="DL40" s="833"/>
      <c r="DM40" s="834"/>
      <c r="DN40" s="834"/>
      <c r="DO40" s="834"/>
      <c r="DP40" s="835"/>
      <c r="DQ40" s="833"/>
      <c r="DR40" s="834"/>
      <c r="DS40" s="834"/>
      <c r="DT40" s="834"/>
      <c r="DU40" s="835"/>
      <c r="DV40" s="830"/>
      <c r="DW40" s="831"/>
      <c r="DX40" s="831"/>
      <c r="DY40" s="831"/>
      <c r="DZ40" s="836"/>
      <c r="EA40" s="226"/>
    </row>
    <row r="41" spans="1:131" ht="26.25" customHeight="1" x14ac:dyDescent="0.15">
      <c r="A41" s="234">
        <v>14</v>
      </c>
      <c r="B41" s="837"/>
      <c r="C41" s="838"/>
      <c r="D41" s="838"/>
      <c r="E41" s="838"/>
      <c r="F41" s="838"/>
      <c r="G41" s="838"/>
      <c r="H41" s="838"/>
      <c r="I41" s="838"/>
      <c r="J41" s="838"/>
      <c r="K41" s="838"/>
      <c r="L41" s="838"/>
      <c r="M41" s="838"/>
      <c r="N41" s="838"/>
      <c r="O41" s="838"/>
      <c r="P41" s="839"/>
      <c r="Q41" s="769"/>
      <c r="R41" s="767"/>
      <c r="S41" s="767"/>
      <c r="T41" s="767"/>
      <c r="U41" s="767"/>
      <c r="V41" s="767"/>
      <c r="W41" s="767"/>
      <c r="X41" s="767"/>
      <c r="Y41" s="767"/>
      <c r="Z41" s="767"/>
      <c r="AA41" s="767"/>
      <c r="AB41" s="767"/>
      <c r="AC41" s="767"/>
      <c r="AD41" s="767"/>
      <c r="AE41" s="768"/>
      <c r="AF41" s="840"/>
      <c r="AG41" s="841"/>
      <c r="AH41" s="841"/>
      <c r="AI41" s="841"/>
      <c r="AJ41" s="842"/>
      <c r="AK41" s="774"/>
      <c r="AL41" s="761"/>
      <c r="AM41" s="761"/>
      <c r="AN41" s="761"/>
      <c r="AO41" s="761"/>
      <c r="AP41" s="761"/>
      <c r="AQ41" s="761"/>
      <c r="AR41" s="761"/>
      <c r="AS41" s="761"/>
      <c r="AT41" s="761"/>
      <c r="AU41" s="761"/>
      <c r="AV41" s="761"/>
      <c r="AW41" s="761"/>
      <c r="AX41" s="761"/>
      <c r="AY41" s="761"/>
      <c r="AZ41" s="773"/>
      <c r="BA41" s="773"/>
      <c r="BB41" s="773"/>
      <c r="BC41" s="773"/>
      <c r="BD41" s="773"/>
      <c r="BE41" s="876"/>
      <c r="BF41" s="876"/>
      <c r="BG41" s="876"/>
      <c r="BH41" s="876"/>
      <c r="BI41" s="877"/>
      <c r="BJ41" s="228"/>
      <c r="BK41" s="228"/>
      <c r="BL41" s="228"/>
      <c r="BM41" s="228"/>
      <c r="BN41" s="228"/>
      <c r="BO41" s="237"/>
      <c r="BP41" s="237"/>
      <c r="BQ41" s="234">
        <v>35</v>
      </c>
      <c r="BR41" s="235"/>
      <c r="BS41" s="830"/>
      <c r="BT41" s="831"/>
      <c r="BU41" s="831"/>
      <c r="BV41" s="831"/>
      <c r="BW41" s="831"/>
      <c r="BX41" s="831"/>
      <c r="BY41" s="831"/>
      <c r="BZ41" s="831"/>
      <c r="CA41" s="831"/>
      <c r="CB41" s="831"/>
      <c r="CC41" s="831"/>
      <c r="CD41" s="831"/>
      <c r="CE41" s="831"/>
      <c r="CF41" s="831"/>
      <c r="CG41" s="832"/>
      <c r="CH41" s="833"/>
      <c r="CI41" s="834"/>
      <c r="CJ41" s="834"/>
      <c r="CK41" s="834"/>
      <c r="CL41" s="835"/>
      <c r="CM41" s="833"/>
      <c r="CN41" s="834"/>
      <c r="CO41" s="834"/>
      <c r="CP41" s="834"/>
      <c r="CQ41" s="835"/>
      <c r="CR41" s="833"/>
      <c r="CS41" s="834"/>
      <c r="CT41" s="834"/>
      <c r="CU41" s="834"/>
      <c r="CV41" s="835"/>
      <c r="CW41" s="833"/>
      <c r="CX41" s="834"/>
      <c r="CY41" s="834"/>
      <c r="CZ41" s="834"/>
      <c r="DA41" s="835"/>
      <c r="DB41" s="833"/>
      <c r="DC41" s="834"/>
      <c r="DD41" s="834"/>
      <c r="DE41" s="834"/>
      <c r="DF41" s="835"/>
      <c r="DG41" s="833"/>
      <c r="DH41" s="834"/>
      <c r="DI41" s="834"/>
      <c r="DJ41" s="834"/>
      <c r="DK41" s="835"/>
      <c r="DL41" s="833"/>
      <c r="DM41" s="834"/>
      <c r="DN41" s="834"/>
      <c r="DO41" s="834"/>
      <c r="DP41" s="835"/>
      <c r="DQ41" s="833"/>
      <c r="DR41" s="834"/>
      <c r="DS41" s="834"/>
      <c r="DT41" s="834"/>
      <c r="DU41" s="835"/>
      <c r="DV41" s="830"/>
      <c r="DW41" s="831"/>
      <c r="DX41" s="831"/>
      <c r="DY41" s="831"/>
      <c r="DZ41" s="836"/>
      <c r="EA41" s="226"/>
    </row>
    <row r="42" spans="1:131" ht="26.25" customHeight="1" x14ac:dyDescent="0.15">
      <c r="A42" s="234">
        <v>15</v>
      </c>
      <c r="B42" s="837"/>
      <c r="C42" s="838"/>
      <c r="D42" s="838"/>
      <c r="E42" s="838"/>
      <c r="F42" s="838"/>
      <c r="G42" s="838"/>
      <c r="H42" s="838"/>
      <c r="I42" s="838"/>
      <c r="J42" s="838"/>
      <c r="K42" s="838"/>
      <c r="L42" s="838"/>
      <c r="M42" s="838"/>
      <c r="N42" s="838"/>
      <c r="O42" s="838"/>
      <c r="P42" s="839"/>
      <c r="Q42" s="769"/>
      <c r="R42" s="767"/>
      <c r="S42" s="767"/>
      <c r="T42" s="767"/>
      <c r="U42" s="767"/>
      <c r="V42" s="767"/>
      <c r="W42" s="767"/>
      <c r="X42" s="767"/>
      <c r="Y42" s="767"/>
      <c r="Z42" s="767"/>
      <c r="AA42" s="767"/>
      <c r="AB42" s="767"/>
      <c r="AC42" s="767"/>
      <c r="AD42" s="767"/>
      <c r="AE42" s="768"/>
      <c r="AF42" s="840"/>
      <c r="AG42" s="841"/>
      <c r="AH42" s="841"/>
      <c r="AI42" s="841"/>
      <c r="AJ42" s="842"/>
      <c r="AK42" s="774"/>
      <c r="AL42" s="761"/>
      <c r="AM42" s="761"/>
      <c r="AN42" s="761"/>
      <c r="AO42" s="761"/>
      <c r="AP42" s="761"/>
      <c r="AQ42" s="761"/>
      <c r="AR42" s="761"/>
      <c r="AS42" s="761"/>
      <c r="AT42" s="761"/>
      <c r="AU42" s="761"/>
      <c r="AV42" s="761"/>
      <c r="AW42" s="761"/>
      <c r="AX42" s="761"/>
      <c r="AY42" s="761"/>
      <c r="AZ42" s="773"/>
      <c r="BA42" s="773"/>
      <c r="BB42" s="773"/>
      <c r="BC42" s="773"/>
      <c r="BD42" s="773"/>
      <c r="BE42" s="876"/>
      <c r="BF42" s="876"/>
      <c r="BG42" s="876"/>
      <c r="BH42" s="876"/>
      <c r="BI42" s="877"/>
      <c r="BJ42" s="228"/>
      <c r="BK42" s="228"/>
      <c r="BL42" s="228"/>
      <c r="BM42" s="228"/>
      <c r="BN42" s="228"/>
      <c r="BO42" s="237"/>
      <c r="BP42" s="237"/>
      <c r="BQ42" s="234">
        <v>36</v>
      </c>
      <c r="BR42" s="235"/>
      <c r="BS42" s="830"/>
      <c r="BT42" s="831"/>
      <c r="BU42" s="831"/>
      <c r="BV42" s="831"/>
      <c r="BW42" s="831"/>
      <c r="BX42" s="831"/>
      <c r="BY42" s="831"/>
      <c r="BZ42" s="831"/>
      <c r="CA42" s="831"/>
      <c r="CB42" s="831"/>
      <c r="CC42" s="831"/>
      <c r="CD42" s="831"/>
      <c r="CE42" s="831"/>
      <c r="CF42" s="831"/>
      <c r="CG42" s="832"/>
      <c r="CH42" s="833"/>
      <c r="CI42" s="834"/>
      <c r="CJ42" s="834"/>
      <c r="CK42" s="834"/>
      <c r="CL42" s="835"/>
      <c r="CM42" s="833"/>
      <c r="CN42" s="834"/>
      <c r="CO42" s="834"/>
      <c r="CP42" s="834"/>
      <c r="CQ42" s="835"/>
      <c r="CR42" s="833"/>
      <c r="CS42" s="834"/>
      <c r="CT42" s="834"/>
      <c r="CU42" s="834"/>
      <c r="CV42" s="835"/>
      <c r="CW42" s="833"/>
      <c r="CX42" s="834"/>
      <c r="CY42" s="834"/>
      <c r="CZ42" s="834"/>
      <c r="DA42" s="835"/>
      <c r="DB42" s="833"/>
      <c r="DC42" s="834"/>
      <c r="DD42" s="834"/>
      <c r="DE42" s="834"/>
      <c r="DF42" s="835"/>
      <c r="DG42" s="833"/>
      <c r="DH42" s="834"/>
      <c r="DI42" s="834"/>
      <c r="DJ42" s="834"/>
      <c r="DK42" s="835"/>
      <c r="DL42" s="833"/>
      <c r="DM42" s="834"/>
      <c r="DN42" s="834"/>
      <c r="DO42" s="834"/>
      <c r="DP42" s="835"/>
      <c r="DQ42" s="833"/>
      <c r="DR42" s="834"/>
      <c r="DS42" s="834"/>
      <c r="DT42" s="834"/>
      <c r="DU42" s="835"/>
      <c r="DV42" s="830"/>
      <c r="DW42" s="831"/>
      <c r="DX42" s="831"/>
      <c r="DY42" s="831"/>
      <c r="DZ42" s="836"/>
      <c r="EA42" s="226"/>
    </row>
    <row r="43" spans="1:131" ht="26.25" customHeight="1" x14ac:dyDescent="0.15">
      <c r="A43" s="234">
        <v>16</v>
      </c>
      <c r="B43" s="837"/>
      <c r="C43" s="838"/>
      <c r="D43" s="838"/>
      <c r="E43" s="838"/>
      <c r="F43" s="838"/>
      <c r="G43" s="838"/>
      <c r="H43" s="838"/>
      <c r="I43" s="838"/>
      <c r="J43" s="838"/>
      <c r="K43" s="838"/>
      <c r="L43" s="838"/>
      <c r="M43" s="838"/>
      <c r="N43" s="838"/>
      <c r="O43" s="838"/>
      <c r="P43" s="839"/>
      <c r="Q43" s="769"/>
      <c r="R43" s="767"/>
      <c r="S43" s="767"/>
      <c r="T43" s="767"/>
      <c r="U43" s="767"/>
      <c r="V43" s="767"/>
      <c r="W43" s="767"/>
      <c r="X43" s="767"/>
      <c r="Y43" s="767"/>
      <c r="Z43" s="767"/>
      <c r="AA43" s="767"/>
      <c r="AB43" s="767"/>
      <c r="AC43" s="767"/>
      <c r="AD43" s="767"/>
      <c r="AE43" s="768"/>
      <c r="AF43" s="840"/>
      <c r="AG43" s="841"/>
      <c r="AH43" s="841"/>
      <c r="AI43" s="841"/>
      <c r="AJ43" s="842"/>
      <c r="AK43" s="774"/>
      <c r="AL43" s="761"/>
      <c r="AM43" s="761"/>
      <c r="AN43" s="761"/>
      <c r="AO43" s="761"/>
      <c r="AP43" s="761"/>
      <c r="AQ43" s="761"/>
      <c r="AR43" s="761"/>
      <c r="AS43" s="761"/>
      <c r="AT43" s="761"/>
      <c r="AU43" s="761"/>
      <c r="AV43" s="761"/>
      <c r="AW43" s="761"/>
      <c r="AX43" s="761"/>
      <c r="AY43" s="761"/>
      <c r="AZ43" s="773"/>
      <c r="BA43" s="773"/>
      <c r="BB43" s="773"/>
      <c r="BC43" s="773"/>
      <c r="BD43" s="773"/>
      <c r="BE43" s="876"/>
      <c r="BF43" s="876"/>
      <c r="BG43" s="876"/>
      <c r="BH43" s="876"/>
      <c r="BI43" s="877"/>
      <c r="BJ43" s="228"/>
      <c r="BK43" s="228"/>
      <c r="BL43" s="228"/>
      <c r="BM43" s="228"/>
      <c r="BN43" s="228"/>
      <c r="BO43" s="237"/>
      <c r="BP43" s="237"/>
      <c r="BQ43" s="234">
        <v>37</v>
      </c>
      <c r="BR43" s="235"/>
      <c r="BS43" s="830"/>
      <c r="BT43" s="831"/>
      <c r="BU43" s="831"/>
      <c r="BV43" s="831"/>
      <c r="BW43" s="831"/>
      <c r="BX43" s="831"/>
      <c r="BY43" s="831"/>
      <c r="BZ43" s="831"/>
      <c r="CA43" s="831"/>
      <c r="CB43" s="831"/>
      <c r="CC43" s="831"/>
      <c r="CD43" s="831"/>
      <c r="CE43" s="831"/>
      <c r="CF43" s="831"/>
      <c r="CG43" s="832"/>
      <c r="CH43" s="833"/>
      <c r="CI43" s="834"/>
      <c r="CJ43" s="834"/>
      <c r="CK43" s="834"/>
      <c r="CL43" s="835"/>
      <c r="CM43" s="833"/>
      <c r="CN43" s="834"/>
      <c r="CO43" s="834"/>
      <c r="CP43" s="834"/>
      <c r="CQ43" s="835"/>
      <c r="CR43" s="833"/>
      <c r="CS43" s="834"/>
      <c r="CT43" s="834"/>
      <c r="CU43" s="834"/>
      <c r="CV43" s="835"/>
      <c r="CW43" s="833"/>
      <c r="CX43" s="834"/>
      <c r="CY43" s="834"/>
      <c r="CZ43" s="834"/>
      <c r="DA43" s="835"/>
      <c r="DB43" s="833"/>
      <c r="DC43" s="834"/>
      <c r="DD43" s="834"/>
      <c r="DE43" s="834"/>
      <c r="DF43" s="835"/>
      <c r="DG43" s="833"/>
      <c r="DH43" s="834"/>
      <c r="DI43" s="834"/>
      <c r="DJ43" s="834"/>
      <c r="DK43" s="835"/>
      <c r="DL43" s="833"/>
      <c r="DM43" s="834"/>
      <c r="DN43" s="834"/>
      <c r="DO43" s="834"/>
      <c r="DP43" s="835"/>
      <c r="DQ43" s="833"/>
      <c r="DR43" s="834"/>
      <c r="DS43" s="834"/>
      <c r="DT43" s="834"/>
      <c r="DU43" s="835"/>
      <c r="DV43" s="830"/>
      <c r="DW43" s="831"/>
      <c r="DX43" s="831"/>
      <c r="DY43" s="831"/>
      <c r="DZ43" s="836"/>
      <c r="EA43" s="226"/>
    </row>
    <row r="44" spans="1:131" ht="26.25" customHeight="1" x14ac:dyDescent="0.15">
      <c r="A44" s="234">
        <v>17</v>
      </c>
      <c r="B44" s="837"/>
      <c r="C44" s="838"/>
      <c r="D44" s="838"/>
      <c r="E44" s="838"/>
      <c r="F44" s="838"/>
      <c r="G44" s="838"/>
      <c r="H44" s="838"/>
      <c r="I44" s="838"/>
      <c r="J44" s="838"/>
      <c r="K44" s="838"/>
      <c r="L44" s="838"/>
      <c r="M44" s="838"/>
      <c r="N44" s="838"/>
      <c r="O44" s="838"/>
      <c r="P44" s="839"/>
      <c r="Q44" s="769"/>
      <c r="R44" s="767"/>
      <c r="S44" s="767"/>
      <c r="T44" s="767"/>
      <c r="U44" s="767"/>
      <c r="V44" s="767"/>
      <c r="W44" s="767"/>
      <c r="X44" s="767"/>
      <c r="Y44" s="767"/>
      <c r="Z44" s="767"/>
      <c r="AA44" s="767"/>
      <c r="AB44" s="767"/>
      <c r="AC44" s="767"/>
      <c r="AD44" s="767"/>
      <c r="AE44" s="768"/>
      <c r="AF44" s="840"/>
      <c r="AG44" s="841"/>
      <c r="AH44" s="841"/>
      <c r="AI44" s="841"/>
      <c r="AJ44" s="842"/>
      <c r="AK44" s="774"/>
      <c r="AL44" s="761"/>
      <c r="AM44" s="761"/>
      <c r="AN44" s="761"/>
      <c r="AO44" s="761"/>
      <c r="AP44" s="761"/>
      <c r="AQ44" s="761"/>
      <c r="AR44" s="761"/>
      <c r="AS44" s="761"/>
      <c r="AT44" s="761"/>
      <c r="AU44" s="761"/>
      <c r="AV44" s="761"/>
      <c r="AW44" s="761"/>
      <c r="AX44" s="761"/>
      <c r="AY44" s="761"/>
      <c r="AZ44" s="773"/>
      <c r="BA44" s="773"/>
      <c r="BB44" s="773"/>
      <c r="BC44" s="773"/>
      <c r="BD44" s="773"/>
      <c r="BE44" s="876"/>
      <c r="BF44" s="876"/>
      <c r="BG44" s="876"/>
      <c r="BH44" s="876"/>
      <c r="BI44" s="877"/>
      <c r="BJ44" s="228"/>
      <c r="BK44" s="228"/>
      <c r="BL44" s="228"/>
      <c r="BM44" s="228"/>
      <c r="BN44" s="228"/>
      <c r="BO44" s="237"/>
      <c r="BP44" s="237"/>
      <c r="BQ44" s="234">
        <v>38</v>
      </c>
      <c r="BR44" s="235"/>
      <c r="BS44" s="830"/>
      <c r="BT44" s="831"/>
      <c r="BU44" s="831"/>
      <c r="BV44" s="831"/>
      <c r="BW44" s="831"/>
      <c r="BX44" s="831"/>
      <c r="BY44" s="831"/>
      <c r="BZ44" s="831"/>
      <c r="CA44" s="831"/>
      <c r="CB44" s="831"/>
      <c r="CC44" s="831"/>
      <c r="CD44" s="831"/>
      <c r="CE44" s="831"/>
      <c r="CF44" s="831"/>
      <c r="CG44" s="832"/>
      <c r="CH44" s="833"/>
      <c r="CI44" s="834"/>
      <c r="CJ44" s="834"/>
      <c r="CK44" s="834"/>
      <c r="CL44" s="835"/>
      <c r="CM44" s="833"/>
      <c r="CN44" s="834"/>
      <c r="CO44" s="834"/>
      <c r="CP44" s="834"/>
      <c r="CQ44" s="835"/>
      <c r="CR44" s="833"/>
      <c r="CS44" s="834"/>
      <c r="CT44" s="834"/>
      <c r="CU44" s="834"/>
      <c r="CV44" s="835"/>
      <c r="CW44" s="833"/>
      <c r="CX44" s="834"/>
      <c r="CY44" s="834"/>
      <c r="CZ44" s="834"/>
      <c r="DA44" s="835"/>
      <c r="DB44" s="833"/>
      <c r="DC44" s="834"/>
      <c r="DD44" s="834"/>
      <c r="DE44" s="834"/>
      <c r="DF44" s="835"/>
      <c r="DG44" s="833"/>
      <c r="DH44" s="834"/>
      <c r="DI44" s="834"/>
      <c r="DJ44" s="834"/>
      <c r="DK44" s="835"/>
      <c r="DL44" s="833"/>
      <c r="DM44" s="834"/>
      <c r="DN44" s="834"/>
      <c r="DO44" s="834"/>
      <c r="DP44" s="835"/>
      <c r="DQ44" s="833"/>
      <c r="DR44" s="834"/>
      <c r="DS44" s="834"/>
      <c r="DT44" s="834"/>
      <c r="DU44" s="835"/>
      <c r="DV44" s="830"/>
      <c r="DW44" s="831"/>
      <c r="DX44" s="831"/>
      <c r="DY44" s="831"/>
      <c r="DZ44" s="836"/>
      <c r="EA44" s="226"/>
    </row>
    <row r="45" spans="1:131" ht="26.25" customHeight="1" x14ac:dyDescent="0.15">
      <c r="A45" s="234">
        <v>18</v>
      </c>
      <c r="B45" s="837"/>
      <c r="C45" s="838"/>
      <c r="D45" s="838"/>
      <c r="E45" s="838"/>
      <c r="F45" s="838"/>
      <c r="G45" s="838"/>
      <c r="H45" s="838"/>
      <c r="I45" s="838"/>
      <c r="J45" s="838"/>
      <c r="K45" s="838"/>
      <c r="L45" s="838"/>
      <c r="M45" s="838"/>
      <c r="N45" s="838"/>
      <c r="O45" s="838"/>
      <c r="P45" s="839"/>
      <c r="Q45" s="769"/>
      <c r="R45" s="767"/>
      <c r="S45" s="767"/>
      <c r="T45" s="767"/>
      <c r="U45" s="767"/>
      <c r="V45" s="767"/>
      <c r="W45" s="767"/>
      <c r="X45" s="767"/>
      <c r="Y45" s="767"/>
      <c r="Z45" s="767"/>
      <c r="AA45" s="767"/>
      <c r="AB45" s="767"/>
      <c r="AC45" s="767"/>
      <c r="AD45" s="767"/>
      <c r="AE45" s="768"/>
      <c r="AF45" s="840"/>
      <c r="AG45" s="841"/>
      <c r="AH45" s="841"/>
      <c r="AI45" s="841"/>
      <c r="AJ45" s="842"/>
      <c r="AK45" s="774"/>
      <c r="AL45" s="761"/>
      <c r="AM45" s="761"/>
      <c r="AN45" s="761"/>
      <c r="AO45" s="761"/>
      <c r="AP45" s="761"/>
      <c r="AQ45" s="761"/>
      <c r="AR45" s="761"/>
      <c r="AS45" s="761"/>
      <c r="AT45" s="761"/>
      <c r="AU45" s="761"/>
      <c r="AV45" s="761"/>
      <c r="AW45" s="761"/>
      <c r="AX45" s="761"/>
      <c r="AY45" s="761"/>
      <c r="AZ45" s="773"/>
      <c r="BA45" s="773"/>
      <c r="BB45" s="773"/>
      <c r="BC45" s="773"/>
      <c r="BD45" s="773"/>
      <c r="BE45" s="876"/>
      <c r="BF45" s="876"/>
      <c r="BG45" s="876"/>
      <c r="BH45" s="876"/>
      <c r="BI45" s="877"/>
      <c r="BJ45" s="228"/>
      <c r="BK45" s="228"/>
      <c r="BL45" s="228"/>
      <c r="BM45" s="228"/>
      <c r="BN45" s="228"/>
      <c r="BO45" s="237"/>
      <c r="BP45" s="237"/>
      <c r="BQ45" s="234">
        <v>39</v>
      </c>
      <c r="BR45" s="235"/>
      <c r="BS45" s="830"/>
      <c r="BT45" s="831"/>
      <c r="BU45" s="831"/>
      <c r="BV45" s="831"/>
      <c r="BW45" s="831"/>
      <c r="BX45" s="831"/>
      <c r="BY45" s="831"/>
      <c r="BZ45" s="831"/>
      <c r="CA45" s="831"/>
      <c r="CB45" s="831"/>
      <c r="CC45" s="831"/>
      <c r="CD45" s="831"/>
      <c r="CE45" s="831"/>
      <c r="CF45" s="831"/>
      <c r="CG45" s="832"/>
      <c r="CH45" s="833"/>
      <c r="CI45" s="834"/>
      <c r="CJ45" s="834"/>
      <c r="CK45" s="834"/>
      <c r="CL45" s="835"/>
      <c r="CM45" s="833"/>
      <c r="CN45" s="834"/>
      <c r="CO45" s="834"/>
      <c r="CP45" s="834"/>
      <c r="CQ45" s="835"/>
      <c r="CR45" s="833"/>
      <c r="CS45" s="834"/>
      <c r="CT45" s="834"/>
      <c r="CU45" s="834"/>
      <c r="CV45" s="835"/>
      <c r="CW45" s="833"/>
      <c r="CX45" s="834"/>
      <c r="CY45" s="834"/>
      <c r="CZ45" s="834"/>
      <c r="DA45" s="835"/>
      <c r="DB45" s="833"/>
      <c r="DC45" s="834"/>
      <c r="DD45" s="834"/>
      <c r="DE45" s="834"/>
      <c r="DF45" s="835"/>
      <c r="DG45" s="833"/>
      <c r="DH45" s="834"/>
      <c r="DI45" s="834"/>
      <c r="DJ45" s="834"/>
      <c r="DK45" s="835"/>
      <c r="DL45" s="833"/>
      <c r="DM45" s="834"/>
      <c r="DN45" s="834"/>
      <c r="DO45" s="834"/>
      <c r="DP45" s="835"/>
      <c r="DQ45" s="833"/>
      <c r="DR45" s="834"/>
      <c r="DS45" s="834"/>
      <c r="DT45" s="834"/>
      <c r="DU45" s="835"/>
      <c r="DV45" s="830"/>
      <c r="DW45" s="831"/>
      <c r="DX45" s="831"/>
      <c r="DY45" s="831"/>
      <c r="DZ45" s="836"/>
      <c r="EA45" s="226"/>
    </row>
    <row r="46" spans="1:131" ht="26.25" customHeight="1" x14ac:dyDescent="0.15">
      <c r="A46" s="234">
        <v>19</v>
      </c>
      <c r="B46" s="837"/>
      <c r="C46" s="838"/>
      <c r="D46" s="838"/>
      <c r="E46" s="838"/>
      <c r="F46" s="838"/>
      <c r="G46" s="838"/>
      <c r="H46" s="838"/>
      <c r="I46" s="838"/>
      <c r="J46" s="838"/>
      <c r="K46" s="838"/>
      <c r="L46" s="838"/>
      <c r="M46" s="838"/>
      <c r="N46" s="838"/>
      <c r="O46" s="838"/>
      <c r="P46" s="839"/>
      <c r="Q46" s="769"/>
      <c r="R46" s="767"/>
      <c r="S46" s="767"/>
      <c r="T46" s="767"/>
      <c r="U46" s="767"/>
      <c r="V46" s="767"/>
      <c r="W46" s="767"/>
      <c r="X46" s="767"/>
      <c r="Y46" s="767"/>
      <c r="Z46" s="767"/>
      <c r="AA46" s="767"/>
      <c r="AB46" s="767"/>
      <c r="AC46" s="767"/>
      <c r="AD46" s="767"/>
      <c r="AE46" s="768"/>
      <c r="AF46" s="840"/>
      <c r="AG46" s="841"/>
      <c r="AH46" s="841"/>
      <c r="AI46" s="841"/>
      <c r="AJ46" s="842"/>
      <c r="AK46" s="774"/>
      <c r="AL46" s="761"/>
      <c r="AM46" s="761"/>
      <c r="AN46" s="761"/>
      <c r="AO46" s="761"/>
      <c r="AP46" s="761"/>
      <c r="AQ46" s="761"/>
      <c r="AR46" s="761"/>
      <c r="AS46" s="761"/>
      <c r="AT46" s="761"/>
      <c r="AU46" s="761"/>
      <c r="AV46" s="761"/>
      <c r="AW46" s="761"/>
      <c r="AX46" s="761"/>
      <c r="AY46" s="761"/>
      <c r="AZ46" s="773"/>
      <c r="BA46" s="773"/>
      <c r="BB46" s="773"/>
      <c r="BC46" s="773"/>
      <c r="BD46" s="773"/>
      <c r="BE46" s="876"/>
      <c r="BF46" s="876"/>
      <c r="BG46" s="876"/>
      <c r="BH46" s="876"/>
      <c r="BI46" s="877"/>
      <c r="BJ46" s="228"/>
      <c r="BK46" s="228"/>
      <c r="BL46" s="228"/>
      <c r="BM46" s="228"/>
      <c r="BN46" s="228"/>
      <c r="BO46" s="237"/>
      <c r="BP46" s="237"/>
      <c r="BQ46" s="234">
        <v>40</v>
      </c>
      <c r="BR46" s="235"/>
      <c r="BS46" s="830"/>
      <c r="BT46" s="831"/>
      <c r="BU46" s="831"/>
      <c r="BV46" s="831"/>
      <c r="BW46" s="831"/>
      <c r="BX46" s="831"/>
      <c r="BY46" s="831"/>
      <c r="BZ46" s="831"/>
      <c r="CA46" s="831"/>
      <c r="CB46" s="831"/>
      <c r="CC46" s="831"/>
      <c r="CD46" s="831"/>
      <c r="CE46" s="831"/>
      <c r="CF46" s="831"/>
      <c r="CG46" s="832"/>
      <c r="CH46" s="833"/>
      <c r="CI46" s="834"/>
      <c r="CJ46" s="834"/>
      <c r="CK46" s="834"/>
      <c r="CL46" s="835"/>
      <c r="CM46" s="833"/>
      <c r="CN46" s="834"/>
      <c r="CO46" s="834"/>
      <c r="CP46" s="834"/>
      <c r="CQ46" s="835"/>
      <c r="CR46" s="833"/>
      <c r="CS46" s="834"/>
      <c r="CT46" s="834"/>
      <c r="CU46" s="834"/>
      <c r="CV46" s="835"/>
      <c r="CW46" s="833"/>
      <c r="CX46" s="834"/>
      <c r="CY46" s="834"/>
      <c r="CZ46" s="834"/>
      <c r="DA46" s="835"/>
      <c r="DB46" s="833"/>
      <c r="DC46" s="834"/>
      <c r="DD46" s="834"/>
      <c r="DE46" s="834"/>
      <c r="DF46" s="835"/>
      <c r="DG46" s="833"/>
      <c r="DH46" s="834"/>
      <c r="DI46" s="834"/>
      <c r="DJ46" s="834"/>
      <c r="DK46" s="835"/>
      <c r="DL46" s="833"/>
      <c r="DM46" s="834"/>
      <c r="DN46" s="834"/>
      <c r="DO46" s="834"/>
      <c r="DP46" s="835"/>
      <c r="DQ46" s="833"/>
      <c r="DR46" s="834"/>
      <c r="DS46" s="834"/>
      <c r="DT46" s="834"/>
      <c r="DU46" s="835"/>
      <c r="DV46" s="830"/>
      <c r="DW46" s="831"/>
      <c r="DX46" s="831"/>
      <c r="DY46" s="831"/>
      <c r="DZ46" s="836"/>
      <c r="EA46" s="226"/>
    </row>
    <row r="47" spans="1:131" ht="26.25" customHeight="1" x14ac:dyDescent="0.15">
      <c r="A47" s="234">
        <v>20</v>
      </c>
      <c r="B47" s="837"/>
      <c r="C47" s="838"/>
      <c r="D47" s="838"/>
      <c r="E47" s="838"/>
      <c r="F47" s="838"/>
      <c r="G47" s="838"/>
      <c r="H47" s="838"/>
      <c r="I47" s="838"/>
      <c r="J47" s="838"/>
      <c r="K47" s="838"/>
      <c r="L47" s="838"/>
      <c r="M47" s="838"/>
      <c r="N47" s="838"/>
      <c r="O47" s="838"/>
      <c r="P47" s="839"/>
      <c r="Q47" s="769"/>
      <c r="R47" s="767"/>
      <c r="S47" s="767"/>
      <c r="T47" s="767"/>
      <c r="U47" s="767"/>
      <c r="V47" s="767"/>
      <c r="W47" s="767"/>
      <c r="X47" s="767"/>
      <c r="Y47" s="767"/>
      <c r="Z47" s="767"/>
      <c r="AA47" s="767"/>
      <c r="AB47" s="767"/>
      <c r="AC47" s="767"/>
      <c r="AD47" s="767"/>
      <c r="AE47" s="768"/>
      <c r="AF47" s="840"/>
      <c r="AG47" s="841"/>
      <c r="AH47" s="841"/>
      <c r="AI47" s="841"/>
      <c r="AJ47" s="842"/>
      <c r="AK47" s="774"/>
      <c r="AL47" s="761"/>
      <c r="AM47" s="761"/>
      <c r="AN47" s="761"/>
      <c r="AO47" s="761"/>
      <c r="AP47" s="761"/>
      <c r="AQ47" s="761"/>
      <c r="AR47" s="761"/>
      <c r="AS47" s="761"/>
      <c r="AT47" s="761"/>
      <c r="AU47" s="761"/>
      <c r="AV47" s="761"/>
      <c r="AW47" s="761"/>
      <c r="AX47" s="761"/>
      <c r="AY47" s="761"/>
      <c r="AZ47" s="773"/>
      <c r="BA47" s="773"/>
      <c r="BB47" s="773"/>
      <c r="BC47" s="773"/>
      <c r="BD47" s="773"/>
      <c r="BE47" s="876"/>
      <c r="BF47" s="876"/>
      <c r="BG47" s="876"/>
      <c r="BH47" s="876"/>
      <c r="BI47" s="877"/>
      <c r="BJ47" s="228"/>
      <c r="BK47" s="228"/>
      <c r="BL47" s="228"/>
      <c r="BM47" s="228"/>
      <c r="BN47" s="228"/>
      <c r="BO47" s="237"/>
      <c r="BP47" s="237"/>
      <c r="BQ47" s="234">
        <v>41</v>
      </c>
      <c r="BR47" s="235"/>
      <c r="BS47" s="830"/>
      <c r="BT47" s="831"/>
      <c r="BU47" s="831"/>
      <c r="BV47" s="831"/>
      <c r="BW47" s="831"/>
      <c r="BX47" s="831"/>
      <c r="BY47" s="831"/>
      <c r="BZ47" s="831"/>
      <c r="CA47" s="831"/>
      <c r="CB47" s="831"/>
      <c r="CC47" s="831"/>
      <c r="CD47" s="831"/>
      <c r="CE47" s="831"/>
      <c r="CF47" s="831"/>
      <c r="CG47" s="832"/>
      <c r="CH47" s="833"/>
      <c r="CI47" s="834"/>
      <c r="CJ47" s="834"/>
      <c r="CK47" s="834"/>
      <c r="CL47" s="835"/>
      <c r="CM47" s="833"/>
      <c r="CN47" s="834"/>
      <c r="CO47" s="834"/>
      <c r="CP47" s="834"/>
      <c r="CQ47" s="835"/>
      <c r="CR47" s="833"/>
      <c r="CS47" s="834"/>
      <c r="CT47" s="834"/>
      <c r="CU47" s="834"/>
      <c r="CV47" s="835"/>
      <c r="CW47" s="833"/>
      <c r="CX47" s="834"/>
      <c r="CY47" s="834"/>
      <c r="CZ47" s="834"/>
      <c r="DA47" s="835"/>
      <c r="DB47" s="833"/>
      <c r="DC47" s="834"/>
      <c r="DD47" s="834"/>
      <c r="DE47" s="834"/>
      <c r="DF47" s="835"/>
      <c r="DG47" s="833"/>
      <c r="DH47" s="834"/>
      <c r="DI47" s="834"/>
      <c r="DJ47" s="834"/>
      <c r="DK47" s="835"/>
      <c r="DL47" s="833"/>
      <c r="DM47" s="834"/>
      <c r="DN47" s="834"/>
      <c r="DO47" s="834"/>
      <c r="DP47" s="835"/>
      <c r="DQ47" s="833"/>
      <c r="DR47" s="834"/>
      <c r="DS47" s="834"/>
      <c r="DT47" s="834"/>
      <c r="DU47" s="835"/>
      <c r="DV47" s="830"/>
      <c r="DW47" s="831"/>
      <c r="DX47" s="831"/>
      <c r="DY47" s="831"/>
      <c r="DZ47" s="836"/>
      <c r="EA47" s="226"/>
    </row>
    <row r="48" spans="1:131" ht="26.25" customHeight="1" x14ac:dyDescent="0.15">
      <c r="A48" s="234">
        <v>21</v>
      </c>
      <c r="B48" s="837"/>
      <c r="C48" s="838"/>
      <c r="D48" s="838"/>
      <c r="E48" s="838"/>
      <c r="F48" s="838"/>
      <c r="G48" s="838"/>
      <c r="H48" s="838"/>
      <c r="I48" s="838"/>
      <c r="J48" s="838"/>
      <c r="K48" s="838"/>
      <c r="L48" s="838"/>
      <c r="M48" s="838"/>
      <c r="N48" s="838"/>
      <c r="O48" s="838"/>
      <c r="P48" s="839"/>
      <c r="Q48" s="769"/>
      <c r="R48" s="767"/>
      <c r="S48" s="767"/>
      <c r="T48" s="767"/>
      <c r="U48" s="767"/>
      <c r="V48" s="767"/>
      <c r="W48" s="767"/>
      <c r="X48" s="767"/>
      <c r="Y48" s="767"/>
      <c r="Z48" s="767"/>
      <c r="AA48" s="767"/>
      <c r="AB48" s="767"/>
      <c r="AC48" s="767"/>
      <c r="AD48" s="767"/>
      <c r="AE48" s="768"/>
      <c r="AF48" s="840"/>
      <c r="AG48" s="841"/>
      <c r="AH48" s="841"/>
      <c r="AI48" s="841"/>
      <c r="AJ48" s="842"/>
      <c r="AK48" s="774"/>
      <c r="AL48" s="761"/>
      <c r="AM48" s="761"/>
      <c r="AN48" s="761"/>
      <c r="AO48" s="761"/>
      <c r="AP48" s="761"/>
      <c r="AQ48" s="761"/>
      <c r="AR48" s="761"/>
      <c r="AS48" s="761"/>
      <c r="AT48" s="761"/>
      <c r="AU48" s="761"/>
      <c r="AV48" s="761"/>
      <c r="AW48" s="761"/>
      <c r="AX48" s="761"/>
      <c r="AY48" s="761"/>
      <c r="AZ48" s="773"/>
      <c r="BA48" s="773"/>
      <c r="BB48" s="773"/>
      <c r="BC48" s="773"/>
      <c r="BD48" s="773"/>
      <c r="BE48" s="876"/>
      <c r="BF48" s="876"/>
      <c r="BG48" s="876"/>
      <c r="BH48" s="876"/>
      <c r="BI48" s="877"/>
      <c r="BJ48" s="228"/>
      <c r="BK48" s="228"/>
      <c r="BL48" s="228"/>
      <c r="BM48" s="228"/>
      <c r="BN48" s="228"/>
      <c r="BO48" s="237"/>
      <c r="BP48" s="237"/>
      <c r="BQ48" s="234">
        <v>42</v>
      </c>
      <c r="BR48" s="235"/>
      <c r="BS48" s="830"/>
      <c r="BT48" s="831"/>
      <c r="BU48" s="831"/>
      <c r="BV48" s="831"/>
      <c r="BW48" s="831"/>
      <c r="BX48" s="831"/>
      <c r="BY48" s="831"/>
      <c r="BZ48" s="831"/>
      <c r="CA48" s="831"/>
      <c r="CB48" s="831"/>
      <c r="CC48" s="831"/>
      <c r="CD48" s="831"/>
      <c r="CE48" s="831"/>
      <c r="CF48" s="831"/>
      <c r="CG48" s="832"/>
      <c r="CH48" s="833"/>
      <c r="CI48" s="834"/>
      <c r="CJ48" s="834"/>
      <c r="CK48" s="834"/>
      <c r="CL48" s="835"/>
      <c r="CM48" s="833"/>
      <c r="CN48" s="834"/>
      <c r="CO48" s="834"/>
      <c r="CP48" s="834"/>
      <c r="CQ48" s="835"/>
      <c r="CR48" s="833"/>
      <c r="CS48" s="834"/>
      <c r="CT48" s="834"/>
      <c r="CU48" s="834"/>
      <c r="CV48" s="835"/>
      <c r="CW48" s="833"/>
      <c r="CX48" s="834"/>
      <c r="CY48" s="834"/>
      <c r="CZ48" s="834"/>
      <c r="DA48" s="835"/>
      <c r="DB48" s="833"/>
      <c r="DC48" s="834"/>
      <c r="DD48" s="834"/>
      <c r="DE48" s="834"/>
      <c r="DF48" s="835"/>
      <c r="DG48" s="833"/>
      <c r="DH48" s="834"/>
      <c r="DI48" s="834"/>
      <c r="DJ48" s="834"/>
      <c r="DK48" s="835"/>
      <c r="DL48" s="833"/>
      <c r="DM48" s="834"/>
      <c r="DN48" s="834"/>
      <c r="DO48" s="834"/>
      <c r="DP48" s="835"/>
      <c r="DQ48" s="833"/>
      <c r="DR48" s="834"/>
      <c r="DS48" s="834"/>
      <c r="DT48" s="834"/>
      <c r="DU48" s="835"/>
      <c r="DV48" s="830"/>
      <c r="DW48" s="831"/>
      <c r="DX48" s="831"/>
      <c r="DY48" s="831"/>
      <c r="DZ48" s="836"/>
      <c r="EA48" s="226"/>
    </row>
    <row r="49" spans="1:131" ht="26.25" customHeight="1" x14ac:dyDescent="0.15">
      <c r="A49" s="234">
        <v>22</v>
      </c>
      <c r="B49" s="837"/>
      <c r="C49" s="838"/>
      <c r="D49" s="838"/>
      <c r="E49" s="838"/>
      <c r="F49" s="838"/>
      <c r="G49" s="838"/>
      <c r="H49" s="838"/>
      <c r="I49" s="838"/>
      <c r="J49" s="838"/>
      <c r="K49" s="838"/>
      <c r="L49" s="838"/>
      <c r="M49" s="838"/>
      <c r="N49" s="838"/>
      <c r="O49" s="838"/>
      <c r="P49" s="839"/>
      <c r="Q49" s="769"/>
      <c r="R49" s="767"/>
      <c r="S49" s="767"/>
      <c r="T49" s="767"/>
      <c r="U49" s="767"/>
      <c r="V49" s="767"/>
      <c r="W49" s="767"/>
      <c r="X49" s="767"/>
      <c r="Y49" s="767"/>
      <c r="Z49" s="767"/>
      <c r="AA49" s="767"/>
      <c r="AB49" s="767"/>
      <c r="AC49" s="767"/>
      <c r="AD49" s="767"/>
      <c r="AE49" s="768"/>
      <c r="AF49" s="840"/>
      <c r="AG49" s="841"/>
      <c r="AH49" s="841"/>
      <c r="AI49" s="841"/>
      <c r="AJ49" s="842"/>
      <c r="AK49" s="774"/>
      <c r="AL49" s="761"/>
      <c r="AM49" s="761"/>
      <c r="AN49" s="761"/>
      <c r="AO49" s="761"/>
      <c r="AP49" s="761"/>
      <c r="AQ49" s="761"/>
      <c r="AR49" s="761"/>
      <c r="AS49" s="761"/>
      <c r="AT49" s="761"/>
      <c r="AU49" s="761"/>
      <c r="AV49" s="761"/>
      <c r="AW49" s="761"/>
      <c r="AX49" s="761"/>
      <c r="AY49" s="761"/>
      <c r="AZ49" s="773"/>
      <c r="BA49" s="773"/>
      <c r="BB49" s="773"/>
      <c r="BC49" s="773"/>
      <c r="BD49" s="773"/>
      <c r="BE49" s="876"/>
      <c r="BF49" s="876"/>
      <c r="BG49" s="876"/>
      <c r="BH49" s="876"/>
      <c r="BI49" s="877"/>
      <c r="BJ49" s="228"/>
      <c r="BK49" s="228"/>
      <c r="BL49" s="228"/>
      <c r="BM49" s="228"/>
      <c r="BN49" s="228"/>
      <c r="BO49" s="237"/>
      <c r="BP49" s="237"/>
      <c r="BQ49" s="234">
        <v>43</v>
      </c>
      <c r="BR49" s="235"/>
      <c r="BS49" s="830"/>
      <c r="BT49" s="831"/>
      <c r="BU49" s="831"/>
      <c r="BV49" s="831"/>
      <c r="BW49" s="831"/>
      <c r="BX49" s="831"/>
      <c r="BY49" s="831"/>
      <c r="BZ49" s="831"/>
      <c r="CA49" s="831"/>
      <c r="CB49" s="831"/>
      <c r="CC49" s="831"/>
      <c r="CD49" s="831"/>
      <c r="CE49" s="831"/>
      <c r="CF49" s="831"/>
      <c r="CG49" s="832"/>
      <c r="CH49" s="833"/>
      <c r="CI49" s="834"/>
      <c r="CJ49" s="834"/>
      <c r="CK49" s="834"/>
      <c r="CL49" s="835"/>
      <c r="CM49" s="833"/>
      <c r="CN49" s="834"/>
      <c r="CO49" s="834"/>
      <c r="CP49" s="834"/>
      <c r="CQ49" s="835"/>
      <c r="CR49" s="833"/>
      <c r="CS49" s="834"/>
      <c r="CT49" s="834"/>
      <c r="CU49" s="834"/>
      <c r="CV49" s="835"/>
      <c r="CW49" s="833"/>
      <c r="CX49" s="834"/>
      <c r="CY49" s="834"/>
      <c r="CZ49" s="834"/>
      <c r="DA49" s="835"/>
      <c r="DB49" s="833"/>
      <c r="DC49" s="834"/>
      <c r="DD49" s="834"/>
      <c r="DE49" s="834"/>
      <c r="DF49" s="835"/>
      <c r="DG49" s="833"/>
      <c r="DH49" s="834"/>
      <c r="DI49" s="834"/>
      <c r="DJ49" s="834"/>
      <c r="DK49" s="835"/>
      <c r="DL49" s="833"/>
      <c r="DM49" s="834"/>
      <c r="DN49" s="834"/>
      <c r="DO49" s="834"/>
      <c r="DP49" s="835"/>
      <c r="DQ49" s="833"/>
      <c r="DR49" s="834"/>
      <c r="DS49" s="834"/>
      <c r="DT49" s="834"/>
      <c r="DU49" s="835"/>
      <c r="DV49" s="830"/>
      <c r="DW49" s="831"/>
      <c r="DX49" s="831"/>
      <c r="DY49" s="831"/>
      <c r="DZ49" s="836"/>
      <c r="EA49" s="226"/>
    </row>
    <row r="50" spans="1:131" ht="26.25" customHeight="1" x14ac:dyDescent="0.15">
      <c r="A50" s="234">
        <v>23</v>
      </c>
      <c r="B50" s="837"/>
      <c r="C50" s="838"/>
      <c r="D50" s="838"/>
      <c r="E50" s="838"/>
      <c r="F50" s="838"/>
      <c r="G50" s="838"/>
      <c r="H50" s="838"/>
      <c r="I50" s="838"/>
      <c r="J50" s="838"/>
      <c r="K50" s="838"/>
      <c r="L50" s="838"/>
      <c r="M50" s="838"/>
      <c r="N50" s="838"/>
      <c r="O50" s="838"/>
      <c r="P50" s="839"/>
      <c r="Q50" s="880"/>
      <c r="R50" s="881"/>
      <c r="S50" s="881"/>
      <c r="T50" s="881"/>
      <c r="U50" s="881"/>
      <c r="V50" s="881"/>
      <c r="W50" s="881"/>
      <c r="X50" s="881"/>
      <c r="Y50" s="881"/>
      <c r="Z50" s="881"/>
      <c r="AA50" s="881"/>
      <c r="AB50" s="881"/>
      <c r="AC50" s="881"/>
      <c r="AD50" s="881"/>
      <c r="AE50" s="882"/>
      <c r="AF50" s="840"/>
      <c r="AG50" s="841"/>
      <c r="AH50" s="841"/>
      <c r="AI50" s="841"/>
      <c r="AJ50" s="842"/>
      <c r="AK50" s="884"/>
      <c r="AL50" s="881"/>
      <c r="AM50" s="881"/>
      <c r="AN50" s="881"/>
      <c r="AO50" s="881"/>
      <c r="AP50" s="881"/>
      <c r="AQ50" s="881"/>
      <c r="AR50" s="881"/>
      <c r="AS50" s="881"/>
      <c r="AT50" s="881"/>
      <c r="AU50" s="881"/>
      <c r="AV50" s="881"/>
      <c r="AW50" s="881"/>
      <c r="AX50" s="881"/>
      <c r="AY50" s="881"/>
      <c r="AZ50" s="883"/>
      <c r="BA50" s="883"/>
      <c r="BB50" s="883"/>
      <c r="BC50" s="883"/>
      <c r="BD50" s="883"/>
      <c r="BE50" s="876"/>
      <c r="BF50" s="876"/>
      <c r="BG50" s="876"/>
      <c r="BH50" s="876"/>
      <c r="BI50" s="877"/>
      <c r="BJ50" s="228"/>
      <c r="BK50" s="228"/>
      <c r="BL50" s="228"/>
      <c r="BM50" s="228"/>
      <c r="BN50" s="228"/>
      <c r="BO50" s="237"/>
      <c r="BP50" s="237"/>
      <c r="BQ50" s="234">
        <v>44</v>
      </c>
      <c r="BR50" s="235"/>
      <c r="BS50" s="830"/>
      <c r="BT50" s="831"/>
      <c r="BU50" s="831"/>
      <c r="BV50" s="831"/>
      <c r="BW50" s="831"/>
      <c r="BX50" s="831"/>
      <c r="BY50" s="831"/>
      <c r="BZ50" s="831"/>
      <c r="CA50" s="831"/>
      <c r="CB50" s="831"/>
      <c r="CC50" s="831"/>
      <c r="CD50" s="831"/>
      <c r="CE50" s="831"/>
      <c r="CF50" s="831"/>
      <c r="CG50" s="832"/>
      <c r="CH50" s="833"/>
      <c r="CI50" s="834"/>
      <c r="CJ50" s="834"/>
      <c r="CK50" s="834"/>
      <c r="CL50" s="835"/>
      <c r="CM50" s="833"/>
      <c r="CN50" s="834"/>
      <c r="CO50" s="834"/>
      <c r="CP50" s="834"/>
      <c r="CQ50" s="835"/>
      <c r="CR50" s="833"/>
      <c r="CS50" s="834"/>
      <c r="CT50" s="834"/>
      <c r="CU50" s="834"/>
      <c r="CV50" s="835"/>
      <c r="CW50" s="833"/>
      <c r="CX50" s="834"/>
      <c r="CY50" s="834"/>
      <c r="CZ50" s="834"/>
      <c r="DA50" s="835"/>
      <c r="DB50" s="833"/>
      <c r="DC50" s="834"/>
      <c r="DD50" s="834"/>
      <c r="DE50" s="834"/>
      <c r="DF50" s="835"/>
      <c r="DG50" s="833"/>
      <c r="DH50" s="834"/>
      <c r="DI50" s="834"/>
      <c r="DJ50" s="834"/>
      <c r="DK50" s="835"/>
      <c r="DL50" s="833"/>
      <c r="DM50" s="834"/>
      <c r="DN50" s="834"/>
      <c r="DO50" s="834"/>
      <c r="DP50" s="835"/>
      <c r="DQ50" s="833"/>
      <c r="DR50" s="834"/>
      <c r="DS50" s="834"/>
      <c r="DT50" s="834"/>
      <c r="DU50" s="835"/>
      <c r="DV50" s="830"/>
      <c r="DW50" s="831"/>
      <c r="DX50" s="831"/>
      <c r="DY50" s="831"/>
      <c r="DZ50" s="836"/>
      <c r="EA50" s="226"/>
    </row>
    <row r="51" spans="1:131" ht="26.25" customHeight="1" x14ac:dyDescent="0.15">
      <c r="A51" s="234">
        <v>24</v>
      </c>
      <c r="B51" s="837"/>
      <c r="C51" s="838"/>
      <c r="D51" s="838"/>
      <c r="E51" s="838"/>
      <c r="F51" s="838"/>
      <c r="G51" s="838"/>
      <c r="H51" s="838"/>
      <c r="I51" s="838"/>
      <c r="J51" s="838"/>
      <c r="K51" s="838"/>
      <c r="L51" s="838"/>
      <c r="M51" s="838"/>
      <c r="N51" s="838"/>
      <c r="O51" s="838"/>
      <c r="P51" s="839"/>
      <c r="Q51" s="880"/>
      <c r="R51" s="881"/>
      <c r="S51" s="881"/>
      <c r="T51" s="881"/>
      <c r="U51" s="881"/>
      <c r="V51" s="881"/>
      <c r="W51" s="881"/>
      <c r="X51" s="881"/>
      <c r="Y51" s="881"/>
      <c r="Z51" s="881"/>
      <c r="AA51" s="881"/>
      <c r="AB51" s="881"/>
      <c r="AC51" s="881"/>
      <c r="AD51" s="881"/>
      <c r="AE51" s="882"/>
      <c r="AF51" s="840"/>
      <c r="AG51" s="841"/>
      <c r="AH51" s="841"/>
      <c r="AI51" s="841"/>
      <c r="AJ51" s="842"/>
      <c r="AK51" s="884"/>
      <c r="AL51" s="881"/>
      <c r="AM51" s="881"/>
      <c r="AN51" s="881"/>
      <c r="AO51" s="881"/>
      <c r="AP51" s="881"/>
      <c r="AQ51" s="881"/>
      <c r="AR51" s="881"/>
      <c r="AS51" s="881"/>
      <c r="AT51" s="881"/>
      <c r="AU51" s="881"/>
      <c r="AV51" s="881"/>
      <c r="AW51" s="881"/>
      <c r="AX51" s="881"/>
      <c r="AY51" s="881"/>
      <c r="AZ51" s="883"/>
      <c r="BA51" s="883"/>
      <c r="BB51" s="883"/>
      <c r="BC51" s="883"/>
      <c r="BD51" s="883"/>
      <c r="BE51" s="876"/>
      <c r="BF51" s="876"/>
      <c r="BG51" s="876"/>
      <c r="BH51" s="876"/>
      <c r="BI51" s="877"/>
      <c r="BJ51" s="228"/>
      <c r="BK51" s="228"/>
      <c r="BL51" s="228"/>
      <c r="BM51" s="228"/>
      <c r="BN51" s="228"/>
      <c r="BO51" s="237"/>
      <c r="BP51" s="237"/>
      <c r="BQ51" s="234">
        <v>45</v>
      </c>
      <c r="BR51" s="235"/>
      <c r="BS51" s="830"/>
      <c r="BT51" s="831"/>
      <c r="BU51" s="831"/>
      <c r="BV51" s="831"/>
      <c r="BW51" s="831"/>
      <c r="BX51" s="831"/>
      <c r="BY51" s="831"/>
      <c r="BZ51" s="831"/>
      <c r="CA51" s="831"/>
      <c r="CB51" s="831"/>
      <c r="CC51" s="831"/>
      <c r="CD51" s="831"/>
      <c r="CE51" s="831"/>
      <c r="CF51" s="831"/>
      <c r="CG51" s="832"/>
      <c r="CH51" s="833"/>
      <c r="CI51" s="834"/>
      <c r="CJ51" s="834"/>
      <c r="CK51" s="834"/>
      <c r="CL51" s="835"/>
      <c r="CM51" s="833"/>
      <c r="CN51" s="834"/>
      <c r="CO51" s="834"/>
      <c r="CP51" s="834"/>
      <c r="CQ51" s="835"/>
      <c r="CR51" s="833"/>
      <c r="CS51" s="834"/>
      <c r="CT51" s="834"/>
      <c r="CU51" s="834"/>
      <c r="CV51" s="835"/>
      <c r="CW51" s="833"/>
      <c r="CX51" s="834"/>
      <c r="CY51" s="834"/>
      <c r="CZ51" s="834"/>
      <c r="DA51" s="835"/>
      <c r="DB51" s="833"/>
      <c r="DC51" s="834"/>
      <c r="DD51" s="834"/>
      <c r="DE51" s="834"/>
      <c r="DF51" s="835"/>
      <c r="DG51" s="833"/>
      <c r="DH51" s="834"/>
      <c r="DI51" s="834"/>
      <c r="DJ51" s="834"/>
      <c r="DK51" s="835"/>
      <c r="DL51" s="833"/>
      <c r="DM51" s="834"/>
      <c r="DN51" s="834"/>
      <c r="DO51" s="834"/>
      <c r="DP51" s="835"/>
      <c r="DQ51" s="833"/>
      <c r="DR51" s="834"/>
      <c r="DS51" s="834"/>
      <c r="DT51" s="834"/>
      <c r="DU51" s="835"/>
      <c r="DV51" s="830"/>
      <c r="DW51" s="831"/>
      <c r="DX51" s="831"/>
      <c r="DY51" s="831"/>
      <c r="DZ51" s="836"/>
      <c r="EA51" s="226"/>
    </row>
    <row r="52" spans="1:131" ht="26.25" customHeight="1" x14ac:dyDescent="0.15">
      <c r="A52" s="234">
        <v>25</v>
      </c>
      <c r="B52" s="837"/>
      <c r="C52" s="838"/>
      <c r="D52" s="838"/>
      <c r="E52" s="838"/>
      <c r="F52" s="838"/>
      <c r="G52" s="838"/>
      <c r="H52" s="838"/>
      <c r="I52" s="838"/>
      <c r="J52" s="838"/>
      <c r="K52" s="838"/>
      <c r="L52" s="838"/>
      <c r="M52" s="838"/>
      <c r="N52" s="838"/>
      <c r="O52" s="838"/>
      <c r="P52" s="839"/>
      <c r="Q52" s="880"/>
      <c r="R52" s="881"/>
      <c r="S52" s="881"/>
      <c r="T52" s="881"/>
      <c r="U52" s="881"/>
      <c r="V52" s="881"/>
      <c r="W52" s="881"/>
      <c r="X52" s="881"/>
      <c r="Y52" s="881"/>
      <c r="Z52" s="881"/>
      <c r="AA52" s="881"/>
      <c r="AB52" s="881"/>
      <c r="AC52" s="881"/>
      <c r="AD52" s="881"/>
      <c r="AE52" s="882"/>
      <c r="AF52" s="840"/>
      <c r="AG52" s="841"/>
      <c r="AH52" s="841"/>
      <c r="AI52" s="841"/>
      <c r="AJ52" s="842"/>
      <c r="AK52" s="884"/>
      <c r="AL52" s="881"/>
      <c r="AM52" s="881"/>
      <c r="AN52" s="881"/>
      <c r="AO52" s="881"/>
      <c r="AP52" s="881"/>
      <c r="AQ52" s="881"/>
      <c r="AR52" s="881"/>
      <c r="AS52" s="881"/>
      <c r="AT52" s="881"/>
      <c r="AU52" s="881"/>
      <c r="AV52" s="881"/>
      <c r="AW52" s="881"/>
      <c r="AX52" s="881"/>
      <c r="AY52" s="881"/>
      <c r="AZ52" s="883"/>
      <c r="BA52" s="883"/>
      <c r="BB52" s="883"/>
      <c r="BC52" s="883"/>
      <c r="BD52" s="883"/>
      <c r="BE52" s="876"/>
      <c r="BF52" s="876"/>
      <c r="BG52" s="876"/>
      <c r="BH52" s="876"/>
      <c r="BI52" s="877"/>
      <c r="BJ52" s="228"/>
      <c r="BK52" s="228"/>
      <c r="BL52" s="228"/>
      <c r="BM52" s="228"/>
      <c r="BN52" s="228"/>
      <c r="BO52" s="237"/>
      <c r="BP52" s="237"/>
      <c r="BQ52" s="234">
        <v>46</v>
      </c>
      <c r="BR52" s="235"/>
      <c r="BS52" s="830"/>
      <c r="BT52" s="831"/>
      <c r="BU52" s="831"/>
      <c r="BV52" s="831"/>
      <c r="BW52" s="831"/>
      <c r="BX52" s="831"/>
      <c r="BY52" s="831"/>
      <c r="BZ52" s="831"/>
      <c r="CA52" s="831"/>
      <c r="CB52" s="831"/>
      <c r="CC52" s="831"/>
      <c r="CD52" s="831"/>
      <c r="CE52" s="831"/>
      <c r="CF52" s="831"/>
      <c r="CG52" s="832"/>
      <c r="CH52" s="833"/>
      <c r="CI52" s="834"/>
      <c r="CJ52" s="834"/>
      <c r="CK52" s="834"/>
      <c r="CL52" s="835"/>
      <c r="CM52" s="833"/>
      <c r="CN52" s="834"/>
      <c r="CO52" s="834"/>
      <c r="CP52" s="834"/>
      <c r="CQ52" s="835"/>
      <c r="CR52" s="833"/>
      <c r="CS52" s="834"/>
      <c r="CT52" s="834"/>
      <c r="CU52" s="834"/>
      <c r="CV52" s="835"/>
      <c r="CW52" s="833"/>
      <c r="CX52" s="834"/>
      <c r="CY52" s="834"/>
      <c r="CZ52" s="834"/>
      <c r="DA52" s="835"/>
      <c r="DB52" s="833"/>
      <c r="DC52" s="834"/>
      <c r="DD52" s="834"/>
      <c r="DE52" s="834"/>
      <c r="DF52" s="835"/>
      <c r="DG52" s="833"/>
      <c r="DH52" s="834"/>
      <c r="DI52" s="834"/>
      <c r="DJ52" s="834"/>
      <c r="DK52" s="835"/>
      <c r="DL52" s="833"/>
      <c r="DM52" s="834"/>
      <c r="DN52" s="834"/>
      <c r="DO52" s="834"/>
      <c r="DP52" s="835"/>
      <c r="DQ52" s="833"/>
      <c r="DR52" s="834"/>
      <c r="DS52" s="834"/>
      <c r="DT52" s="834"/>
      <c r="DU52" s="835"/>
      <c r="DV52" s="830"/>
      <c r="DW52" s="831"/>
      <c r="DX52" s="831"/>
      <c r="DY52" s="831"/>
      <c r="DZ52" s="836"/>
      <c r="EA52" s="226"/>
    </row>
    <row r="53" spans="1:131" ht="26.25" customHeight="1" x14ac:dyDescent="0.15">
      <c r="A53" s="234">
        <v>26</v>
      </c>
      <c r="B53" s="837"/>
      <c r="C53" s="838"/>
      <c r="D53" s="838"/>
      <c r="E53" s="838"/>
      <c r="F53" s="838"/>
      <c r="G53" s="838"/>
      <c r="H53" s="838"/>
      <c r="I53" s="838"/>
      <c r="J53" s="838"/>
      <c r="K53" s="838"/>
      <c r="L53" s="838"/>
      <c r="M53" s="838"/>
      <c r="N53" s="838"/>
      <c r="O53" s="838"/>
      <c r="P53" s="839"/>
      <c r="Q53" s="880"/>
      <c r="R53" s="881"/>
      <c r="S53" s="881"/>
      <c r="T53" s="881"/>
      <c r="U53" s="881"/>
      <c r="V53" s="881"/>
      <c r="W53" s="881"/>
      <c r="X53" s="881"/>
      <c r="Y53" s="881"/>
      <c r="Z53" s="881"/>
      <c r="AA53" s="881"/>
      <c r="AB53" s="881"/>
      <c r="AC53" s="881"/>
      <c r="AD53" s="881"/>
      <c r="AE53" s="882"/>
      <c r="AF53" s="840"/>
      <c r="AG53" s="841"/>
      <c r="AH53" s="841"/>
      <c r="AI53" s="841"/>
      <c r="AJ53" s="842"/>
      <c r="AK53" s="884"/>
      <c r="AL53" s="881"/>
      <c r="AM53" s="881"/>
      <c r="AN53" s="881"/>
      <c r="AO53" s="881"/>
      <c r="AP53" s="881"/>
      <c r="AQ53" s="881"/>
      <c r="AR53" s="881"/>
      <c r="AS53" s="881"/>
      <c r="AT53" s="881"/>
      <c r="AU53" s="881"/>
      <c r="AV53" s="881"/>
      <c r="AW53" s="881"/>
      <c r="AX53" s="881"/>
      <c r="AY53" s="881"/>
      <c r="AZ53" s="883"/>
      <c r="BA53" s="883"/>
      <c r="BB53" s="883"/>
      <c r="BC53" s="883"/>
      <c r="BD53" s="883"/>
      <c r="BE53" s="876"/>
      <c r="BF53" s="876"/>
      <c r="BG53" s="876"/>
      <c r="BH53" s="876"/>
      <c r="BI53" s="877"/>
      <c r="BJ53" s="228"/>
      <c r="BK53" s="228"/>
      <c r="BL53" s="228"/>
      <c r="BM53" s="228"/>
      <c r="BN53" s="228"/>
      <c r="BO53" s="237"/>
      <c r="BP53" s="237"/>
      <c r="BQ53" s="234">
        <v>47</v>
      </c>
      <c r="BR53" s="235"/>
      <c r="BS53" s="830"/>
      <c r="BT53" s="831"/>
      <c r="BU53" s="831"/>
      <c r="BV53" s="831"/>
      <c r="BW53" s="831"/>
      <c r="BX53" s="831"/>
      <c r="BY53" s="831"/>
      <c r="BZ53" s="831"/>
      <c r="CA53" s="831"/>
      <c r="CB53" s="831"/>
      <c r="CC53" s="831"/>
      <c r="CD53" s="831"/>
      <c r="CE53" s="831"/>
      <c r="CF53" s="831"/>
      <c r="CG53" s="832"/>
      <c r="CH53" s="833"/>
      <c r="CI53" s="834"/>
      <c r="CJ53" s="834"/>
      <c r="CK53" s="834"/>
      <c r="CL53" s="835"/>
      <c r="CM53" s="833"/>
      <c r="CN53" s="834"/>
      <c r="CO53" s="834"/>
      <c r="CP53" s="834"/>
      <c r="CQ53" s="835"/>
      <c r="CR53" s="833"/>
      <c r="CS53" s="834"/>
      <c r="CT53" s="834"/>
      <c r="CU53" s="834"/>
      <c r="CV53" s="835"/>
      <c r="CW53" s="833"/>
      <c r="CX53" s="834"/>
      <c r="CY53" s="834"/>
      <c r="CZ53" s="834"/>
      <c r="DA53" s="835"/>
      <c r="DB53" s="833"/>
      <c r="DC53" s="834"/>
      <c r="DD53" s="834"/>
      <c r="DE53" s="834"/>
      <c r="DF53" s="835"/>
      <c r="DG53" s="833"/>
      <c r="DH53" s="834"/>
      <c r="DI53" s="834"/>
      <c r="DJ53" s="834"/>
      <c r="DK53" s="835"/>
      <c r="DL53" s="833"/>
      <c r="DM53" s="834"/>
      <c r="DN53" s="834"/>
      <c r="DO53" s="834"/>
      <c r="DP53" s="835"/>
      <c r="DQ53" s="833"/>
      <c r="DR53" s="834"/>
      <c r="DS53" s="834"/>
      <c r="DT53" s="834"/>
      <c r="DU53" s="835"/>
      <c r="DV53" s="830"/>
      <c r="DW53" s="831"/>
      <c r="DX53" s="831"/>
      <c r="DY53" s="831"/>
      <c r="DZ53" s="836"/>
      <c r="EA53" s="226"/>
    </row>
    <row r="54" spans="1:131" ht="26.25" customHeight="1" x14ac:dyDescent="0.15">
      <c r="A54" s="234">
        <v>27</v>
      </c>
      <c r="B54" s="837"/>
      <c r="C54" s="838"/>
      <c r="D54" s="838"/>
      <c r="E54" s="838"/>
      <c r="F54" s="838"/>
      <c r="G54" s="838"/>
      <c r="H54" s="838"/>
      <c r="I54" s="838"/>
      <c r="J54" s="838"/>
      <c r="K54" s="838"/>
      <c r="L54" s="838"/>
      <c r="M54" s="838"/>
      <c r="N54" s="838"/>
      <c r="O54" s="838"/>
      <c r="P54" s="839"/>
      <c r="Q54" s="880"/>
      <c r="R54" s="881"/>
      <c r="S54" s="881"/>
      <c r="T54" s="881"/>
      <c r="U54" s="881"/>
      <c r="V54" s="881"/>
      <c r="W54" s="881"/>
      <c r="X54" s="881"/>
      <c r="Y54" s="881"/>
      <c r="Z54" s="881"/>
      <c r="AA54" s="881"/>
      <c r="AB54" s="881"/>
      <c r="AC54" s="881"/>
      <c r="AD54" s="881"/>
      <c r="AE54" s="882"/>
      <c r="AF54" s="840"/>
      <c r="AG54" s="841"/>
      <c r="AH54" s="841"/>
      <c r="AI54" s="841"/>
      <c r="AJ54" s="842"/>
      <c r="AK54" s="884"/>
      <c r="AL54" s="881"/>
      <c r="AM54" s="881"/>
      <c r="AN54" s="881"/>
      <c r="AO54" s="881"/>
      <c r="AP54" s="881"/>
      <c r="AQ54" s="881"/>
      <c r="AR54" s="881"/>
      <c r="AS54" s="881"/>
      <c r="AT54" s="881"/>
      <c r="AU54" s="881"/>
      <c r="AV54" s="881"/>
      <c r="AW54" s="881"/>
      <c r="AX54" s="881"/>
      <c r="AY54" s="881"/>
      <c r="AZ54" s="883"/>
      <c r="BA54" s="883"/>
      <c r="BB54" s="883"/>
      <c r="BC54" s="883"/>
      <c r="BD54" s="883"/>
      <c r="BE54" s="876"/>
      <c r="BF54" s="876"/>
      <c r="BG54" s="876"/>
      <c r="BH54" s="876"/>
      <c r="BI54" s="877"/>
      <c r="BJ54" s="228"/>
      <c r="BK54" s="228"/>
      <c r="BL54" s="228"/>
      <c r="BM54" s="228"/>
      <c r="BN54" s="228"/>
      <c r="BO54" s="237"/>
      <c r="BP54" s="237"/>
      <c r="BQ54" s="234">
        <v>48</v>
      </c>
      <c r="BR54" s="235"/>
      <c r="BS54" s="830"/>
      <c r="BT54" s="831"/>
      <c r="BU54" s="831"/>
      <c r="BV54" s="831"/>
      <c r="BW54" s="831"/>
      <c r="BX54" s="831"/>
      <c r="BY54" s="831"/>
      <c r="BZ54" s="831"/>
      <c r="CA54" s="831"/>
      <c r="CB54" s="831"/>
      <c r="CC54" s="831"/>
      <c r="CD54" s="831"/>
      <c r="CE54" s="831"/>
      <c r="CF54" s="831"/>
      <c r="CG54" s="832"/>
      <c r="CH54" s="833"/>
      <c r="CI54" s="834"/>
      <c r="CJ54" s="834"/>
      <c r="CK54" s="834"/>
      <c r="CL54" s="835"/>
      <c r="CM54" s="833"/>
      <c r="CN54" s="834"/>
      <c r="CO54" s="834"/>
      <c r="CP54" s="834"/>
      <c r="CQ54" s="835"/>
      <c r="CR54" s="833"/>
      <c r="CS54" s="834"/>
      <c r="CT54" s="834"/>
      <c r="CU54" s="834"/>
      <c r="CV54" s="835"/>
      <c r="CW54" s="833"/>
      <c r="CX54" s="834"/>
      <c r="CY54" s="834"/>
      <c r="CZ54" s="834"/>
      <c r="DA54" s="835"/>
      <c r="DB54" s="833"/>
      <c r="DC54" s="834"/>
      <c r="DD54" s="834"/>
      <c r="DE54" s="834"/>
      <c r="DF54" s="835"/>
      <c r="DG54" s="833"/>
      <c r="DH54" s="834"/>
      <c r="DI54" s="834"/>
      <c r="DJ54" s="834"/>
      <c r="DK54" s="835"/>
      <c r="DL54" s="833"/>
      <c r="DM54" s="834"/>
      <c r="DN54" s="834"/>
      <c r="DO54" s="834"/>
      <c r="DP54" s="835"/>
      <c r="DQ54" s="833"/>
      <c r="DR54" s="834"/>
      <c r="DS54" s="834"/>
      <c r="DT54" s="834"/>
      <c r="DU54" s="835"/>
      <c r="DV54" s="830"/>
      <c r="DW54" s="831"/>
      <c r="DX54" s="831"/>
      <c r="DY54" s="831"/>
      <c r="DZ54" s="836"/>
      <c r="EA54" s="226"/>
    </row>
    <row r="55" spans="1:131" ht="26.25" customHeight="1" x14ac:dyDescent="0.15">
      <c r="A55" s="234">
        <v>28</v>
      </c>
      <c r="B55" s="837"/>
      <c r="C55" s="838"/>
      <c r="D55" s="838"/>
      <c r="E55" s="838"/>
      <c r="F55" s="838"/>
      <c r="G55" s="838"/>
      <c r="H55" s="838"/>
      <c r="I55" s="838"/>
      <c r="J55" s="838"/>
      <c r="K55" s="838"/>
      <c r="L55" s="838"/>
      <c r="M55" s="838"/>
      <c r="N55" s="838"/>
      <c r="O55" s="838"/>
      <c r="P55" s="839"/>
      <c r="Q55" s="880"/>
      <c r="R55" s="881"/>
      <c r="S55" s="881"/>
      <c r="T55" s="881"/>
      <c r="U55" s="881"/>
      <c r="V55" s="881"/>
      <c r="W55" s="881"/>
      <c r="X55" s="881"/>
      <c r="Y55" s="881"/>
      <c r="Z55" s="881"/>
      <c r="AA55" s="881"/>
      <c r="AB55" s="881"/>
      <c r="AC55" s="881"/>
      <c r="AD55" s="881"/>
      <c r="AE55" s="882"/>
      <c r="AF55" s="840"/>
      <c r="AG55" s="841"/>
      <c r="AH55" s="841"/>
      <c r="AI55" s="841"/>
      <c r="AJ55" s="842"/>
      <c r="AK55" s="884"/>
      <c r="AL55" s="881"/>
      <c r="AM55" s="881"/>
      <c r="AN55" s="881"/>
      <c r="AO55" s="881"/>
      <c r="AP55" s="881"/>
      <c r="AQ55" s="881"/>
      <c r="AR55" s="881"/>
      <c r="AS55" s="881"/>
      <c r="AT55" s="881"/>
      <c r="AU55" s="881"/>
      <c r="AV55" s="881"/>
      <c r="AW55" s="881"/>
      <c r="AX55" s="881"/>
      <c r="AY55" s="881"/>
      <c r="AZ55" s="883"/>
      <c r="BA55" s="883"/>
      <c r="BB55" s="883"/>
      <c r="BC55" s="883"/>
      <c r="BD55" s="883"/>
      <c r="BE55" s="876"/>
      <c r="BF55" s="876"/>
      <c r="BG55" s="876"/>
      <c r="BH55" s="876"/>
      <c r="BI55" s="877"/>
      <c r="BJ55" s="228"/>
      <c r="BK55" s="228"/>
      <c r="BL55" s="228"/>
      <c r="BM55" s="228"/>
      <c r="BN55" s="228"/>
      <c r="BO55" s="237"/>
      <c r="BP55" s="237"/>
      <c r="BQ55" s="234">
        <v>49</v>
      </c>
      <c r="BR55" s="235"/>
      <c r="BS55" s="830"/>
      <c r="BT55" s="831"/>
      <c r="BU55" s="831"/>
      <c r="BV55" s="831"/>
      <c r="BW55" s="831"/>
      <c r="BX55" s="831"/>
      <c r="BY55" s="831"/>
      <c r="BZ55" s="831"/>
      <c r="CA55" s="831"/>
      <c r="CB55" s="831"/>
      <c r="CC55" s="831"/>
      <c r="CD55" s="831"/>
      <c r="CE55" s="831"/>
      <c r="CF55" s="831"/>
      <c r="CG55" s="832"/>
      <c r="CH55" s="833"/>
      <c r="CI55" s="834"/>
      <c r="CJ55" s="834"/>
      <c r="CK55" s="834"/>
      <c r="CL55" s="835"/>
      <c r="CM55" s="833"/>
      <c r="CN55" s="834"/>
      <c r="CO55" s="834"/>
      <c r="CP55" s="834"/>
      <c r="CQ55" s="835"/>
      <c r="CR55" s="833"/>
      <c r="CS55" s="834"/>
      <c r="CT55" s="834"/>
      <c r="CU55" s="834"/>
      <c r="CV55" s="835"/>
      <c r="CW55" s="833"/>
      <c r="CX55" s="834"/>
      <c r="CY55" s="834"/>
      <c r="CZ55" s="834"/>
      <c r="DA55" s="835"/>
      <c r="DB55" s="833"/>
      <c r="DC55" s="834"/>
      <c r="DD55" s="834"/>
      <c r="DE55" s="834"/>
      <c r="DF55" s="835"/>
      <c r="DG55" s="833"/>
      <c r="DH55" s="834"/>
      <c r="DI55" s="834"/>
      <c r="DJ55" s="834"/>
      <c r="DK55" s="835"/>
      <c r="DL55" s="833"/>
      <c r="DM55" s="834"/>
      <c r="DN55" s="834"/>
      <c r="DO55" s="834"/>
      <c r="DP55" s="835"/>
      <c r="DQ55" s="833"/>
      <c r="DR55" s="834"/>
      <c r="DS55" s="834"/>
      <c r="DT55" s="834"/>
      <c r="DU55" s="835"/>
      <c r="DV55" s="830"/>
      <c r="DW55" s="831"/>
      <c r="DX55" s="831"/>
      <c r="DY55" s="831"/>
      <c r="DZ55" s="836"/>
      <c r="EA55" s="226"/>
    </row>
    <row r="56" spans="1:131" ht="26.25" customHeight="1" x14ac:dyDescent="0.15">
      <c r="A56" s="234">
        <v>29</v>
      </c>
      <c r="B56" s="837"/>
      <c r="C56" s="838"/>
      <c r="D56" s="838"/>
      <c r="E56" s="838"/>
      <c r="F56" s="838"/>
      <c r="G56" s="838"/>
      <c r="H56" s="838"/>
      <c r="I56" s="838"/>
      <c r="J56" s="838"/>
      <c r="K56" s="838"/>
      <c r="L56" s="838"/>
      <c r="M56" s="838"/>
      <c r="N56" s="838"/>
      <c r="O56" s="838"/>
      <c r="P56" s="839"/>
      <c r="Q56" s="880"/>
      <c r="R56" s="881"/>
      <c r="S56" s="881"/>
      <c r="T56" s="881"/>
      <c r="U56" s="881"/>
      <c r="V56" s="881"/>
      <c r="W56" s="881"/>
      <c r="X56" s="881"/>
      <c r="Y56" s="881"/>
      <c r="Z56" s="881"/>
      <c r="AA56" s="881"/>
      <c r="AB56" s="881"/>
      <c r="AC56" s="881"/>
      <c r="AD56" s="881"/>
      <c r="AE56" s="882"/>
      <c r="AF56" s="840"/>
      <c r="AG56" s="841"/>
      <c r="AH56" s="841"/>
      <c r="AI56" s="841"/>
      <c r="AJ56" s="842"/>
      <c r="AK56" s="884"/>
      <c r="AL56" s="881"/>
      <c r="AM56" s="881"/>
      <c r="AN56" s="881"/>
      <c r="AO56" s="881"/>
      <c r="AP56" s="881"/>
      <c r="AQ56" s="881"/>
      <c r="AR56" s="881"/>
      <c r="AS56" s="881"/>
      <c r="AT56" s="881"/>
      <c r="AU56" s="881"/>
      <c r="AV56" s="881"/>
      <c r="AW56" s="881"/>
      <c r="AX56" s="881"/>
      <c r="AY56" s="881"/>
      <c r="AZ56" s="883"/>
      <c r="BA56" s="883"/>
      <c r="BB56" s="883"/>
      <c r="BC56" s="883"/>
      <c r="BD56" s="883"/>
      <c r="BE56" s="876"/>
      <c r="BF56" s="876"/>
      <c r="BG56" s="876"/>
      <c r="BH56" s="876"/>
      <c r="BI56" s="877"/>
      <c r="BJ56" s="228"/>
      <c r="BK56" s="228"/>
      <c r="BL56" s="228"/>
      <c r="BM56" s="228"/>
      <c r="BN56" s="228"/>
      <c r="BO56" s="237"/>
      <c r="BP56" s="237"/>
      <c r="BQ56" s="234">
        <v>50</v>
      </c>
      <c r="BR56" s="235"/>
      <c r="BS56" s="830"/>
      <c r="BT56" s="831"/>
      <c r="BU56" s="831"/>
      <c r="BV56" s="831"/>
      <c r="BW56" s="831"/>
      <c r="BX56" s="831"/>
      <c r="BY56" s="831"/>
      <c r="BZ56" s="831"/>
      <c r="CA56" s="831"/>
      <c r="CB56" s="831"/>
      <c r="CC56" s="831"/>
      <c r="CD56" s="831"/>
      <c r="CE56" s="831"/>
      <c r="CF56" s="831"/>
      <c r="CG56" s="832"/>
      <c r="CH56" s="833"/>
      <c r="CI56" s="834"/>
      <c r="CJ56" s="834"/>
      <c r="CK56" s="834"/>
      <c r="CL56" s="835"/>
      <c r="CM56" s="833"/>
      <c r="CN56" s="834"/>
      <c r="CO56" s="834"/>
      <c r="CP56" s="834"/>
      <c r="CQ56" s="835"/>
      <c r="CR56" s="833"/>
      <c r="CS56" s="834"/>
      <c r="CT56" s="834"/>
      <c r="CU56" s="834"/>
      <c r="CV56" s="835"/>
      <c r="CW56" s="833"/>
      <c r="CX56" s="834"/>
      <c r="CY56" s="834"/>
      <c r="CZ56" s="834"/>
      <c r="DA56" s="835"/>
      <c r="DB56" s="833"/>
      <c r="DC56" s="834"/>
      <c r="DD56" s="834"/>
      <c r="DE56" s="834"/>
      <c r="DF56" s="835"/>
      <c r="DG56" s="833"/>
      <c r="DH56" s="834"/>
      <c r="DI56" s="834"/>
      <c r="DJ56" s="834"/>
      <c r="DK56" s="835"/>
      <c r="DL56" s="833"/>
      <c r="DM56" s="834"/>
      <c r="DN56" s="834"/>
      <c r="DO56" s="834"/>
      <c r="DP56" s="835"/>
      <c r="DQ56" s="833"/>
      <c r="DR56" s="834"/>
      <c r="DS56" s="834"/>
      <c r="DT56" s="834"/>
      <c r="DU56" s="835"/>
      <c r="DV56" s="830"/>
      <c r="DW56" s="831"/>
      <c r="DX56" s="831"/>
      <c r="DY56" s="831"/>
      <c r="DZ56" s="836"/>
      <c r="EA56" s="226"/>
    </row>
    <row r="57" spans="1:131" ht="26.25" customHeight="1" x14ac:dyDescent="0.15">
      <c r="A57" s="234">
        <v>30</v>
      </c>
      <c r="B57" s="837"/>
      <c r="C57" s="838"/>
      <c r="D57" s="838"/>
      <c r="E57" s="838"/>
      <c r="F57" s="838"/>
      <c r="G57" s="838"/>
      <c r="H57" s="838"/>
      <c r="I57" s="838"/>
      <c r="J57" s="838"/>
      <c r="K57" s="838"/>
      <c r="L57" s="838"/>
      <c r="M57" s="838"/>
      <c r="N57" s="838"/>
      <c r="O57" s="838"/>
      <c r="P57" s="839"/>
      <c r="Q57" s="880"/>
      <c r="R57" s="881"/>
      <c r="S57" s="881"/>
      <c r="T57" s="881"/>
      <c r="U57" s="881"/>
      <c r="V57" s="881"/>
      <c r="W57" s="881"/>
      <c r="X57" s="881"/>
      <c r="Y57" s="881"/>
      <c r="Z57" s="881"/>
      <c r="AA57" s="881"/>
      <c r="AB57" s="881"/>
      <c r="AC57" s="881"/>
      <c r="AD57" s="881"/>
      <c r="AE57" s="882"/>
      <c r="AF57" s="840"/>
      <c r="AG57" s="841"/>
      <c r="AH57" s="841"/>
      <c r="AI57" s="841"/>
      <c r="AJ57" s="842"/>
      <c r="AK57" s="884"/>
      <c r="AL57" s="881"/>
      <c r="AM57" s="881"/>
      <c r="AN57" s="881"/>
      <c r="AO57" s="881"/>
      <c r="AP57" s="881"/>
      <c r="AQ57" s="881"/>
      <c r="AR57" s="881"/>
      <c r="AS57" s="881"/>
      <c r="AT57" s="881"/>
      <c r="AU57" s="881"/>
      <c r="AV57" s="881"/>
      <c r="AW57" s="881"/>
      <c r="AX57" s="881"/>
      <c r="AY57" s="881"/>
      <c r="AZ57" s="883"/>
      <c r="BA57" s="883"/>
      <c r="BB57" s="883"/>
      <c r="BC57" s="883"/>
      <c r="BD57" s="883"/>
      <c r="BE57" s="876"/>
      <c r="BF57" s="876"/>
      <c r="BG57" s="876"/>
      <c r="BH57" s="876"/>
      <c r="BI57" s="877"/>
      <c r="BJ57" s="228"/>
      <c r="BK57" s="228"/>
      <c r="BL57" s="228"/>
      <c r="BM57" s="228"/>
      <c r="BN57" s="228"/>
      <c r="BO57" s="237"/>
      <c r="BP57" s="237"/>
      <c r="BQ57" s="234">
        <v>51</v>
      </c>
      <c r="BR57" s="235"/>
      <c r="BS57" s="830"/>
      <c r="BT57" s="831"/>
      <c r="BU57" s="831"/>
      <c r="BV57" s="831"/>
      <c r="BW57" s="831"/>
      <c r="BX57" s="831"/>
      <c r="BY57" s="831"/>
      <c r="BZ57" s="831"/>
      <c r="CA57" s="831"/>
      <c r="CB57" s="831"/>
      <c r="CC57" s="831"/>
      <c r="CD57" s="831"/>
      <c r="CE57" s="831"/>
      <c r="CF57" s="831"/>
      <c r="CG57" s="832"/>
      <c r="CH57" s="833"/>
      <c r="CI57" s="834"/>
      <c r="CJ57" s="834"/>
      <c r="CK57" s="834"/>
      <c r="CL57" s="835"/>
      <c r="CM57" s="833"/>
      <c r="CN57" s="834"/>
      <c r="CO57" s="834"/>
      <c r="CP57" s="834"/>
      <c r="CQ57" s="835"/>
      <c r="CR57" s="833"/>
      <c r="CS57" s="834"/>
      <c r="CT57" s="834"/>
      <c r="CU57" s="834"/>
      <c r="CV57" s="835"/>
      <c r="CW57" s="833"/>
      <c r="CX57" s="834"/>
      <c r="CY57" s="834"/>
      <c r="CZ57" s="834"/>
      <c r="DA57" s="835"/>
      <c r="DB57" s="833"/>
      <c r="DC57" s="834"/>
      <c r="DD57" s="834"/>
      <c r="DE57" s="834"/>
      <c r="DF57" s="835"/>
      <c r="DG57" s="833"/>
      <c r="DH57" s="834"/>
      <c r="DI57" s="834"/>
      <c r="DJ57" s="834"/>
      <c r="DK57" s="835"/>
      <c r="DL57" s="833"/>
      <c r="DM57" s="834"/>
      <c r="DN57" s="834"/>
      <c r="DO57" s="834"/>
      <c r="DP57" s="835"/>
      <c r="DQ57" s="833"/>
      <c r="DR57" s="834"/>
      <c r="DS57" s="834"/>
      <c r="DT57" s="834"/>
      <c r="DU57" s="835"/>
      <c r="DV57" s="830"/>
      <c r="DW57" s="831"/>
      <c r="DX57" s="831"/>
      <c r="DY57" s="831"/>
      <c r="DZ57" s="836"/>
      <c r="EA57" s="226"/>
    </row>
    <row r="58" spans="1:131" ht="26.25" customHeight="1" x14ac:dyDescent="0.15">
      <c r="A58" s="234">
        <v>31</v>
      </c>
      <c r="B58" s="837"/>
      <c r="C58" s="838"/>
      <c r="D58" s="838"/>
      <c r="E58" s="838"/>
      <c r="F58" s="838"/>
      <c r="G58" s="838"/>
      <c r="H58" s="838"/>
      <c r="I58" s="838"/>
      <c r="J58" s="838"/>
      <c r="K58" s="838"/>
      <c r="L58" s="838"/>
      <c r="M58" s="838"/>
      <c r="N58" s="838"/>
      <c r="O58" s="838"/>
      <c r="P58" s="839"/>
      <c r="Q58" s="880"/>
      <c r="R58" s="881"/>
      <c r="S58" s="881"/>
      <c r="T58" s="881"/>
      <c r="U58" s="881"/>
      <c r="V58" s="881"/>
      <c r="W58" s="881"/>
      <c r="X58" s="881"/>
      <c r="Y58" s="881"/>
      <c r="Z58" s="881"/>
      <c r="AA58" s="881"/>
      <c r="AB58" s="881"/>
      <c r="AC58" s="881"/>
      <c r="AD58" s="881"/>
      <c r="AE58" s="882"/>
      <c r="AF58" s="840"/>
      <c r="AG58" s="841"/>
      <c r="AH58" s="841"/>
      <c r="AI58" s="841"/>
      <c r="AJ58" s="842"/>
      <c r="AK58" s="884"/>
      <c r="AL58" s="881"/>
      <c r="AM58" s="881"/>
      <c r="AN58" s="881"/>
      <c r="AO58" s="881"/>
      <c r="AP58" s="881"/>
      <c r="AQ58" s="881"/>
      <c r="AR58" s="881"/>
      <c r="AS58" s="881"/>
      <c r="AT58" s="881"/>
      <c r="AU58" s="881"/>
      <c r="AV58" s="881"/>
      <c r="AW58" s="881"/>
      <c r="AX58" s="881"/>
      <c r="AY58" s="881"/>
      <c r="AZ58" s="883"/>
      <c r="BA58" s="883"/>
      <c r="BB58" s="883"/>
      <c r="BC58" s="883"/>
      <c r="BD58" s="883"/>
      <c r="BE58" s="876"/>
      <c r="BF58" s="876"/>
      <c r="BG58" s="876"/>
      <c r="BH58" s="876"/>
      <c r="BI58" s="877"/>
      <c r="BJ58" s="228"/>
      <c r="BK58" s="228"/>
      <c r="BL58" s="228"/>
      <c r="BM58" s="228"/>
      <c r="BN58" s="228"/>
      <c r="BO58" s="237"/>
      <c r="BP58" s="237"/>
      <c r="BQ58" s="234">
        <v>52</v>
      </c>
      <c r="BR58" s="235"/>
      <c r="BS58" s="830"/>
      <c r="BT58" s="831"/>
      <c r="BU58" s="831"/>
      <c r="BV58" s="831"/>
      <c r="BW58" s="831"/>
      <c r="BX58" s="831"/>
      <c r="BY58" s="831"/>
      <c r="BZ58" s="831"/>
      <c r="CA58" s="831"/>
      <c r="CB58" s="831"/>
      <c r="CC58" s="831"/>
      <c r="CD58" s="831"/>
      <c r="CE58" s="831"/>
      <c r="CF58" s="831"/>
      <c r="CG58" s="832"/>
      <c r="CH58" s="833"/>
      <c r="CI58" s="834"/>
      <c r="CJ58" s="834"/>
      <c r="CK58" s="834"/>
      <c r="CL58" s="835"/>
      <c r="CM58" s="833"/>
      <c r="CN58" s="834"/>
      <c r="CO58" s="834"/>
      <c r="CP58" s="834"/>
      <c r="CQ58" s="835"/>
      <c r="CR58" s="833"/>
      <c r="CS58" s="834"/>
      <c r="CT58" s="834"/>
      <c r="CU58" s="834"/>
      <c r="CV58" s="835"/>
      <c r="CW58" s="833"/>
      <c r="CX58" s="834"/>
      <c r="CY58" s="834"/>
      <c r="CZ58" s="834"/>
      <c r="DA58" s="835"/>
      <c r="DB58" s="833"/>
      <c r="DC58" s="834"/>
      <c r="DD58" s="834"/>
      <c r="DE58" s="834"/>
      <c r="DF58" s="835"/>
      <c r="DG58" s="833"/>
      <c r="DH58" s="834"/>
      <c r="DI58" s="834"/>
      <c r="DJ58" s="834"/>
      <c r="DK58" s="835"/>
      <c r="DL58" s="833"/>
      <c r="DM58" s="834"/>
      <c r="DN58" s="834"/>
      <c r="DO58" s="834"/>
      <c r="DP58" s="835"/>
      <c r="DQ58" s="833"/>
      <c r="DR58" s="834"/>
      <c r="DS58" s="834"/>
      <c r="DT58" s="834"/>
      <c r="DU58" s="835"/>
      <c r="DV58" s="830"/>
      <c r="DW58" s="831"/>
      <c r="DX58" s="831"/>
      <c r="DY58" s="831"/>
      <c r="DZ58" s="836"/>
      <c r="EA58" s="226"/>
    </row>
    <row r="59" spans="1:131" ht="26.25" customHeight="1" x14ac:dyDescent="0.15">
      <c r="A59" s="234">
        <v>32</v>
      </c>
      <c r="B59" s="837"/>
      <c r="C59" s="838"/>
      <c r="D59" s="838"/>
      <c r="E59" s="838"/>
      <c r="F59" s="838"/>
      <c r="G59" s="838"/>
      <c r="H59" s="838"/>
      <c r="I59" s="838"/>
      <c r="J59" s="838"/>
      <c r="K59" s="838"/>
      <c r="L59" s="838"/>
      <c r="M59" s="838"/>
      <c r="N59" s="838"/>
      <c r="O59" s="838"/>
      <c r="P59" s="839"/>
      <c r="Q59" s="880"/>
      <c r="R59" s="881"/>
      <c r="S59" s="881"/>
      <c r="T59" s="881"/>
      <c r="U59" s="881"/>
      <c r="V59" s="881"/>
      <c r="W59" s="881"/>
      <c r="X59" s="881"/>
      <c r="Y59" s="881"/>
      <c r="Z59" s="881"/>
      <c r="AA59" s="881"/>
      <c r="AB59" s="881"/>
      <c r="AC59" s="881"/>
      <c r="AD59" s="881"/>
      <c r="AE59" s="882"/>
      <c r="AF59" s="840"/>
      <c r="AG59" s="841"/>
      <c r="AH59" s="841"/>
      <c r="AI59" s="841"/>
      <c r="AJ59" s="842"/>
      <c r="AK59" s="884"/>
      <c r="AL59" s="881"/>
      <c r="AM59" s="881"/>
      <c r="AN59" s="881"/>
      <c r="AO59" s="881"/>
      <c r="AP59" s="881"/>
      <c r="AQ59" s="881"/>
      <c r="AR59" s="881"/>
      <c r="AS59" s="881"/>
      <c r="AT59" s="881"/>
      <c r="AU59" s="881"/>
      <c r="AV59" s="881"/>
      <c r="AW59" s="881"/>
      <c r="AX59" s="881"/>
      <c r="AY59" s="881"/>
      <c r="AZ59" s="883"/>
      <c r="BA59" s="883"/>
      <c r="BB59" s="883"/>
      <c r="BC59" s="883"/>
      <c r="BD59" s="883"/>
      <c r="BE59" s="876"/>
      <c r="BF59" s="876"/>
      <c r="BG59" s="876"/>
      <c r="BH59" s="876"/>
      <c r="BI59" s="877"/>
      <c r="BJ59" s="228"/>
      <c r="BK59" s="228"/>
      <c r="BL59" s="228"/>
      <c r="BM59" s="228"/>
      <c r="BN59" s="228"/>
      <c r="BO59" s="237"/>
      <c r="BP59" s="237"/>
      <c r="BQ59" s="234">
        <v>53</v>
      </c>
      <c r="BR59" s="235"/>
      <c r="BS59" s="830"/>
      <c r="BT59" s="831"/>
      <c r="BU59" s="831"/>
      <c r="BV59" s="831"/>
      <c r="BW59" s="831"/>
      <c r="BX59" s="831"/>
      <c r="BY59" s="831"/>
      <c r="BZ59" s="831"/>
      <c r="CA59" s="831"/>
      <c r="CB59" s="831"/>
      <c r="CC59" s="831"/>
      <c r="CD59" s="831"/>
      <c r="CE59" s="831"/>
      <c r="CF59" s="831"/>
      <c r="CG59" s="832"/>
      <c r="CH59" s="833"/>
      <c r="CI59" s="834"/>
      <c r="CJ59" s="834"/>
      <c r="CK59" s="834"/>
      <c r="CL59" s="835"/>
      <c r="CM59" s="833"/>
      <c r="CN59" s="834"/>
      <c r="CO59" s="834"/>
      <c r="CP59" s="834"/>
      <c r="CQ59" s="835"/>
      <c r="CR59" s="833"/>
      <c r="CS59" s="834"/>
      <c r="CT59" s="834"/>
      <c r="CU59" s="834"/>
      <c r="CV59" s="835"/>
      <c r="CW59" s="833"/>
      <c r="CX59" s="834"/>
      <c r="CY59" s="834"/>
      <c r="CZ59" s="834"/>
      <c r="DA59" s="835"/>
      <c r="DB59" s="833"/>
      <c r="DC59" s="834"/>
      <c r="DD59" s="834"/>
      <c r="DE59" s="834"/>
      <c r="DF59" s="835"/>
      <c r="DG59" s="833"/>
      <c r="DH59" s="834"/>
      <c r="DI59" s="834"/>
      <c r="DJ59" s="834"/>
      <c r="DK59" s="835"/>
      <c r="DL59" s="833"/>
      <c r="DM59" s="834"/>
      <c r="DN59" s="834"/>
      <c r="DO59" s="834"/>
      <c r="DP59" s="835"/>
      <c r="DQ59" s="833"/>
      <c r="DR59" s="834"/>
      <c r="DS59" s="834"/>
      <c r="DT59" s="834"/>
      <c r="DU59" s="835"/>
      <c r="DV59" s="830"/>
      <c r="DW59" s="831"/>
      <c r="DX59" s="831"/>
      <c r="DY59" s="831"/>
      <c r="DZ59" s="836"/>
      <c r="EA59" s="226"/>
    </row>
    <row r="60" spans="1:131" ht="26.25" customHeight="1" x14ac:dyDescent="0.15">
      <c r="A60" s="234">
        <v>33</v>
      </c>
      <c r="B60" s="837"/>
      <c r="C60" s="838"/>
      <c r="D60" s="838"/>
      <c r="E60" s="838"/>
      <c r="F60" s="838"/>
      <c r="G60" s="838"/>
      <c r="H60" s="838"/>
      <c r="I60" s="838"/>
      <c r="J60" s="838"/>
      <c r="K60" s="838"/>
      <c r="L60" s="838"/>
      <c r="M60" s="838"/>
      <c r="N60" s="838"/>
      <c r="O60" s="838"/>
      <c r="P60" s="839"/>
      <c r="Q60" s="880"/>
      <c r="R60" s="881"/>
      <c r="S60" s="881"/>
      <c r="T60" s="881"/>
      <c r="U60" s="881"/>
      <c r="V60" s="881"/>
      <c r="W60" s="881"/>
      <c r="X60" s="881"/>
      <c r="Y60" s="881"/>
      <c r="Z60" s="881"/>
      <c r="AA60" s="881"/>
      <c r="AB60" s="881"/>
      <c r="AC60" s="881"/>
      <c r="AD60" s="881"/>
      <c r="AE60" s="882"/>
      <c r="AF60" s="840"/>
      <c r="AG60" s="841"/>
      <c r="AH60" s="841"/>
      <c r="AI60" s="841"/>
      <c r="AJ60" s="842"/>
      <c r="AK60" s="884"/>
      <c r="AL60" s="881"/>
      <c r="AM60" s="881"/>
      <c r="AN60" s="881"/>
      <c r="AO60" s="881"/>
      <c r="AP60" s="881"/>
      <c r="AQ60" s="881"/>
      <c r="AR60" s="881"/>
      <c r="AS60" s="881"/>
      <c r="AT60" s="881"/>
      <c r="AU60" s="881"/>
      <c r="AV60" s="881"/>
      <c r="AW60" s="881"/>
      <c r="AX60" s="881"/>
      <c r="AY60" s="881"/>
      <c r="AZ60" s="883"/>
      <c r="BA60" s="883"/>
      <c r="BB60" s="883"/>
      <c r="BC60" s="883"/>
      <c r="BD60" s="883"/>
      <c r="BE60" s="876"/>
      <c r="BF60" s="876"/>
      <c r="BG60" s="876"/>
      <c r="BH60" s="876"/>
      <c r="BI60" s="877"/>
      <c r="BJ60" s="228"/>
      <c r="BK60" s="228"/>
      <c r="BL60" s="228"/>
      <c r="BM60" s="228"/>
      <c r="BN60" s="228"/>
      <c r="BO60" s="237"/>
      <c r="BP60" s="237"/>
      <c r="BQ60" s="234">
        <v>54</v>
      </c>
      <c r="BR60" s="235"/>
      <c r="BS60" s="830"/>
      <c r="BT60" s="831"/>
      <c r="BU60" s="831"/>
      <c r="BV60" s="831"/>
      <c r="BW60" s="831"/>
      <c r="BX60" s="831"/>
      <c r="BY60" s="831"/>
      <c r="BZ60" s="831"/>
      <c r="CA60" s="831"/>
      <c r="CB60" s="831"/>
      <c r="CC60" s="831"/>
      <c r="CD60" s="831"/>
      <c r="CE60" s="831"/>
      <c r="CF60" s="831"/>
      <c r="CG60" s="832"/>
      <c r="CH60" s="833"/>
      <c r="CI60" s="834"/>
      <c r="CJ60" s="834"/>
      <c r="CK60" s="834"/>
      <c r="CL60" s="835"/>
      <c r="CM60" s="833"/>
      <c r="CN60" s="834"/>
      <c r="CO60" s="834"/>
      <c r="CP60" s="834"/>
      <c r="CQ60" s="835"/>
      <c r="CR60" s="833"/>
      <c r="CS60" s="834"/>
      <c r="CT60" s="834"/>
      <c r="CU60" s="834"/>
      <c r="CV60" s="835"/>
      <c r="CW60" s="833"/>
      <c r="CX60" s="834"/>
      <c r="CY60" s="834"/>
      <c r="CZ60" s="834"/>
      <c r="DA60" s="835"/>
      <c r="DB60" s="833"/>
      <c r="DC60" s="834"/>
      <c r="DD60" s="834"/>
      <c r="DE60" s="834"/>
      <c r="DF60" s="835"/>
      <c r="DG60" s="833"/>
      <c r="DH60" s="834"/>
      <c r="DI60" s="834"/>
      <c r="DJ60" s="834"/>
      <c r="DK60" s="835"/>
      <c r="DL60" s="833"/>
      <c r="DM60" s="834"/>
      <c r="DN60" s="834"/>
      <c r="DO60" s="834"/>
      <c r="DP60" s="835"/>
      <c r="DQ60" s="833"/>
      <c r="DR60" s="834"/>
      <c r="DS60" s="834"/>
      <c r="DT60" s="834"/>
      <c r="DU60" s="835"/>
      <c r="DV60" s="830"/>
      <c r="DW60" s="831"/>
      <c r="DX60" s="831"/>
      <c r="DY60" s="831"/>
      <c r="DZ60" s="836"/>
      <c r="EA60" s="226"/>
    </row>
    <row r="61" spans="1:131" ht="26.25" customHeight="1" thickBot="1" x14ac:dyDescent="0.2">
      <c r="A61" s="234">
        <v>34</v>
      </c>
      <c r="B61" s="837"/>
      <c r="C61" s="838"/>
      <c r="D61" s="838"/>
      <c r="E61" s="838"/>
      <c r="F61" s="838"/>
      <c r="G61" s="838"/>
      <c r="H61" s="838"/>
      <c r="I61" s="838"/>
      <c r="J61" s="838"/>
      <c r="K61" s="838"/>
      <c r="L61" s="838"/>
      <c r="M61" s="838"/>
      <c r="N61" s="838"/>
      <c r="O61" s="838"/>
      <c r="P61" s="839"/>
      <c r="Q61" s="880"/>
      <c r="R61" s="881"/>
      <c r="S61" s="881"/>
      <c r="T61" s="881"/>
      <c r="U61" s="881"/>
      <c r="V61" s="881"/>
      <c r="W61" s="881"/>
      <c r="X61" s="881"/>
      <c r="Y61" s="881"/>
      <c r="Z61" s="881"/>
      <c r="AA61" s="881"/>
      <c r="AB61" s="881"/>
      <c r="AC61" s="881"/>
      <c r="AD61" s="881"/>
      <c r="AE61" s="882"/>
      <c r="AF61" s="840"/>
      <c r="AG61" s="841"/>
      <c r="AH61" s="841"/>
      <c r="AI61" s="841"/>
      <c r="AJ61" s="842"/>
      <c r="AK61" s="884"/>
      <c r="AL61" s="881"/>
      <c r="AM61" s="881"/>
      <c r="AN61" s="881"/>
      <c r="AO61" s="881"/>
      <c r="AP61" s="881"/>
      <c r="AQ61" s="881"/>
      <c r="AR61" s="881"/>
      <c r="AS61" s="881"/>
      <c r="AT61" s="881"/>
      <c r="AU61" s="881"/>
      <c r="AV61" s="881"/>
      <c r="AW61" s="881"/>
      <c r="AX61" s="881"/>
      <c r="AY61" s="881"/>
      <c r="AZ61" s="883"/>
      <c r="BA61" s="883"/>
      <c r="BB61" s="883"/>
      <c r="BC61" s="883"/>
      <c r="BD61" s="883"/>
      <c r="BE61" s="876"/>
      <c r="BF61" s="876"/>
      <c r="BG61" s="876"/>
      <c r="BH61" s="876"/>
      <c r="BI61" s="877"/>
      <c r="BJ61" s="228"/>
      <c r="BK61" s="228"/>
      <c r="BL61" s="228"/>
      <c r="BM61" s="228"/>
      <c r="BN61" s="228"/>
      <c r="BO61" s="237"/>
      <c r="BP61" s="237"/>
      <c r="BQ61" s="234">
        <v>55</v>
      </c>
      <c r="BR61" s="235"/>
      <c r="BS61" s="830"/>
      <c r="BT61" s="831"/>
      <c r="BU61" s="831"/>
      <c r="BV61" s="831"/>
      <c r="BW61" s="831"/>
      <c r="BX61" s="831"/>
      <c r="BY61" s="831"/>
      <c r="BZ61" s="831"/>
      <c r="CA61" s="831"/>
      <c r="CB61" s="831"/>
      <c r="CC61" s="831"/>
      <c r="CD61" s="831"/>
      <c r="CE61" s="831"/>
      <c r="CF61" s="831"/>
      <c r="CG61" s="832"/>
      <c r="CH61" s="833"/>
      <c r="CI61" s="834"/>
      <c r="CJ61" s="834"/>
      <c r="CK61" s="834"/>
      <c r="CL61" s="835"/>
      <c r="CM61" s="833"/>
      <c r="CN61" s="834"/>
      <c r="CO61" s="834"/>
      <c r="CP61" s="834"/>
      <c r="CQ61" s="835"/>
      <c r="CR61" s="833"/>
      <c r="CS61" s="834"/>
      <c r="CT61" s="834"/>
      <c r="CU61" s="834"/>
      <c r="CV61" s="835"/>
      <c r="CW61" s="833"/>
      <c r="CX61" s="834"/>
      <c r="CY61" s="834"/>
      <c r="CZ61" s="834"/>
      <c r="DA61" s="835"/>
      <c r="DB61" s="833"/>
      <c r="DC61" s="834"/>
      <c r="DD61" s="834"/>
      <c r="DE61" s="834"/>
      <c r="DF61" s="835"/>
      <c r="DG61" s="833"/>
      <c r="DH61" s="834"/>
      <c r="DI61" s="834"/>
      <c r="DJ61" s="834"/>
      <c r="DK61" s="835"/>
      <c r="DL61" s="833"/>
      <c r="DM61" s="834"/>
      <c r="DN61" s="834"/>
      <c r="DO61" s="834"/>
      <c r="DP61" s="835"/>
      <c r="DQ61" s="833"/>
      <c r="DR61" s="834"/>
      <c r="DS61" s="834"/>
      <c r="DT61" s="834"/>
      <c r="DU61" s="835"/>
      <c r="DV61" s="830"/>
      <c r="DW61" s="831"/>
      <c r="DX61" s="831"/>
      <c r="DY61" s="831"/>
      <c r="DZ61" s="836"/>
      <c r="EA61" s="226"/>
    </row>
    <row r="62" spans="1:131" ht="26.25" customHeight="1" x14ac:dyDescent="0.15">
      <c r="A62" s="234">
        <v>35</v>
      </c>
      <c r="B62" s="837"/>
      <c r="C62" s="838"/>
      <c r="D62" s="838"/>
      <c r="E62" s="838"/>
      <c r="F62" s="838"/>
      <c r="G62" s="838"/>
      <c r="H62" s="838"/>
      <c r="I62" s="838"/>
      <c r="J62" s="838"/>
      <c r="K62" s="838"/>
      <c r="L62" s="838"/>
      <c r="M62" s="838"/>
      <c r="N62" s="838"/>
      <c r="O62" s="838"/>
      <c r="P62" s="839"/>
      <c r="Q62" s="880"/>
      <c r="R62" s="881"/>
      <c r="S62" s="881"/>
      <c r="T62" s="881"/>
      <c r="U62" s="881"/>
      <c r="V62" s="881"/>
      <c r="W62" s="881"/>
      <c r="X62" s="881"/>
      <c r="Y62" s="881"/>
      <c r="Z62" s="881"/>
      <c r="AA62" s="881"/>
      <c r="AB62" s="881"/>
      <c r="AC62" s="881"/>
      <c r="AD62" s="881"/>
      <c r="AE62" s="882"/>
      <c r="AF62" s="840"/>
      <c r="AG62" s="841"/>
      <c r="AH62" s="841"/>
      <c r="AI62" s="841"/>
      <c r="AJ62" s="842"/>
      <c r="AK62" s="884"/>
      <c r="AL62" s="881"/>
      <c r="AM62" s="881"/>
      <c r="AN62" s="881"/>
      <c r="AO62" s="881"/>
      <c r="AP62" s="881"/>
      <c r="AQ62" s="881"/>
      <c r="AR62" s="881"/>
      <c r="AS62" s="881"/>
      <c r="AT62" s="881"/>
      <c r="AU62" s="881"/>
      <c r="AV62" s="881"/>
      <c r="AW62" s="881"/>
      <c r="AX62" s="881"/>
      <c r="AY62" s="881"/>
      <c r="AZ62" s="883"/>
      <c r="BA62" s="883"/>
      <c r="BB62" s="883"/>
      <c r="BC62" s="883"/>
      <c r="BD62" s="883"/>
      <c r="BE62" s="876"/>
      <c r="BF62" s="876"/>
      <c r="BG62" s="876"/>
      <c r="BH62" s="876"/>
      <c r="BI62" s="877"/>
      <c r="BJ62" s="892" t="s">
        <v>394</v>
      </c>
      <c r="BK62" s="853"/>
      <c r="BL62" s="853"/>
      <c r="BM62" s="853"/>
      <c r="BN62" s="854"/>
      <c r="BO62" s="237"/>
      <c r="BP62" s="237"/>
      <c r="BQ62" s="234">
        <v>56</v>
      </c>
      <c r="BR62" s="235"/>
      <c r="BS62" s="830"/>
      <c r="BT62" s="831"/>
      <c r="BU62" s="831"/>
      <c r="BV62" s="831"/>
      <c r="BW62" s="831"/>
      <c r="BX62" s="831"/>
      <c r="BY62" s="831"/>
      <c r="BZ62" s="831"/>
      <c r="CA62" s="831"/>
      <c r="CB62" s="831"/>
      <c r="CC62" s="831"/>
      <c r="CD62" s="831"/>
      <c r="CE62" s="831"/>
      <c r="CF62" s="831"/>
      <c r="CG62" s="832"/>
      <c r="CH62" s="833"/>
      <c r="CI62" s="834"/>
      <c r="CJ62" s="834"/>
      <c r="CK62" s="834"/>
      <c r="CL62" s="835"/>
      <c r="CM62" s="833"/>
      <c r="CN62" s="834"/>
      <c r="CO62" s="834"/>
      <c r="CP62" s="834"/>
      <c r="CQ62" s="835"/>
      <c r="CR62" s="833"/>
      <c r="CS62" s="834"/>
      <c r="CT62" s="834"/>
      <c r="CU62" s="834"/>
      <c r="CV62" s="835"/>
      <c r="CW62" s="833"/>
      <c r="CX62" s="834"/>
      <c r="CY62" s="834"/>
      <c r="CZ62" s="834"/>
      <c r="DA62" s="835"/>
      <c r="DB62" s="833"/>
      <c r="DC62" s="834"/>
      <c r="DD62" s="834"/>
      <c r="DE62" s="834"/>
      <c r="DF62" s="835"/>
      <c r="DG62" s="833"/>
      <c r="DH62" s="834"/>
      <c r="DI62" s="834"/>
      <c r="DJ62" s="834"/>
      <c r="DK62" s="835"/>
      <c r="DL62" s="833"/>
      <c r="DM62" s="834"/>
      <c r="DN62" s="834"/>
      <c r="DO62" s="834"/>
      <c r="DP62" s="835"/>
      <c r="DQ62" s="833"/>
      <c r="DR62" s="834"/>
      <c r="DS62" s="834"/>
      <c r="DT62" s="834"/>
      <c r="DU62" s="835"/>
      <c r="DV62" s="830"/>
      <c r="DW62" s="831"/>
      <c r="DX62" s="831"/>
      <c r="DY62" s="831"/>
      <c r="DZ62" s="836"/>
      <c r="EA62" s="226"/>
    </row>
    <row r="63" spans="1:131" ht="26.25" customHeight="1" thickBot="1" x14ac:dyDescent="0.2">
      <c r="A63" s="236" t="s">
        <v>375</v>
      </c>
      <c r="B63" s="843" t="s">
        <v>395</v>
      </c>
      <c r="C63" s="844"/>
      <c r="D63" s="844"/>
      <c r="E63" s="844"/>
      <c r="F63" s="844"/>
      <c r="G63" s="844"/>
      <c r="H63" s="844"/>
      <c r="I63" s="844"/>
      <c r="J63" s="844"/>
      <c r="K63" s="844"/>
      <c r="L63" s="844"/>
      <c r="M63" s="844"/>
      <c r="N63" s="844"/>
      <c r="O63" s="844"/>
      <c r="P63" s="845"/>
      <c r="Q63" s="885"/>
      <c r="R63" s="886"/>
      <c r="S63" s="886"/>
      <c r="T63" s="886"/>
      <c r="U63" s="886"/>
      <c r="V63" s="886"/>
      <c r="W63" s="886"/>
      <c r="X63" s="886"/>
      <c r="Y63" s="886"/>
      <c r="Z63" s="886"/>
      <c r="AA63" s="886"/>
      <c r="AB63" s="886"/>
      <c r="AC63" s="886"/>
      <c r="AD63" s="886"/>
      <c r="AE63" s="887"/>
      <c r="AF63" s="888">
        <v>2135</v>
      </c>
      <c r="AG63" s="889"/>
      <c r="AH63" s="889"/>
      <c r="AI63" s="889"/>
      <c r="AJ63" s="890"/>
      <c r="AK63" s="891"/>
      <c r="AL63" s="886"/>
      <c r="AM63" s="886"/>
      <c r="AN63" s="886"/>
      <c r="AO63" s="886"/>
      <c r="AP63" s="889">
        <v>6204</v>
      </c>
      <c r="AQ63" s="889"/>
      <c r="AR63" s="889"/>
      <c r="AS63" s="889"/>
      <c r="AT63" s="889"/>
      <c r="AU63" s="889">
        <v>4120</v>
      </c>
      <c r="AV63" s="889"/>
      <c r="AW63" s="889"/>
      <c r="AX63" s="889"/>
      <c r="AY63" s="889"/>
      <c r="AZ63" s="893"/>
      <c r="BA63" s="893"/>
      <c r="BB63" s="893"/>
      <c r="BC63" s="893"/>
      <c r="BD63" s="893"/>
      <c r="BE63" s="894"/>
      <c r="BF63" s="894"/>
      <c r="BG63" s="894"/>
      <c r="BH63" s="894"/>
      <c r="BI63" s="895"/>
      <c r="BJ63" s="896" t="s">
        <v>121</v>
      </c>
      <c r="BK63" s="897"/>
      <c r="BL63" s="897"/>
      <c r="BM63" s="897"/>
      <c r="BN63" s="898"/>
      <c r="BO63" s="237"/>
      <c r="BP63" s="237"/>
      <c r="BQ63" s="234">
        <v>57</v>
      </c>
      <c r="BR63" s="235"/>
      <c r="BS63" s="830"/>
      <c r="BT63" s="831"/>
      <c r="BU63" s="831"/>
      <c r="BV63" s="831"/>
      <c r="BW63" s="831"/>
      <c r="BX63" s="831"/>
      <c r="BY63" s="831"/>
      <c r="BZ63" s="831"/>
      <c r="CA63" s="831"/>
      <c r="CB63" s="831"/>
      <c r="CC63" s="831"/>
      <c r="CD63" s="831"/>
      <c r="CE63" s="831"/>
      <c r="CF63" s="831"/>
      <c r="CG63" s="832"/>
      <c r="CH63" s="833"/>
      <c r="CI63" s="834"/>
      <c r="CJ63" s="834"/>
      <c r="CK63" s="834"/>
      <c r="CL63" s="835"/>
      <c r="CM63" s="833"/>
      <c r="CN63" s="834"/>
      <c r="CO63" s="834"/>
      <c r="CP63" s="834"/>
      <c r="CQ63" s="835"/>
      <c r="CR63" s="833"/>
      <c r="CS63" s="834"/>
      <c r="CT63" s="834"/>
      <c r="CU63" s="834"/>
      <c r="CV63" s="835"/>
      <c r="CW63" s="833"/>
      <c r="CX63" s="834"/>
      <c r="CY63" s="834"/>
      <c r="CZ63" s="834"/>
      <c r="DA63" s="835"/>
      <c r="DB63" s="833"/>
      <c r="DC63" s="834"/>
      <c r="DD63" s="834"/>
      <c r="DE63" s="834"/>
      <c r="DF63" s="835"/>
      <c r="DG63" s="833"/>
      <c r="DH63" s="834"/>
      <c r="DI63" s="834"/>
      <c r="DJ63" s="834"/>
      <c r="DK63" s="835"/>
      <c r="DL63" s="833"/>
      <c r="DM63" s="834"/>
      <c r="DN63" s="834"/>
      <c r="DO63" s="834"/>
      <c r="DP63" s="835"/>
      <c r="DQ63" s="833"/>
      <c r="DR63" s="834"/>
      <c r="DS63" s="834"/>
      <c r="DT63" s="834"/>
      <c r="DU63" s="835"/>
      <c r="DV63" s="830"/>
      <c r="DW63" s="831"/>
      <c r="DX63" s="831"/>
      <c r="DY63" s="831"/>
      <c r="DZ63" s="836"/>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0"/>
      <c r="BT64" s="831"/>
      <c r="BU64" s="831"/>
      <c r="BV64" s="831"/>
      <c r="BW64" s="831"/>
      <c r="BX64" s="831"/>
      <c r="BY64" s="831"/>
      <c r="BZ64" s="831"/>
      <c r="CA64" s="831"/>
      <c r="CB64" s="831"/>
      <c r="CC64" s="831"/>
      <c r="CD64" s="831"/>
      <c r="CE64" s="831"/>
      <c r="CF64" s="831"/>
      <c r="CG64" s="832"/>
      <c r="CH64" s="833"/>
      <c r="CI64" s="834"/>
      <c r="CJ64" s="834"/>
      <c r="CK64" s="834"/>
      <c r="CL64" s="835"/>
      <c r="CM64" s="833"/>
      <c r="CN64" s="834"/>
      <c r="CO64" s="834"/>
      <c r="CP64" s="834"/>
      <c r="CQ64" s="835"/>
      <c r="CR64" s="833"/>
      <c r="CS64" s="834"/>
      <c r="CT64" s="834"/>
      <c r="CU64" s="834"/>
      <c r="CV64" s="835"/>
      <c r="CW64" s="833"/>
      <c r="CX64" s="834"/>
      <c r="CY64" s="834"/>
      <c r="CZ64" s="834"/>
      <c r="DA64" s="835"/>
      <c r="DB64" s="833"/>
      <c r="DC64" s="834"/>
      <c r="DD64" s="834"/>
      <c r="DE64" s="834"/>
      <c r="DF64" s="835"/>
      <c r="DG64" s="833"/>
      <c r="DH64" s="834"/>
      <c r="DI64" s="834"/>
      <c r="DJ64" s="834"/>
      <c r="DK64" s="835"/>
      <c r="DL64" s="833"/>
      <c r="DM64" s="834"/>
      <c r="DN64" s="834"/>
      <c r="DO64" s="834"/>
      <c r="DP64" s="835"/>
      <c r="DQ64" s="833"/>
      <c r="DR64" s="834"/>
      <c r="DS64" s="834"/>
      <c r="DT64" s="834"/>
      <c r="DU64" s="835"/>
      <c r="DV64" s="830"/>
      <c r="DW64" s="831"/>
      <c r="DX64" s="831"/>
      <c r="DY64" s="831"/>
      <c r="DZ64" s="836"/>
      <c r="EA64" s="226"/>
    </row>
    <row r="65" spans="1:131" ht="26.25" customHeight="1" thickBot="1" x14ac:dyDescent="0.2">
      <c r="A65" s="228" t="s">
        <v>396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0"/>
      <c r="BT65" s="831"/>
      <c r="BU65" s="831"/>
      <c r="BV65" s="831"/>
      <c r="BW65" s="831"/>
      <c r="BX65" s="831"/>
      <c r="BY65" s="831"/>
      <c r="BZ65" s="831"/>
      <c r="CA65" s="831"/>
      <c r="CB65" s="831"/>
      <c r="CC65" s="831"/>
      <c r="CD65" s="831"/>
      <c r="CE65" s="831"/>
      <c r="CF65" s="831"/>
      <c r="CG65" s="832"/>
      <c r="CH65" s="833"/>
      <c r="CI65" s="834"/>
      <c r="CJ65" s="834"/>
      <c r="CK65" s="834"/>
      <c r="CL65" s="835"/>
      <c r="CM65" s="833"/>
      <c r="CN65" s="834"/>
      <c r="CO65" s="834"/>
      <c r="CP65" s="834"/>
      <c r="CQ65" s="835"/>
      <c r="CR65" s="833"/>
      <c r="CS65" s="834"/>
      <c r="CT65" s="834"/>
      <c r="CU65" s="834"/>
      <c r="CV65" s="835"/>
      <c r="CW65" s="833"/>
      <c r="CX65" s="834"/>
      <c r="CY65" s="834"/>
      <c r="CZ65" s="834"/>
      <c r="DA65" s="835"/>
      <c r="DB65" s="833"/>
      <c r="DC65" s="834"/>
      <c r="DD65" s="834"/>
      <c r="DE65" s="834"/>
      <c r="DF65" s="835"/>
      <c r="DG65" s="833"/>
      <c r="DH65" s="834"/>
      <c r="DI65" s="834"/>
      <c r="DJ65" s="834"/>
      <c r="DK65" s="835"/>
      <c r="DL65" s="833"/>
      <c r="DM65" s="834"/>
      <c r="DN65" s="834"/>
      <c r="DO65" s="834"/>
      <c r="DP65" s="835"/>
      <c r="DQ65" s="833"/>
      <c r="DR65" s="834"/>
      <c r="DS65" s="834"/>
      <c r="DT65" s="834"/>
      <c r="DU65" s="835"/>
      <c r="DV65" s="830"/>
      <c r="DW65" s="831"/>
      <c r="DX65" s="831"/>
      <c r="DY65" s="831"/>
      <c r="DZ65" s="836"/>
      <c r="EA65" s="226"/>
    </row>
    <row r="66" spans="1:131" ht="26.25" customHeight="1" x14ac:dyDescent="0.15">
      <c r="A66" s="784" t="s">
        <v>397</v>
      </c>
      <c r="B66" s="785"/>
      <c r="C66" s="785"/>
      <c r="D66" s="785"/>
      <c r="E66" s="785"/>
      <c r="F66" s="785"/>
      <c r="G66" s="785"/>
      <c r="H66" s="785"/>
      <c r="I66" s="785"/>
      <c r="J66" s="785"/>
      <c r="K66" s="785"/>
      <c r="L66" s="785"/>
      <c r="M66" s="785"/>
      <c r="N66" s="785"/>
      <c r="O66" s="785"/>
      <c r="P66" s="786"/>
      <c r="Q66" s="790" t="s">
        <v>379</v>
      </c>
      <c r="R66" s="791"/>
      <c r="S66" s="791"/>
      <c r="T66" s="791"/>
      <c r="U66" s="792"/>
      <c r="V66" s="790" t="s">
        <v>380</v>
      </c>
      <c r="W66" s="791"/>
      <c r="X66" s="791"/>
      <c r="Y66" s="791"/>
      <c r="Z66" s="792"/>
      <c r="AA66" s="790" t="s">
        <v>381</v>
      </c>
      <c r="AB66" s="791"/>
      <c r="AC66" s="791"/>
      <c r="AD66" s="791"/>
      <c r="AE66" s="792"/>
      <c r="AF66" s="899" t="s">
        <v>382</v>
      </c>
      <c r="AG66" s="871"/>
      <c r="AH66" s="871"/>
      <c r="AI66" s="871"/>
      <c r="AJ66" s="900"/>
      <c r="AK66" s="790" t="s">
        <v>383</v>
      </c>
      <c r="AL66" s="785"/>
      <c r="AM66" s="785"/>
      <c r="AN66" s="785"/>
      <c r="AO66" s="786"/>
      <c r="AP66" s="790" t="s">
        <v>384</v>
      </c>
      <c r="AQ66" s="791"/>
      <c r="AR66" s="791"/>
      <c r="AS66" s="791"/>
      <c r="AT66" s="792"/>
      <c r="AU66" s="790" t="s">
        <v>398</v>
      </c>
      <c r="AV66" s="791"/>
      <c r="AW66" s="791"/>
      <c r="AX66" s="791"/>
      <c r="AY66" s="792"/>
      <c r="AZ66" s="790" t="s">
        <v>364</v>
      </c>
      <c r="BA66" s="791"/>
      <c r="BB66" s="791"/>
      <c r="BC66" s="791"/>
      <c r="BD66" s="797"/>
      <c r="BE66" s="237"/>
      <c r="BF66" s="237"/>
      <c r="BG66" s="237"/>
      <c r="BH66" s="237"/>
      <c r="BI66" s="237"/>
      <c r="BJ66" s="237"/>
      <c r="BK66" s="237"/>
      <c r="BL66" s="237"/>
      <c r="BM66" s="237"/>
      <c r="BN66" s="237"/>
      <c r="BO66" s="237"/>
      <c r="BP66" s="237"/>
      <c r="BQ66" s="234">
        <v>60</v>
      </c>
      <c r="BR66" s="239"/>
      <c r="BS66" s="904"/>
      <c r="BT66" s="905"/>
      <c r="BU66" s="905"/>
      <c r="BV66" s="905"/>
      <c r="BW66" s="905"/>
      <c r="BX66" s="905"/>
      <c r="BY66" s="905"/>
      <c r="BZ66" s="905"/>
      <c r="CA66" s="905"/>
      <c r="CB66" s="905"/>
      <c r="CC66" s="905"/>
      <c r="CD66" s="905"/>
      <c r="CE66" s="905"/>
      <c r="CF66" s="905"/>
      <c r="CG66" s="910"/>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26"/>
    </row>
    <row r="67" spans="1:131" ht="26.25" customHeight="1" thickBot="1" x14ac:dyDescent="0.2">
      <c r="A67" s="787"/>
      <c r="B67" s="788"/>
      <c r="C67" s="788"/>
      <c r="D67" s="788"/>
      <c r="E67" s="788"/>
      <c r="F67" s="788"/>
      <c r="G67" s="788"/>
      <c r="H67" s="788"/>
      <c r="I67" s="788"/>
      <c r="J67" s="788"/>
      <c r="K67" s="788"/>
      <c r="L67" s="788"/>
      <c r="M67" s="788"/>
      <c r="N67" s="788"/>
      <c r="O67" s="788"/>
      <c r="P67" s="789"/>
      <c r="Q67" s="793"/>
      <c r="R67" s="794"/>
      <c r="S67" s="794"/>
      <c r="T67" s="794"/>
      <c r="U67" s="795"/>
      <c r="V67" s="793"/>
      <c r="W67" s="794"/>
      <c r="X67" s="794"/>
      <c r="Y67" s="794"/>
      <c r="Z67" s="795"/>
      <c r="AA67" s="793"/>
      <c r="AB67" s="794"/>
      <c r="AC67" s="794"/>
      <c r="AD67" s="794"/>
      <c r="AE67" s="795"/>
      <c r="AF67" s="901"/>
      <c r="AG67" s="874"/>
      <c r="AH67" s="874"/>
      <c r="AI67" s="874"/>
      <c r="AJ67" s="902"/>
      <c r="AK67" s="903"/>
      <c r="AL67" s="788"/>
      <c r="AM67" s="788"/>
      <c r="AN67" s="788"/>
      <c r="AO67" s="789"/>
      <c r="AP67" s="793"/>
      <c r="AQ67" s="794"/>
      <c r="AR67" s="794"/>
      <c r="AS67" s="794"/>
      <c r="AT67" s="795"/>
      <c r="AU67" s="793"/>
      <c r="AV67" s="794"/>
      <c r="AW67" s="794"/>
      <c r="AX67" s="794"/>
      <c r="AY67" s="795"/>
      <c r="AZ67" s="793"/>
      <c r="BA67" s="794"/>
      <c r="BB67" s="794"/>
      <c r="BC67" s="794"/>
      <c r="BD67" s="799"/>
      <c r="BE67" s="237"/>
      <c r="BF67" s="237"/>
      <c r="BG67" s="237"/>
      <c r="BH67" s="237"/>
      <c r="BI67" s="237"/>
      <c r="BJ67" s="237"/>
      <c r="BK67" s="237"/>
      <c r="BL67" s="237"/>
      <c r="BM67" s="237"/>
      <c r="BN67" s="237"/>
      <c r="BO67" s="237"/>
      <c r="BP67" s="237"/>
      <c r="BQ67" s="234">
        <v>61</v>
      </c>
      <c r="BR67" s="239"/>
      <c r="BS67" s="904"/>
      <c r="BT67" s="905"/>
      <c r="BU67" s="905"/>
      <c r="BV67" s="905"/>
      <c r="BW67" s="905"/>
      <c r="BX67" s="905"/>
      <c r="BY67" s="905"/>
      <c r="BZ67" s="905"/>
      <c r="CA67" s="905"/>
      <c r="CB67" s="905"/>
      <c r="CC67" s="905"/>
      <c r="CD67" s="905"/>
      <c r="CE67" s="905"/>
      <c r="CF67" s="905"/>
      <c r="CG67" s="910"/>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26"/>
    </row>
    <row r="68" spans="1:131" ht="26.25" customHeight="1" thickTop="1" x14ac:dyDescent="0.15">
      <c r="A68" s="232">
        <v>1</v>
      </c>
      <c r="B68" s="763" t="s">
        <v>545</v>
      </c>
      <c r="C68" s="764"/>
      <c r="D68" s="764"/>
      <c r="E68" s="764"/>
      <c r="F68" s="764"/>
      <c r="G68" s="764"/>
      <c r="H68" s="764"/>
      <c r="I68" s="764"/>
      <c r="J68" s="764"/>
      <c r="K68" s="764"/>
      <c r="L68" s="764"/>
      <c r="M68" s="764"/>
      <c r="N68" s="764"/>
      <c r="O68" s="764"/>
      <c r="P68" s="765"/>
      <c r="Q68" s="766">
        <v>4452</v>
      </c>
      <c r="R68" s="762"/>
      <c r="S68" s="762"/>
      <c r="T68" s="762"/>
      <c r="U68" s="762"/>
      <c r="V68" s="762">
        <v>4398</v>
      </c>
      <c r="W68" s="762"/>
      <c r="X68" s="762"/>
      <c r="Y68" s="762"/>
      <c r="Z68" s="762"/>
      <c r="AA68" s="762">
        <v>55</v>
      </c>
      <c r="AB68" s="762"/>
      <c r="AC68" s="762"/>
      <c r="AD68" s="762"/>
      <c r="AE68" s="762"/>
      <c r="AF68" s="762">
        <v>55</v>
      </c>
      <c r="AG68" s="762"/>
      <c r="AH68" s="762"/>
      <c r="AI68" s="762"/>
      <c r="AJ68" s="762"/>
      <c r="AK68" s="762">
        <v>33</v>
      </c>
      <c r="AL68" s="762"/>
      <c r="AM68" s="762"/>
      <c r="AN68" s="762"/>
      <c r="AO68" s="762"/>
      <c r="AP68" s="762">
        <v>1710</v>
      </c>
      <c r="AQ68" s="762"/>
      <c r="AR68" s="762"/>
      <c r="AS68" s="762"/>
      <c r="AT68" s="762"/>
      <c r="AU68" s="762">
        <v>159</v>
      </c>
      <c r="AV68" s="762"/>
      <c r="AW68" s="762"/>
      <c r="AX68" s="762"/>
      <c r="AY68" s="762"/>
      <c r="AZ68" s="911"/>
      <c r="BA68" s="911"/>
      <c r="BB68" s="911"/>
      <c r="BC68" s="911"/>
      <c r="BD68" s="912"/>
      <c r="BE68" s="237"/>
      <c r="BF68" s="237"/>
      <c r="BG68" s="237"/>
      <c r="BH68" s="237"/>
      <c r="BI68" s="237"/>
      <c r="BJ68" s="237"/>
      <c r="BK68" s="237"/>
      <c r="BL68" s="237"/>
      <c r="BM68" s="237"/>
      <c r="BN68" s="237"/>
      <c r="BO68" s="237"/>
      <c r="BP68" s="237"/>
      <c r="BQ68" s="234">
        <v>62</v>
      </c>
      <c r="BR68" s="239"/>
      <c r="BS68" s="904"/>
      <c r="BT68" s="905"/>
      <c r="BU68" s="905"/>
      <c r="BV68" s="905"/>
      <c r="BW68" s="905"/>
      <c r="BX68" s="905"/>
      <c r="BY68" s="905"/>
      <c r="BZ68" s="905"/>
      <c r="CA68" s="905"/>
      <c r="CB68" s="905"/>
      <c r="CC68" s="905"/>
      <c r="CD68" s="905"/>
      <c r="CE68" s="905"/>
      <c r="CF68" s="905"/>
      <c r="CG68" s="910"/>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26"/>
    </row>
    <row r="69" spans="1:131" ht="26.25" customHeight="1" x14ac:dyDescent="0.15">
      <c r="A69" s="234">
        <v>2</v>
      </c>
      <c r="B69" s="757" t="s">
        <v>546</v>
      </c>
      <c r="C69" s="758"/>
      <c r="D69" s="758"/>
      <c r="E69" s="758"/>
      <c r="F69" s="758"/>
      <c r="G69" s="758"/>
      <c r="H69" s="758"/>
      <c r="I69" s="758"/>
      <c r="J69" s="758"/>
      <c r="K69" s="758"/>
      <c r="L69" s="758"/>
      <c r="M69" s="758"/>
      <c r="N69" s="758"/>
      <c r="O69" s="758"/>
      <c r="P69" s="759"/>
      <c r="Q69" s="760">
        <v>407</v>
      </c>
      <c r="R69" s="761"/>
      <c r="S69" s="761"/>
      <c r="T69" s="761"/>
      <c r="U69" s="761"/>
      <c r="V69" s="761">
        <v>369</v>
      </c>
      <c r="W69" s="761"/>
      <c r="X69" s="761"/>
      <c r="Y69" s="761"/>
      <c r="Z69" s="761"/>
      <c r="AA69" s="761">
        <v>38</v>
      </c>
      <c r="AB69" s="761"/>
      <c r="AC69" s="761"/>
      <c r="AD69" s="761"/>
      <c r="AE69" s="761"/>
      <c r="AF69" s="761">
        <v>23</v>
      </c>
      <c r="AG69" s="761"/>
      <c r="AH69" s="761"/>
      <c r="AI69" s="761"/>
      <c r="AJ69" s="761"/>
      <c r="AK69" s="761" t="s">
        <v>486</v>
      </c>
      <c r="AL69" s="761"/>
      <c r="AM69" s="761"/>
      <c r="AN69" s="761"/>
      <c r="AO69" s="761"/>
      <c r="AP69" s="761" t="s">
        <v>486</v>
      </c>
      <c r="AQ69" s="761"/>
      <c r="AR69" s="761"/>
      <c r="AS69" s="761"/>
      <c r="AT69" s="761"/>
      <c r="AU69" s="761" t="s">
        <v>486</v>
      </c>
      <c r="AV69" s="761"/>
      <c r="AW69" s="761"/>
      <c r="AX69" s="761"/>
      <c r="AY69" s="761"/>
      <c r="AZ69" s="876"/>
      <c r="BA69" s="876"/>
      <c r="BB69" s="876"/>
      <c r="BC69" s="876"/>
      <c r="BD69" s="877"/>
      <c r="BE69" s="237"/>
      <c r="BF69" s="237"/>
      <c r="BG69" s="237"/>
      <c r="BH69" s="237"/>
      <c r="BI69" s="237"/>
      <c r="BJ69" s="237"/>
      <c r="BK69" s="237"/>
      <c r="BL69" s="237"/>
      <c r="BM69" s="237"/>
      <c r="BN69" s="237"/>
      <c r="BO69" s="237"/>
      <c r="BP69" s="237"/>
      <c r="BQ69" s="234">
        <v>63</v>
      </c>
      <c r="BR69" s="239"/>
      <c r="BS69" s="904"/>
      <c r="BT69" s="905"/>
      <c r="BU69" s="905"/>
      <c r="BV69" s="905"/>
      <c r="BW69" s="905"/>
      <c r="BX69" s="905"/>
      <c r="BY69" s="905"/>
      <c r="BZ69" s="905"/>
      <c r="CA69" s="905"/>
      <c r="CB69" s="905"/>
      <c r="CC69" s="905"/>
      <c r="CD69" s="905"/>
      <c r="CE69" s="905"/>
      <c r="CF69" s="905"/>
      <c r="CG69" s="910"/>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26"/>
    </row>
    <row r="70" spans="1:131" ht="26.25" customHeight="1" x14ac:dyDescent="0.15">
      <c r="A70" s="234">
        <v>3</v>
      </c>
      <c r="B70" s="757" t="s">
        <v>547</v>
      </c>
      <c r="C70" s="758"/>
      <c r="D70" s="758"/>
      <c r="E70" s="758"/>
      <c r="F70" s="758"/>
      <c r="G70" s="758"/>
      <c r="H70" s="758"/>
      <c r="I70" s="758"/>
      <c r="J70" s="758"/>
      <c r="K70" s="758"/>
      <c r="L70" s="758"/>
      <c r="M70" s="758"/>
      <c r="N70" s="758"/>
      <c r="O70" s="758"/>
      <c r="P70" s="759"/>
      <c r="Q70" s="760">
        <v>1763</v>
      </c>
      <c r="R70" s="761"/>
      <c r="S70" s="761"/>
      <c r="T70" s="761"/>
      <c r="U70" s="761"/>
      <c r="V70" s="761">
        <v>1588</v>
      </c>
      <c r="W70" s="761"/>
      <c r="X70" s="761"/>
      <c r="Y70" s="761"/>
      <c r="Z70" s="761"/>
      <c r="AA70" s="761">
        <v>175</v>
      </c>
      <c r="AB70" s="761"/>
      <c r="AC70" s="761"/>
      <c r="AD70" s="761"/>
      <c r="AE70" s="761"/>
      <c r="AF70" s="761">
        <v>76</v>
      </c>
      <c r="AG70" s="761"/>
      <c r="AH70" s="761"/>
      <c r="AI70" s="761"/>
      <c r="AJ70" s="761"/>
      <c r="AK70" s="761">
        <v>6</v>
      </c>
      <c r="AL70" s="761"/>
      <c r="AM70" s="761"/>
      <c r="AN70" s="761"/>
      <c r="AO70" s="761"/>
      <c r="AP70" s="761">
        <v>33</v>
      </c>
      <c r="AQ70" s="761"/>
      <c r="AR70" s="761"/>
      <c r="AS70" s="761"/>
      <c r="AT70" s="761"/>
      <c r="AU70" s="761">
        <v>10</v>
      </c>
      <c r="AV70" s="761"/>
      <c r="AW70" s="761"/>
      <c r="AX70" s="761"/>
      <c r="AY70" s="761"/>
      <c r="AZ70" s="876"/>
      <c r="BA70" s="876"/>
      <c r="BB70" s="876"/>
      <c r="BC70" s="876"/>
      <c r="BD70" s="877"/>
      <c r="BE70" s="237"/>
      <c r="BF70" s="237"/>
      <c r="BG70" s="237"/>
      <c r="BH70" s="237"/>
      <c r="BI70" s="237"/>
      <c r="BJ70" s="237"/>
      <c r="BK70" s="237"/>
      <c r="BL70" s="237"/>
      <c r="BM70" s="237"/>
      <c r="BN70" s="237"/>
      <c r="BO70" s="237"/>
      <c r="BP70" s="237"/>
      <c r="BQ70" s="234">
        <v>64</v>
      </c>
      <c r="BR70" s="239"/>
      <c r="BS70" s="904"/>
      <c r="BT70" s="905"/>
      <c r="BU70" s="905"/>
      <c r="BV70" s="905"/>
      <c r="BW70" s="905"/>
      <c r="BX70" s="905"/>
      <c r="BY70" s="905"/>
      <c r="BZ70" s="905"/>
      <c r="CA70" s="905"/>
      <c r="CB70" s="905"/>
      <c r="CC70" s="905"/>
      <c r="CD70" s="905"/>
      <c r="CE70" s="905"/>
      <c r="CF70" s="905"/>
      <c r="CG70" s="910"/>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26"/>
    </row>
    <row r="71" spans="1:131" ht="26.25" customHeight="1" x14ac:dyDescent="0.15">
      <c r="A71" s="234">
        <v>4</v>
      </c>
      <c r="B71" s="757" t="s">
        <v>548</v>
      </c>
      <c r="C71" s="758"/>
      <c r="D71" s="758"/>
      <c r="E71" s="758"/>
      <c r="F71" s="758"/>
      <c r="G71" s="758"/>
      <c r="H71" s="758"/>
      <c r="I71" s="758"/>
      <c r="J71" s="758"/>
      <c r="K71" s="758"/>
      <c r="L71" s="758"/>
      <c r="M71" s="758"/>
      <c r="N71" s="758"/>
      <c r="O71" s="758"/>
      <c r="P71" s="759"/>
      <c r="Q71" s="760">
        <v>14983</v>
      </c>
      <c r="R71" s="761"/>
      <c r="S71" s="761"/>
      <c r="T71" s="761"/>
      <c r="U71" s="761"/>
      <c r="V71" s="761">
        <v>14962</v>
      </c>
      <c r="W71" s="761"/>
      <c r="X71" s="761"/>
      <c r="Y71" s="761"/>
      <c r="Z71" s="761"/>
      <c r="AA71" s="761">
        <v>20</v>
      </c>
      <c r="AB71" s="761"/>
      <c r="AC71" s="761"/>
      <c r="AD71" s="761"/>
      <c r="AE71" s="761"/>
      <c r="AF71" s="761">
        <v>20</v>
      </c>
      <c r="AG71" s="761"/>
      <c r="AH71" s="761"/>
      <c r="AI71" s="761"/>
      <c r="AJ71" s="761"/>
      <c r="AK71" s="761">
        <v>196</v>
      </c>
      <c r="AL71" s="761"/>
      <c r="AM71" s="761"/>
      <c r="AN71" s="761"/>
      <c r="AO71" s="761"/>
      <c r="AP71" s="761" t="s">
        <v>486</v>
      </c>
      <c r="AQ71" s="761"/>
      <c r="AR71" s="761"/>
      <c r="AS71" s="761"/>
      <c r="AT71" s="761"/>
      <c r="AU71" s="761" t="s">
        <v>486</v>
      </c>
      <c r="AV71" s="761"/>
      <c r="AW71" s="761"/>
      <c r="AX71" s="761"/>
      <c r="AY71" s="761"/>
      <c r="AZ71" s="876"/>
      <c r="BA71" s="876"/>
      <c r="BB71" s="876"/>
      <c r="BC71" s="876"/>
      <c r="BD71" s="877"/>
      <c r="BE71" s="237"/>
      <c r="BF71" s="237"/>
      <c r="BG71" s="237"/>
      <c r="BH71" s="237"/>
      <c r="BI71" s="237"/>
      <c r="BJ71" s="237"/>
      <c r="BK71" s="237"/>
      <c r="BL71" s="237"/>
      <c r="BM71" s="237"/>
      <c r="BN71" s="237"/>
      <c r="BO71" s="237"/>
      <c r="BP71" s="237"/>
      <c r="BQ71" s="234">
        <v>65</v>
      </c>
      <c r="BR71" s="239"/>
      <c r="BS71" s="904"/>
      <c r="BT71" s="905"/>
      <c r="BU71" s="905"/>
      <c r="BV71" s="905"/>
      <c r="BW71" s="905"/>
      <c r="BX71" s="905"/>
      <c r="BY71" s="905"/>
      <c r="BZ71" s="905"/>
      <c r="CA71" s="905"/>
      <c r="CB71" s="905"/>
      <c r="CC71" s="905"/>
      <c r="CD71" s="905"/>
      <c r="CE71" s="905"/>
      <c r="CF71" s="905"/>
      <c r="CG71" s="910"/>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26"/>
    </row>
    <row r="72" spans="1:131" ht="26.25" customHeight="1" x14ac:dyDescent="0.15">
      <c r="A72" s="234">
        <v>5</v>
      </c>
      <c r="B72" s="757" t="s">
        <v>549</v>
      </c>
      <c r="C72" s="758"/>
      <c r="D72" s="758"/>
      <c r="E72" s="758"/>
      <c r="F72" s="758"/>
      <c r="G72" s="758"/>
      <c r="H72" s="758"/>
      <c r="I72" s="758"/>
      <c r="J72" s="758"/>
      <c r="K72" s="758"/>
      <c r="L72" s="758"/>
      <c r="M72" s="758"/>
      <c r="N72" s="758"/>
      <c r="O72" s="758"/>
      <c r="P72" s="759"/>
      <c r="Q72" s="760">
        <v>85</v>
      </c>
      <c r="R72" s="761"/>
      <c r="S72" s="761"/>
      <c r="T72" s="761"/>
      <c r="U72" s="761"/>
      <c r="V72" s="761">
        <v>85</v>
      </c>
      <c r="W72" s="761"/>
      <c r="X72" s="761"/>
      <c r="Y72" s="761"/>
      <c r="Z72" s="761"/>
      <c r="AA72" s="761">
        <v>1</v>
      </c>
      <c r="AB72" s="761"/>
      <c r="AC72" s="761"/>
      <c r="AD72" s="761"/>
      <c r="AE72" s="761"/>
      <c r="AF72" s="761">
        <v>1</v>
      </c>
      <c r="AG72" s="761"/>
      <c r="AH72" s="761"/>
      <c r="AI72" s="761"/>
      <c r="AJ72" s="761"/>
      <c r="AK72" s="761">
        <v>12</v>
      </c>
      <c r="AL72" s="761"/>
      <c r="AM72" s="761"/>
      <c r="AN72" s="761"/>
      <c r="AO72" s="761"/>
      <c r="AP72" s="761" t="s">
        <v>486</v>
      </c>
      <c r="AQ72" s="761"/>
      <c r="AR72" s="761"/>
      <c r="AS72" s="761"/>
      <c r="AT72" s="761"/>
      <c r="AU72" s="761" t="s">
        <v>486</v>
      </c>
      <c r="AV72" s="761"/>
      <c r="AW72" s="761"/>
      <c r="AX72" s="761"/>
      <c r="AY72" s="761"/>
      <c r="AZ72" s="876"/>
      <c r="BA72" s="876"/>
      <c r="BB72" s="876"/>
      <c r="BC72" s="876"/>
      <c r="BD72" s="877"/>
      <c r="BE72" s="237"/>
      <c r="BF72" s="237"/>
      <c r="BG72" s="237"/>
      <c r="BH72" s="237"/>
      <c r="BI72" s="237"/>
      <c r="BJ72" s="237"/>
      <c r="BK72" s="237"/>
      <c r="BL72" s="237"/>
      <c r="BM72" s="237"/>
      <c r="BN72" s="237"/>
      <c r="BO72" s="237"/>
      <c r="BP72" s="237"/>
      <c r="BQ72" s="234">
        <v>66</v>
      </c>
      <c r="BR72" s="239"/>
      <c r="BS72" s="904"/>
      <c r="BT72" s="905"/>
      <c r="BU72" s="905"/>
      <c r="BV72" s="905"/>
      <c r="BW72" s="905"/>
      <c r="BX72" s="905"/>
      <c r="BY72" s="905"/>
      <c r="BZ72" s="905"/>
      <c r="CA72" s="905"/>
      <c r="CB72" s="905"/>
      <c r="CC72" s="905"/>
      <c r="CD72" s="905"/>
      <c r="CE72" s="905"/>
      <c r="CF72" s="905"/>
      <c r="CG72" s="910"/>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26"/>
    </row>
    <row r="73" spans="1:131" ht="26.25" customHeight="1" x14ac:dyDescent="0.15">
      <c r="A73" s="234">
        <v>6</v>
      </c>
      <c r="B73" s="757" t="s">
        <v>550</v>
      </c>
      <c r="C73" s="758"/>
      <c r="D73" s="758"/>
      <c r="E73" s="758"/>
      <c r="F73" s="758"/>
      <c r="G73" s="758"/>
      <c r="H73" s="758"/>
      <c r="I73" s="758"/>
      <c r="J73" s="758"/>
      <c r="K73" s="758"/>
      <c r="L73" s="758"/>
      <c r="M73" s="758"/>
      <c r="N73" s="758"/>
      <c r="O73" s="758"/>
      <c r="P73" s="759"/>
      <c r="Q73" s="760">
        <v>452</v>
      </c>
      <c r="R73" s="761"/>
      <c r="S73" s="761"/>
      <c r="T73" s="761"/>
      <c r="U73" s="761"/>
      <c r="V73" s="761">
        <v>233</v>
      </c>
      <c r="W73" s="761"/>
      <c r="X73" s="761"/>
      <c r="Y73" s="761"/>
      <c r="Z73" s="761"/>
      <c r="AA73" s="761">
        <v>220</v>
      </c>
      <c r="AB73" s="761"/>
      <c r="AC73" s="761"/>
      <c r="AD73" s="761"/>
      <c r="AE73" s="761"/>
      <c r="AF73" s="761">
        <v>220</v>
      </c>
      <c r="AG73" s="761"/>
      <c r="AH73" s="761"/>
      <c r="AI73" s="761"/>
      <c r="AJ73" s="761"/>
      <c r="AK73" s="761" t="s">
        <v>486</v>
      </c>
      <c r="AL73" s="761"/>
      <c r="AM73" s="761"/>
      <c r="AN73" s="761"/>
      <c r="AO73" s="761"/>
      <c r="AP73" s="761" t="s">
        <v>486</v>
      </c>
      <c r="AQ73" s="761"/>
      <c r="AR73" s="761"/>
      <c r="AS73" s="761"/>
      <c r="AT73" s="761"/>
      <c r="AU73" s="761" t="s">
        <v>486</v>
      </c>
      <c r="AV73" s="761"/>
      <c r="AW73" s="761"/>
      <c r="AX73" s="761"/>
      <c r="AY73" s="761"/>
      <c r="AZ73" s="876"/>
      <c r="BA73" s="876"/>
      <c r="BB73" s="876"/>
      <c r="BC73" s="876"/>
      <c r="BD73" s="877"/>
      <c r="BE73" s="237"/>
      <c r="BF73" s="237"/>
      <c r="BG73" s="237"/>
      <c r="BH73" s="237"/>
      <c r="BI73" s="237"/>
      <c r="BJ73" s="237"/>
      <c r="BK73" s="237"/>
      <c r="BL73" s="237"/>
      <c r="BM73" s="237"/>
      <c r="BN73" s="237"/>
      <c r="BO73" s="237"/>
      <c r="BP73" s="237"/>
      <c r="BQ73" s="234">
        <v>67</v>
      </c>
      <c r="BR73" s="239"/>
      <c r="BS73" s="904"/>
      <c r="BT73" s="905"/>
      <c r="BU73" s="905"/>
      <c r="BV73" s="905"/>
      <c r="BW73" s="905"/>
      <c r="BX73" s="905"/>
      <c r="BY73" s="905"/>
      <c r="BZ73" s="905"/>
      <c r="CA73" s="905"/>
      <c r="CB73" s="905"/>
      <c r="CC73" s="905"/>
      <c r="CD73" s="905"/>
      <c r="CE73" s="905"/>
      <c r="CF73" s="905"/>
      <c r="CG73" s="910"/>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26"/>
    </row>
    <row r="74" spans="1:131" ht="26.25" customHeight="1" x14ac:dyDescent="0.15">
      <c r="A74" s="234">
        <v>7</v>
      </c>
      <c r="B74" s="757" t="s">
        <v>551</v>
      </c>
      <c r="C74" s="758"/>
      <c r="D74" s="758"/>
      <c r="E74" s="758"/>
      <c r="F74" s="758"/>
      <c r="G74" s="758"/>
      <c r="H74" s="758"/>
      <c r="I74" s="758"/>
      <c r="J74" s="758"/>
      <c r="K74" s="758"/>
      <c r="L74" s="758"/>
      <c r="M74" s="758"/>
      <c r="N74" s="758"/>
      <c r="O74" s="758"/>
      <c r="P74" s="759"/>
      <c r="Q74" s="760">
        <v>1440</v>
      </c>
      <c r="R74" s="761"/>
      <c r="S74" s="761"/>
      <c r="T74" s="761"/>
      <c r="U74" s="761"/>
      <c r="V74" s="761">
        <v>1433</v>
      </c>
      <c r="W74" s="761"/>
      <c r="X74" s="761"/>
      <c r="Y74" s="761"/>
      <c r="Z74" s="761"/>
      <c r="AA74" s="761">
        <v>7</v>
      </c>
      <c r="AB74" s="761"/>
      <c r="AC74" s="761"/>
      <c r="AD74" s="761"/>
      <c r="AE74" s="761"/>
      <c r="AF74" s="761">
        <v>7</v>
      </c>
      <c r="AG74" s="761"/>
      <c r="AH74" s="761"/>
      <c r="AI74" s="761"/>
      <c r="AJ74" s="761"/>
      <c r="AK74" s="761" t="s">
        <v>486</v>
      </c>
      <c r="AL74" s="761"/>
      <c r="AM74" s="761"/>
      <c r="AN74" s="761"/>
      <c r="AO74" s="761"/>
      <c r="AP74" s="761" t="s">
        <v>486</v>
      </c>
      <c r="AQ74" s="761"/>
      <c r="AR74" s="761"/>
      <c r="AS74" s="761"/>
      <c r="AT74" s="761"/>
      <c r="AU74" s="761" t="s">
        <v>486</v>
      </c>
      <c r="AV74" s="761"/>
      <c r="AW74" s="761"/>
      <c r="AX74" s="761"/>
      <c r="AY74" s="761"/>
      <c r="AZ74" s="876"/>
      <c r="BA74" s="876"/>
      <c r="BB74" s="876"/>
      <c r="BC74" s="876"/>
      <c r="BD74" s="877"/>
      <c r="BE74" s="237"/>
      <c r="BF74" s="237"/>
      <c r="BG74" s="237"/>
      <c r="BH74" s="237"/>
      <c r="BI74" s="237"/>
      <c r="BJ74" s="237"/>
      <c r="BK74" s="237"/>
      <c r="BL74" s="237"/>
      <c r="BM74" s="237"/>
      <c r="BN74" s="237"/>
      <c r="BO74" s="237"/>
      <c r="BP74" s="237"/>
      <c r="BQ74" s="234">
        <v>68</v>
      </c>
      <c r="BR74" s="239"/>
      <c r="BS74" s="904"/>
      <c r="BT74" s="905"/>
      <c r="BU74" s="905"/>
      <c r="BV74" s="905"/>
      <c r="BW74" s="905"/>
      <c r="BX74" s="905"/>
      <c r="BY74" s="905"/>
      <c r="BZ74" s="905"/>
      <c r="CA74" s="905"/>
      <c r="CB74" s="905"/>
      <c r="CC74" s="905"/>
      <c r="CD74" s="905"/>
      <c r="CE74" s="905"/>
      <c r="CF74" s="905"/>
      <c r="CG74" s="910"/>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26"/>
    </row>
    <row r="75" spans="1:131" ht="26.25" customHeight="1" x14ac:dyDescent="0.15">
      <c r="A75" s="234">
        <v>8</v>
      </c>
      <c r="B75" s="757" t="s">
        <v>552</v>
      </c>
      <c r="C75" s="758"/>
      <c r="D75" s="758"/>
      <c r="E75" s="758"/>
      <c r="F75" s="758"/>
      <c r="G75" s="758"/>
      <c r="H75" s="758"/>
      <c r="I75" s="758"/>
      <c r="J75" s="758"/>
      <c r="K75" s="758"/>
      <c r="L75" s="758"/>
      <c r="M75" s="758"/>
      <c r="N75" s="758"/>
      <c r="O75" s="758"/>
      <c r="P75" s="759"/>
      <c r="Q75" s="913">
        <v>388762</v>
      </c>
      <c r="R75" s="914"/>
      <c r="S75" s="914"/>
      <c r="T75" s="914"/>
      <c r="U75" s="774"/>
      <c r="V75" s="915">
        <v>379528</v>
      </c>
      <c r="W75" s="914"/>
      <c r="X75" s="914"/>
      <c r="Y75" s="914"/>
      <c r="Z75" s="774"/>
      <c r="AA75" s="915">
        <v>9234</v>
      </c>
      <c r="AB75" s="914"/>
      <c r="AC75" s="914"/>
      <c r="AD75" s="914"/>
      <c r="AE75" s="774"/>
      <c r="AF75" s="915">
        <v>8886</v>
      </c>
      <c r="AG75" s="914"/>
      <c r="AH75" s="914"/>
      <c r="AI75" s="914"/>
      <c r="AJ75" s="774"/>
      <c r="AK75" s="915">
        <v>3256</v>
      </c>
      <c r="AL75" s="914"/>
      <c r="AM75" s="914"/>
      <c r="AN75" s="914"/>
      <c r="AO75" s="774"/>
      <c r="AP75" s="915" t="s">
        <v>486</v>
      </c>
      <c r="AQ75" s="914"/>
      <c r="AR75" s="914"/>
      <c r="AS75" s="914"/>
      <c r="AT75" s="774"/>
      <c r="AU75" s="915" t="s">
        <v>486</v>
      </c>
      <c r="AV75" s="914"/>
      <c r="AW75" s="914"/>
      <c r="AX75" s="914"/>
      <c r="AY75" s="774"/>
      <c r="AZ75" s="876"/>
      <c r="BA75" s="876"/>
      <c r="BB75" s="876"/>
      <c r="BC75" s="876"/>
      <c r="BD75" s="877"/>
      <c r="BE75" s="237"/>
      <c r="BF75" s="237"/>
      <c r="BG75" s="237"/>
      <c r="BH75" s="237"/>
      <c r="BI75" s="237"/>
      <c r="BJ75" s="237"/>
      <c r="BK75" s="237"/>
      <c r="BL75" s="237"/>
      <c r="BM75" s="237"/>
      <c r="BN75" s="237"/>
      <c r="BO75" s="237"/>
      <c r="BP75" s="237"/>
      <c r="BQ75" s="234">
        <v>69</v>
      </c>
      <c r="BR75" s="239"/>
      <c r="BS75" s="904"/>
      <c r="BT75" s="905"/>
      <c r="BU75" s="905"/>
      <c r="BV75" s="905"/>
      <c r="BW75" s="905"/>
      <c r="BX75" s="905"/>
      <c r="BY75" s="905"/>
      <c r="BZ75" s="905"/>
      <c r="CA75" s="905"/>
      <c r="CB75" s="905"/>
      <c r="CC75" s="905"/>
      <c r="CD75" s="905"/>
      <c r="CE75" s="905"/>
      <c r="CF75" s="905"/>
      <c r="CG75" s="910"/>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26"/>
    </row>
    <row r="76" spans="1:131" ht="26.25" customHeight="1" x14ac:dyDescent="0.15">
      <c r="A76" s="234">
        <v>9</v>
      </c>
      <c r="B76" s="757"/>
      <c r="C76" s="758"/>
      <c r="D76" s="758"/>
      <c r="E76" s="758"/>
      <c r="F76" s="758"/>
      <c r="G76" s="758"/>
      <c r="H76" s="758"/>
      <c r="I76" s="758"/>
      <c r="J76" s="758"/>
      <c r="K76" s="758"/>
      <c r="L76" s="758"/>
      <c r="M76" s="758"/>
      <c r="N76" s="758"/>
      <c r="O76" s="758"/>
      <c r="P76" s="759"/>
      <c r="Q76" s="913"/>
      <c r="R76" s="914"/>
      <c r="S76" s="914"/>
      <c r="T76" s="914"/>
      <c r="U76" s="774"/>
      <c r="V76" s="915"/>
      <c r="W76" s="914"/>
      <c r="X76" s="914"/>
      <c r="Y76" s="914"/>
      <c r="Z76" s="774"/>
      <c r="AA76" s="915"/>
      <c r="AB76" s="914"/>
      <c r="AC76" s="914"/>
      <c r="AD76" s="914"/>
      <c r="AE76" s="774"/>
      <c r="AF76" s="915"/>
      <c r="AG76" s="914"/>
      <c r="AH76" s="914"/>
      <c r="AI76" s="914"/>
      <c r="AJ76" s="774"/>
      <c r="AK76" s="915"/>
      <c r="AL76" s="914"/>
      <c r="AM76" s="914"/>
      <c r="AN76" s="914"/>
      <c r="AO76" s="774"/>
      <c r="AP76" s="915"/>
      <c r="AQ76" s="914"/>
      <c r="AR76" s="914"/>
      <c r="AS76" s="914"/>
      <c r="AT76" s="774"/>
      <c r="AU76" s="915"/>
      <c r="AV76" s="914"/>
      <c r="AW76" s="914"/>
      <c r="AX76" s="914"/>
      <c r="AY76" s="774"/>
      <c r="AZ76" s="876"/>
      <c r="BA76" s="876"/>
      <c r="BB76" s="876"/>
      <c r="BC76" s="876"/>
      <c r="BD76" s="877"/>
      <c r="BE76" s="237"/>
      <c r="BF76" s="237"/>
      <c r="BG76" s="237"/>
      <c r="BH76" s="237"/>
      <c r="BI76" s="237"/>
      <c r="BJ76" s="237"/>
      <c r="BK76" s="237"/>
      <c r="BL76" s="237"/>
      <c r="BM76" s="237"/>
      <c r="BN76" s="237"/>
      <c r="BO76" s="237"/>
      <c r="BP76" s="237"/>
      <c r="BQ76" s="234">
        <v>70</v>
      </c>
      <c r="BR76" s="239"/>
      <c r="BS76" s="904"/>
      <c r="BT76" s="905"/>
      <c r="BU76" s="905"/>
      <c r="BV76" s="905"/>
      <c r="BW76" s="905"/>
      <c r="BX76" s="905"/>
      <c r="BY76" s="905"/>
      <c r="BZ76" s="905"/>
      <c r="CA76" s="905"/>
      <c r="CB76" s="905"/>
      <c r="CC76" s="905"/>
      <c r="CD76" s="905"/>
      <c r="CE76" s="905"/>
      <c r="CF76" s="905"/>
      <c r="CG76" s="910"/>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26"/>
    </row>
    <row r="77" spans="1:131" ht="26.25" customHeight="1" x14ac:dyDescent="0.15">
      <c r="A77" s="234">
        <v>10</v>
      </c>
      <c r="B77" s="757"/>
      <c r="C77" s="758"/>
      <c r="D77" s="758"/>
      <c r="E77" s="758"/>
      <c r="F77" s="758"/>
      <c r="G77" s="758"/>
      <c r="H77" s="758"/>
      <c r="I77" s="758"/>
      <c r="J77" s="758"/>
      <c r="K77" s="758"/>
      <c r="L77" s="758"/>
      <c r="M77" s="758"/>
      <c r="N77" s="758"/>
      <c r="O77" s="758"/>
      <c r="P77" s="759"/>
      <c r="Q77" s="913"/>
      <c r="R77" s="914"/>
      <c r="S77" s="914"/>
      <c r="T77" s="914"/>
      <c r="U77" s="774"/>
      <c r="V77" s="915"/>
      <c r="W77" s="914"/>
      <c r="X77" s="914"/>
      <c r="Y77" s="914"/>
      <c r="Z77" s="774"/>
      <c r="AA77" s="915"/>
      <c r="AB77" s="914"/>
      <c r="AC77" s="914"/>
      <c r="AD77" s="914"/>
      <c r="AE77" s="774"/>
      <c r="AF77" s="915"/>
      <c r="AG77" s="914"/>
      <c r="AH77" s="914"/>
      <c r="AI77" s="914"/>
      <c r="AJ77" s="774"/>
      <c r="AK77" s="915"/>
      <c r="AL77" s="914"/>
      <c r="AM77" s="914"/>
      <c r="AN77" s="914"/>
      <c r="AO77" s="774"/>
      <c r="AP77" s="915"/>
      <c r="AQ77" s="914"/>
      <c r="AR77" s="914"/>
      <c r="AS77" s="914"/>
      <c r="AT77" s="774"/>
      <c r="AU77" s="915"/>
      <c r="AV77" s="914"/>
      <c r="AW77" s="914"/>
      <c r="AX77" s="914"/>
      <c r="AY77" s="774"/>
      <c r="AZ77" s="876"/>
      <c r="BA77" s="876"/>
      <c r="BB77" s="876"/>
      <c r="BC77" s="876"/>
      <c r="BD77" s="877"/>
      <c r="BE77" s="237"/>
      <c r="BF77" s="237"/>
      <c r="BG77" s="237"/>
      <c r="BH77" s="237"/>
      <c r="BI77" s="237"/>
      <c r="BJ77" s="237"/>
      <c r="BK77" s="237"/>
      <c r="BL77" s="237"/>
      <c r="BM77" s="237"/>
      <c r="BN77" s="237"/>
      <c r="BO77" s="237"/>
      <c r="BP77" s="237"/>
      <c r="BQ77" s="234">
        <v>71</v>
      </c>
      <c r="BR77" s="239"/>
      <c r="BS77" s="904"/>
      <c r="BT77" s="905"/>
      <c r="BU77" s="905"/>
      <c r="BV77" s="905"/>
      <c r="BW77" s="905"/>
      <c r="BX77" s="905"/>
      <c r="BY77" s="905"/>
      <c r="BZ77" s="905"/>
      <c r="CA77" s="905"/>
      <c r="CB77" s="905"/>
      <c r="CC77" s="905"/>
      <c r="CD77" s="905"/>
      <c r="CE77" s="905"/>
      <c r="CF77" s="905"/>
      <c r="CG77" s="910"/>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26"/>
    </row>
    <row r="78" spans="1:131" ht="26.25" customHeight="1" x14ac:dyDescent="0.15">
      <c r="A78" s="234">
        <v>11</v>
      </c>
      <c r="B78" s="757"/>
      <c r="C78" s="758"/>
      <c r="D78" s="758"/>
      <c r="E78" s="758"/>
      <c r="F78" s="758"/>
      <c r="G78" s="758"/>
      <c r="H78" s="758"/>
      <c r="I78" s="758"/>
      <c r="J78" s="758"/>
      <c r="K78" s="758"/>
      <c r="L78" s="758"/>
      <c r="M78" s="758"/>
      <c r="N78" s="758"/>
      <c r="O78" s="758"/>
      <c r="P78" s="759"/>
      <c r="Q78" s="760"/>
      <c r="R78" s="761"/>
      <c r="S78" s="761"/>
      <c r="T78" s="761"/>
      <c r="U78" s="761"/>
      <c r="V78" s="761"/>
      <c r="W78" s="761"/>
      <c r="X78" s="761"/>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1"/>
      <c r="AY78" s="761"/>
      <c r="AZ78" s="876"/>
      <c r="BA78" s="876"/>
      <c r="BB78" s="876"/>
      <c r="BC78" s="876"/>
      <c r="BD78" s="877"/>
      <c r="BE78" s="237"/>
      <c r="BF78" s="237"/>
      <c r="BG78" s="237"/>
      <c r="BH78" s="237"/>
      <c r="BI78" s="237"/>
      <c r="BJ78" s="226"/>
      <c r="BK78" s="226"/>
      <c r="BL78" s="226"/>
      <c r="BM78" s="226"/>
      <c r="BN78" s="226"/>
      <c r="BO78" s="237"/>
      <c r="BP78" s="237"/>
      <c r="BQ78" s="234">
        <v>72</v>
      </c>
      <c r="BR78" s="239"/>
      <c r="BS78" s="904"/>
      <c r="BT78" s="905"/>
      <c r="BU78" s="905"/>
      <c r="BV78" s="905"/>
      <c r="BW78" s="905"/>
      <c r="BX78" s="905"/>
      <c r="BY78" s="905"/>
      <c r="BZ78" s="905"/>
      <c r="CA78" s="905"/>
      <c r="CB78" s="905"/>
      <c r="CC78" s="905"/>
      <c r="CD78" s="905"/>
      <c r="CE78" s="905"/>
      <c r="CF78" s="905"/>
      <c r="CG78" s="910"/>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26"/>
    </row>
    <row r="79" spans="1:131" ht="26.25" customHeight="1" x14ac:dyDescent="0.15">
      <c r="A79" s="234">
        <v>12</v>
      </c>
      <c r="B79" s="757"/>
      <c r="C79" s="758"/>
      <c r="D79" s="758"/>
      <c r="E79" s="758"/>
      <c r="F79" s="758"/>
      <c r="G79" s="758"/>
      <c r="H79" s="758"/>
      <c r="I79" s="758"/>
      <c r="J79" s="758"/>
      <c r="K79" s="758"/>
      <c r="L79" s="758"/>
      <c r="M79" s="758"/>
      <c r="N79" s="758"/>
      <c r="O79" s="758"/>
      <c r="P79" s="759"/>
      <c r="Q79" s="760"/>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1"/>
      <c r="AP79" s="761"/>
      <c r="AQ79" s="761"/>
      <c r="AR79" s="761"/>
      <c r="AS79" s="761"/>
      <c r="AT79" s="761"/>
      <c r="AU79" s="761"/>
      <c r="AV79" s="761"/>
      <c r="AW79" s="761"/>
      <c r="AX79" s="761"/>
      <c r="AY79" s="761"/>
      <c r="AZ79" s="876"/>
      <c r="BA79" s="876"/>
      <c r="BB79" s="876"/>
      <c r="BC79" s="876"/>
      <c r="BD79" s="877"/>
      <c r="BE79" s="237"/>
      <c r="BF79" s="237"/>
      <c r="BG79" s="237"/>
      <c r="BH79" s="237"/>
      <c r="BI79" s="237"/>
      <c r="BJ79" s="226"/>
      <c r="BK79" s="226"/>
      <c r="BL79" s="226"/>
      <c r="BM79" s="226"/>
      <c r="BN79" s="226"/>
      <c r="BO79" s="237"/>
      <c r="BP79" s="237"/>
      <c r="BQ79" s="234">
        <v>73</v>
      </c>
      <c r="BR79" s="239"/>
      <c r="BS79" s="904"/>
      <c r="BT79" s="905"/>
      <c r="BU79" s="905"/>
      <c r="BV79" s="905"/>
      <c r="BW79" s="905"/>
      <c r="BX79" s="905"/>
      <c r="BY79" s="905"/>
      <c r="BZ79" s="905"/>
      <c r="CA79" s="905"/>
      <c r="CB79" s="905"/>
      <c r="CC79" s="905"/>
      <c r="CD79" s="905"/>
      <c r="CE79" s="905"/>
      <c r="CF79" s="905"/>
      <c r="CG79" s="910"/>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26"/>
    </row>
    <row r="80" spans="1:131" ht="26.25" customHeight="1" x14ac:dyDescent="0.15">
      <c r="A80" s="234">
        <v>13</v>
      </c>
      <c r="B80" s="757"/>
      <c r="C80" s="758"/>
      <c r="D80" s="758"/>
      <c r="E80" s="758"/>
      <c r="F80" s="758"/>
      <c r="G80" s="758"/>
      <c r="H80" s="758"/>
      <c r="I80" s="758"/>
      <c r="J80" s="758"/>
      <c r="K80" s="758"/>
      <c r="L80" s="758"/>
      <c r="M80" s="758"/>
      <c r="N80" s="758"/>
      <c r="O80" s="758"/>
      <c r="P80" s="759"/>
      <c r="Q80" s="760"/>
      <c r="R80" s="761"/>
      <c r="S80" s="761"/>
      <c r="T80" s="761"/>
      <c r="U80" s="761"/>
      <c r="V80" s="761"/>
      <c r="W80" s="761"/>
      <c r="X80" s="761"/>
      <c r="Y80" s="761"/>
      <c r="Z80" s="761"/>
      <c r="AA80" s="761"/>
      <c r="AB80" s="761"/>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761"/>
      <c r="AY80" s="761"/>
      <c r="AZ80" s="876"/>
      <c r="BA80" s="876"/>
      <c r="BB80" s="876"/>
      <c r="BC80" s="876"/>
      <c r="BD80" s="877"/>
      <c r="BE80" s="237"/>
      <c r="BF80" s="237"/>
      <c r="BG80" s="237"/>
      <c r="BH80" s="237"/>
      <c r="BI80" s="237"/>
      <c r="BJ80" s="237"/>
      <c r="BK80" s="237"/>
      <c r="BL80" s="237"/>
      <c r="BM80" s="237"/>
      <c r="BN80" s="237"/>
      <c r="BO80" s="237"/>
      <c r="BP80" s="237"/>
      <c r="BQ80" s="234">
        <v>74</v>
      </c>
      <c r="BR80" s="239"/>
      <c r="BS80" s="904"/>
      <c r="BT80" s="905"/>
      <c r="BU80" s="905"/>
      <c r="BV80" s="905"/>
      <c r="BW80" s="905"/>
      <c r="BX80" s="905"/>
      <c r="BY80" s="905"/>
      <c r="BZ80" s="905"/>
      <c r="CA80" s="905"/>
      <c r="CB80" s="905"/>
      <c r="CC80" s="905"/>
      <c r="CD80" s="905"/>
      <c r="CE80" s="905"/>
      <c r="CF80" s="905"/>
      <c r="CG80" s="910"/>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26"/>
    </row>
    <row r="81" spans="1:131" ht="26.25" customHeight="1" x14ac:dyDescent="0.15">
      <c r="A81" s="234">
        <v>14</v>
      </c>
      <c r="B81" s="757"/>
      <c r="C81" s="758"/>
      <c r="D81" s="758"/>
      <c r="E81" s="758"/>
      <c r="F81" s="758"/>
      <c r="G81" s="758"/>
      <c r="H81" s="758"/>
      <c r="I81" s="758"/>
      <c r="J81" s="758"/>
      <c r="K81" s="758"/>
      <c r="L81" s="758"/>
      <c r="M81" s="758"/>
      <c r="N81" s="758"/>
      <c r="O81" s="758"/>
      <c r="P81" s="759"/>
      <c r="Q81" s="760"/>
      <c r="R81" s="761"/>
      <c r="S81" s="761"/>
      <c r="T81" s="761"/>
      <c r="U81" s="761"/>
      <c r="V81" s="761"/>
      <c r="W81" s="761"/>
      <c r="X81" s="761"/>
      <c r="Y81" s="761"/>
      <c r="Z81" s="761"/>
      <c r="AA81" s="761"/>
      <c r="AB81" s="761"/>
      <c r="AC81" s="761"/>
      <c r="AD81" s="761"/>
      <c r="AE81" s="761"/>
      <c r="AF81" s="761"/>
      <c r="AG81" s="761"/>
      <c r="AH81" s="761"/>
      <c r="AI81" s="761"/>
      <c r="AJ81" s="761"/>
      <c r="AK81" s="761"/>
      <c r="AL81" s="761"/>
      <c r="AM81" s="761"/>
      <c r="AN81" s="761"/>
      <c r="AO81" s="761"/>
      <c r="AP81" s="761"/>
      <c r="AQ81" s="761"/>
      <c r="AR81" s="761"/>
      <c r="AS81" s="761"/>
      <c r="AT81" s="761"/>
      <c r="AU81" s="761"/>
      <c r="AV81" s="761"/>
      <c r="AW81" s="761"/>
      <c r="AX81" s="761"/>
      <c r="AY81" s="761"/>
      <c r="AZ81" s="876"/>
      <c r="BA81" s="876"/>
      <c r="BB81" s="876"/>
      <c r="BC81" s="876"/>
      <c r="BD81" s="877"/>
      <c r="BE81" s="237"/>
      <c r="BF81" s="237"/>
      <c r="BG81" s="237"/>
      <c r="BH81" s="237"/>
      <c r="BI81" s="237"/>
      <c r="BJ81" s="237"/>
      <c r="BK81" s="237"/>
      <c r="BL81" s="237"/>
      <c r="BM81" s="237"/>
      <c r="BN81" s="237"/>
      <c r="BO81" s="237"/>
      <c r="BP81" s="237"/>
      <c r="BQ81" s="234">
        <v>75</v>
      </c>
      <c r="BR81" s="239"/>
      <c r="BS81" s="904"/>
      <c r="BT81" s="905"/>
      <c r="BU81" s="905"/>
      <c r="BV81" s="905"/>
      <c r="BW81" s="905"/>
      <c r="BX81" s="905"/>
      <c r="BY81" s="905"/>
      <c r="BZ81" s="905"/>
      <c r="CA81" s="905"/>
      <c r="CB81" s="905"/>
      <c r="CC81" s="905"/>
      <c r="CD81" s="905"/>
      <c r="CE81" s="905"/>
      <c r="CF81" s="905"/>
      <c r="CG81" s="910"/>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26"/>
    </row>
    <row r="82" spans="1:131" ht="26.25" customHeight="1" x14ac:dyDescent="0.15">
      <c r="A82" s="234">
        <v>15</v>
      </c>
      <c r="B82" s="757"/>
      <c r="C82" s="758"/>
      <c r="D82" s="758"/>
      <c r="E82" s="758"/>
      <c r="F82" s="758"/>
      <c r="G82" s="758"/>
      <c r="H82" s="758"/>
      <c r="I82" s="758"/>
      <c r="J82" s="758"/>
      <c r="K82" s="758"/>
      <c r="L82" s="758"/>
      <c r="M82" s="758"/>
      <c r="N82" s="758"/>
      <c r="O82" s="758"/>
      <c r="P82" s="759"/>
      <c r="Q82" s="760"/>
      <c r="R82" s="761"/>
      <c r="S82" s="761"/>
      <c r="T82" s="761"/>
      <c r="U82" s="761"/>
      <c r="V82" s="761"/>
      <c r="W82" s="761"/>
      <c r="X82" s="761"/>
      <c r="Y82" s="761"/>
      <c r="Z82" s="761"/>
      <c r="AA82" s="761"/>
      <c r="AB82" s="761"/>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1"/>
      <c r="AY82" s="761"/>
      <c r="AZ82" s="876"/>
      <c r="BA82" s="876"/>
      <c r="BB82" s="876"/>
      <c r="BC82" s="876"/>
      <c r="BD82" s="877"/>
      <c r="BE82" s="237"/>
      <c r="BF82" s="237"/>
      <c r="BG82" s="237"/>
      <c r="BH82" s="237"/>
      <c r="BI82" s="237"/>
      <c r="BJ82" s="237"/>
      <c r="BK82" s="237"/>
      <c r="BL82" s="237"/>
      <c r="BM82" s="237"/>
      <c r="BN82" s="237"/>
      <c r="BO82" s="237"/>
      <c r="BP82" s="237"/>
      <c r="BQ82" s="234">
        <v>76</v>
      </c>
      <c r="BR82" s="239"/>
      <c r="BS82" s="904"/>
      <c r="BT82" s="905"/>
      <c r="BU82" s="905"/>
      <c r="BV82" s="905"/>
      <c r="BW82" s="905"/>
      <c r="BX82" s="905"/>
      <c r="BY82" s="905"/>
      <c r="BZ82" s="905"/>
      <c r="CA82" s="905"/>
      <c r="CB82" s="905"/>
      <c r="CC82" s="905"/>
      <c r="CD82" s="905"/>
      <c r="CE82" s="905"/>
      <c r="CF82" s="905"/>
      <c r="CG82" s="910"/>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26"/>
    </row>
    <row r="83" spans="1:131" ht="26.25" customHeight="1" x14ac:dyDescent="0.15">
      <c r="A83" s="234">
        <v>16</v>
      </c>
      <c r="B83" s="757"/>
      <c r="C83" s="758"/>
      <c r="D83" s="758"/>
      <c r="E83" s="758"/>
      <c r="F83" s="758"/>
      <c r="G83" s="758"/>
      <c r="H83" s="758"/>
      <c r="I83" s="758"/>
      <c r="J83" s="758"/>
      <c r="K83" s="758"/>
      <c r="L83" s="758"/>
      <c r="M83" s="758"/>
      <c r="N83" s="758"/>
      <c r="O83" s="758"/>
      <c r="P83" s="759"/>
      <c r="Q83" s="760"/>
      <c r="R83" s="761"/>
      <c r="S83" s="761"/>
      <c r="T83" s="761"/>
      <c r="U83" s="761"/>
      <c r="V83" s="761"/>
      <c r="W83" s="761"/>
      <c r="X83" s="761"/>
      <c r="Y83" s="761"/>
      <c r="Z83" s="761"/>
      <c r="AA83" s="761"/>
      <c r="AB83" s="761"/>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1"/>
      <c r="AY83" s="761"/>
      <c r="AZ83" s="876"/>
      <c r="BA83" s="876"/>
      <c r="BB83" s="876"/>
      <c r="BC83" s="876"/>
      <c r="BD83" s="877"/>
      <c r="BE83" s="237"/>
      <c r="BF83" s="237"/>
      <c r="BG83" s="237"/>
      <c r="BH83" s="237"/>
      <c r="BI83" s="237"/>
      <c r="BJ83" s="237"/>
      <c r="BK83" s="237"/>
      <c r="BL83" s="237"/>
      <c r="BM83" s="237"/>
      <c r="BN83" s="237"/>
      <c r="BO83" s="237"/>
      <c r="BP83" s="237"/>
      <c r="BQ83" s="234">
        <v>77</v>
      </c>
      <c r="BR83" s="239"/>
      <c r="BS83" s="904"/>
      <c r="BT83" s="905"/>
      <c r="BU83" s="905"/>
      <c r="BV83" s="905"/>
      <c r="BW83" s="905"/>
      <c r="BX83" s="905"/>
      <c r="BY83" s="905"/>
      <c r="BZ83" s="905"/>
      <c r="CA83" s="905"/>
      <c r="CB83" s="905"/>
      <c r="CC83" s="905"/>
      <c r="CD83" s="905"/>
      <c r="CE83" s="905"/>
      <c r="CF83" s="905"/>
      <c r="CG83" s="910"/>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26"/>
    </row>
    <row r="84" spans="1:131" ht="26.25" customHeight="1" x14ac:dyDescent="0.15">
      <c r="A84" s="234">
        <v>17</v>
      </c>
      <c r="B84" s="757"/>
      <c r="C84" s="758"/>
      <c r="D84" s="758"/>
      <c r="E84" s="758"/>
      <c r="F84" s="758"/>
      <c r="G84" s="758"/>
      <c r="H84" s="758"/>
      <c r="I84" s="758"/>
      <c r="J84" s="758"/>
      <c r="K84" s="758"/>
      <c r="L84" s="758"/>
      <c r="M84" s="758"/>
      <c r="N84" s="758"/>
      <c r="O84" s="758"/>
      <c r="P84" s="759"/>
      <c r="Q84" s="760"/>
      <c r="R84" s="761"/>
      <c r="S84" s="761"/>
      <c r="T84" s="761"/>
      <c r="U84" s="761"/>
      <c r="V84" s="761"/>
      <c r="W84" s="761"/>
      <c r="X84" s="761"/>
      <c r="Y84" s="761"/>
      <c r="Z84" s="761"/>
      <c r="AA84" s="761"/>
      <c r="AB84" s="761"/>
      <c r="AC84" s="761"/>
      <c r="AD84" s="761"/>
      <c r="AE84" s="761"/>
      <c r="AF84" s="761"/>
      <c r="AG84" s="761"/>
      <c r="AH84" s="761"/>
      <c r="AI84" s="761"/>
      <c r="AJ84" s="761"/>
      <c r="AK84" s="761"/>
      <c r="AL84" s="761"/>
      <c r="AM84" s="761"/>
      <c r="AN84" s="761"/>
      <c r="AO84" s="761"/>
      <c r="AP84" s="761"/>
      <c r="AQ84" s="761"/>
      <c r="AR84" s="761"/>
      <c r="AS84" s="761"/>
      <c r="AT84" s="761"/>
      <c r="AU84" s="761"/>
      <c r="AV84" s="761"/>
      <c r="AW84" s="761"/>
      <c r="AX84" s="761"/>
      <c r="AY84" s="761"/>
      <c r="AZ84" s="876"/>
      <c r="BA84" s="876"/>
      <c r="BB84" s="876"/>
      <c r="BC84" s="876"/>
      <c r="BD84" s="877"/>
      <c r="BE84" s="237"/>
      <c r="BF84" s="237"/>
      <c r="BG84" s="237"/>
      <c r="BH84" s="237"/>
      <c r="BI84" s="237"/>
      <c r="BJ84" s="237"/>
      <c r="BK84" s="237"/>
      <c r="BL84" s="237"/>
      <c r="BM84" s="237"/>
      <c r="BN84" s="237"/>
      <c r="BO84" s="237"/>
      <c r="BP84" s="237"/>
      <c r="BQ84" s="234">
        <v>78</v>
      </c>
      <c r="BR84" s="239"/>
      <c r="BS84" s="904"/>
      <c r="BT84" s="905"/>
      <c r="BU84" s="905"/>
      <c r="BV84" s="905"/>
      <c r="BW84" s="905"/>
      <c r="BX84" s="905"/>
      <c r="BY84" s="905"/>
      <c r="BZ84" s="905"/>
      <c r="CA84" s="905"/>
      <c r="CB84" s="905"/>
      <c r="CC84" s="905"/>
      <c r="CD84" s="905"/>
      <c r="CE84" s="905"/>
      <c r="CF84" s="905"/>
      <c r="CG84" s="910"/>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26"/>
    </row>
    <row r="85" spans="1:131" ht="26.25" customHeight="1" x14ac:dyDescent="0.15">
      <c r="A85" s="234">
        <v>18</v>
      </c>
      <c r="B85" s="757"/>
      <c r="C85" s="758"/>
      <c r="D85" s="758"/>
      <c r="E85" s="758"/>
      <c r="F85" s="758"/>
      <c r="G85" s="758"/>
      <c r="H85" s="758"/>
      <c r="I85" s="758"/>
      <c r="J85" s="758"/>
      <c r="K85" s="758"/>
      <c r="L85" s="758"/>
      <c r="M85" s="758"/>
      <c r="N85" s="758"/>
      <c r="O85" s="758"/>
      <c r="P85" s="759"/>
      <c r="Q85" s="760"/>
      <c r="R85" s="761"/>
      <c r="S85" s="761"/>
      <c r="T85" s="761"/>
      <c r="U85" s="761"/>
      <c r="V85" s="761"/>
      <c r="W85" s="761"/>
      <c r="X85" s="761"/>
      <c r="Y85" s="761"/>
      <c r="Z85" s="761"/>
      <c r="AA85" s="761"/>
      <c r="AB85" s="761"/>
      <c r="AC85" s="761"/>
      <c r="AD85" s="761"/>
      <c r="AE85" s="761"/>
      <c r="AF85" s="761"/>
      <c r="AG85" s="761"/>
      <c r="AH85" s="761"/>
      <c r="AI85" s="761"/>
      <c r="AJ85" s="761"/>
      <c r="AK85" s="761"/>
      <c r="AL85" s="761"/>
      <c r="AM85" s="761"/>
      <c r="AN85" s="761"/>
      <c r="AO85" s="761"/>
      <c r="AP85" s="761"/>
      <c r="AQ85" s="761"/>
      <c r="AR85" s="761"/>
      <c r="AS85" s="761"/>
      <c r="AT85" s="761"/>
      <c r="AU85" s="761"/>
      <c r="AV85" s="761"/>
      <c r="AW85" s="761"/>
      <c r="AX85" s="761"/>
      <c r="AY85" s="761"/>
      <c r="AZ85" s="876"/>
      <c r="BA85" s="876"/>
      <c r="BB85" s="876"/>
      <c r="BC85" s="876"/>
      <c r="BD85" s="877"/>
      <c r="BE85" s="237"/>
      <c r="BF85" s="237"/>
      <c r="BG85" s="237"/>
      <c r="BH85" s="237"/>
      <c r="BI85" s="237"/>
      <c r="BJ85" s="237"/>
      <c r="BK85" s="237"/>
      <c r="BL85" s="237"/>
      <c r="BM85" s="237"/>
      <c r="BN85" s="237"/>
      <c r="BO85" s="237"/>
      <c r="BP85" s="237"/>
      <c r="BQ85" s="234">
        <v>79</v>
      </c>
      <c r="BR85" s="239"/>
      <c r="BS85" s="904"/>
      <c r="BT85" s="905"/>
      <c r="BU85" s="905"/>
      <c r="BV85" s="905"/>
      <c r="BW85" s="905"/>
      <c r="BX85" s="905"/>
      <c r="BY85" s="905"/>
      <c r="BZ85" s="905"/>
      <c r="CA85" s="905"/>
      <c r="CB85" s="905"/>
      <c r="CC85" s="905"/>
      <c r="CD85" s="905"/>
      <c r="CE85" s="905"/>
      <c r="CF85" s="905"/>
      <c r="CG85" s="910"/>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26"/>
    </row>
    <row r="86" spans="1:131" ht="26.25" customHeight="1" x14ac:dyDescent="0.15">
      <c r="A86" s="234">
        <v>19</v>
      </c>
      <c r="B86" s="757"/>
      <c r="C86" s="758"/>
      <c r="D86" s="758"/>
      <c r="E86" s="758"/>
      <c r="F86" s="758"/>
      <c r="G86" s="758"/>
      <c r="H86" s="758"/>
      <c r="I86" s="758"/>
      <c r="J86" s="758"/>
      <c r="K86" s="758"/>
      <c r="L86" s="758"/>
      <c r="M86" s="758"/>
      <c r="N86" s="758"/>
      <c r="O86" s="758"/>
      <c r="P86" s="759"/>
      <c r="Q86" s="760"/>
      <c r="R86" s="761"/>
      <c r="S86" s="761"/>
      <c r="T86" s="761"/>
      <c r="U86" s="761"/>
      <c r="V86" s="761"/>
      <c r="W86" s="761"/>
      <c r="X86" s="761"/>
      <c r="Y86" s="761"/>
      <c r="Z86" s="761"/>
      <c r="AA86" s="761"/>
      <c r="AB86" s="761"/>
      <c r="AC86" s="761"/>
      <c r="AD86" s="761"/>
      <c r="AE86" s="761"/>
      <c r="AF86" s="761"/>
      <c r="AG86" s="761"/>
      <c r="AH86" s="761"/>
      <c r="AI86" s="761"/>
      <c r="AJ86" s="761"/>
      <c r="AK86" s="761"/>
      <c r="AL86" s="761"/>
      <c r="AM86" s="761"/>
      <c r="AN86" s="761"/>
      <c r="AO86" s="761"/>
      <c r="AP86" s="761"/>
      <c r="AQ86" s="761"/>
      <c r="AR86" s="761"/>
      <c r="AS86" s="761"/>
      <c r="AT86" s="761"/>
      <c r="AU86" s="761"/>
      <c r="AV86" s="761"/>
      <c r="AW86" s="761"/>
      <c r="AX86" s="761"/>
      <c r="AY86" s="761"/>
      <c r="AZ86" s="876"/>
      <c r="BA86" s="876"/>
      <c r="BB86" s="876"/>
      <c r="BC86" s="876"/>
      <c r="BD86" s="877"/>
      <c r="BE86" s="237"/>
      <c r="BF86" s="237"/>
      <c r="BG86" s="237"/>
      <c r="BH86" s="237"/>
      <c r="BI86" s="237"/>
      <c r="BJ86" s="237"/>
      <c r="BK86" s="237"/>
      <c r="BL86" s="237"/>
      <c r="BM86" s="237"/>
      <c r="BN86" s="237"/>
      <c r="BO86" s="237"/>
      <c r="BP86" s="237"/>
      <c r="BQ86" s="234">
        <v>80</v>
      </c>
      <c r="BR86" s="239"/>
      <c r="BS86" s="904"/>
      <c r="BT86" s="905"/>
      <c r="BU86" s="905"/>
      <c r="BV86" s="905"/>
      <c r="BW86" s="905"/>
      <c r="BX86" s="905"/>
      <c r="BY86" s="905"/>
      <c r="BZ86" s="905"/>
      <c r="CA86" s="905"/>
      <c r="CB86" s="905"/>
      <c r="CC86" s="905"/>
      <c r="CD86" s="905"/>
      <c r="CE86" s="905"/>
      <c r="CF86" s="905"/>
      <c r="CG86" s="910"/>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26"/>
    </row>
    <row r="87" spans="1:131" ht="26.25" customHeight="1" x14ac:dyDescent="0.15">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904"/>
      <c r="BT87" s="905"/>
      <c r="BU87" s="905"/>
      <c r="BV87" s="905"/>
      <c r="BW87" s="905"/>
      <c r="BX87" s="905"/>
      <c r="BY87" s="905"/>
      <c r="BZ87" s="905"/>
      <c r="CA87" s="905"/>
      <c r="CB87" s="905"/>
      <c r="CC87" s="905"/>
      <c r="CD87" s="905"/>
      <c r="CE87" s="905"/>
      <c r="CF87" s="905"/>
      <c r="CG87" s="910"/>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26"/>
    </row>
    <row r="88" spans="1:131" ht="26.25" customHeight="1" thickBot="1" x14ac:dyDescent="0.2">
      <c r="A88" s="236" t="s">
        <v>375</v>
      </c>
      <c r="B88" s="843" t="s">
        <v>399</v>
      </c>
      <c r="C88" s="844"/>
      <c r="D88" s="844"/>
      <c r="E88" s="844"/>
      <c r="F88" s="844"/>
      <c r="G88" s="844"/>
      <c r="H88" s="844"/>
      <c r="I88" s="844"/>
      <c r="J88" s="844"/>
      <c r="K88" s="844"/>
      <c r="L88" s="844"/>
      <c r="M88" s="844"/>
      <c r="N88" s="844"/>
      <c r="O88" s="844"/>
      <c r="P88" s="845"/>
      <c r="Q88" s="885"/>
      <c r="R88" s="886"/>
      <c r="S88" s="886"/>
      <c r="T88" s="886"/>
      <c r="U88" s="886"/>
      <c r="V88" s="886"/>
      <c r="W88" s="886"/>
      <c r="X88" s="886"/>
      <c r="Y88" s="886"/>
      <c r="Z88" s="886"/>
      <c r="AA88" s="886"/>
      <c r="AB88" s="886"/>
      <c r="AC88" s="886"/>
      <c r="AD88" s="886"/>
      <c r="AE88" s="886"/>
      <c r="AF88" s="889">
        <v>9288</v>
      </c>
      <c r="AG88" s="889"/>
      <c r="AH88" s="889"/>
      <c r="AI88" s="889"/>
      <c r="AJ88" s="889"/>
      <c r="AK88" s="886"/>
      <c r="AL88" s="886"/>
      <c r="AM88" s="886"/>
      <c r="AN88" s="886"/>
      <c r="AO88" s="886"/>
      <c r="AP88" s="889">
        <v>1743</v>
      </c>
      <c r="AQ88" s="889"/>
      <c r="AR88" s="889"/>
      <c r="AS88" s="889"/>
      <c r="AT88" s="889"/>
      <c r="AU88" s="889">
        <v>169</v>
      </c>
      <c r="AV88" s="889"/>
      <c r="AW88" s="889"/>
      <c r="AX88" s="889"/>
      <c r="AY88" s="889"/>
      <c r="AZ88" s="894"/>
      <c r="BA88" s="894"/>
      <c r="BB88" s="894"/>
      <c r="BC88" s="894"/>
      <c r="BD88" s="895"/>
      <c r="BE88" s="237"/>
      <c r="BF88" s="237"/>
      <c r="BG88" s="237"/>
      <c r="BH88" s="237"/>
      <c r="BI88" s="237"/>
      <c r="BJ88" s="237"/>
      <c r="BK88" s="237"/>
      <c r="BL88" s="237"/>
      <c r="BM88" s="237"/>
      <c r="BN88" s="237"/>
      <c r="BO88" s="237"/>
      <c r="BP88" s="237"/>
      <c r="BQ88" s="234">
        <v>82</v>
      </c>
      <c r="BR88" s="239"/>
      <c r="BS88" s="904"/>
      <c r="BT88" s="905"/>
      <c r="BU88" s="905"/>
      <c r="BV88" s="905"/>
      <c r="BW88" s="905"/>
      <c r="BX88" s="905"/>
      <c r="BY88" s="905"/>
      <c r="BZ88" s="905"/>
      <c r="CA88" s="905"/>
      <c r="CB88" s="905"/>
      <c r="CC88" s="905"/>
      <c r="CD88" s="905"/>
      <c r="CE88" s="905"/>
      <c r="CF88" s="905"/>
      <c r="CG88" s="910"/>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04"/>
      <c r="BT89" s="905"/>
      <c r="BU89" s="905"/>
      <c r="BV89" s="905"/>
      <c r="BW89" s="905"/>
      <c r="BX89" s="905"/>
      <c r="BY89" s="905"/>
      <c r="BZ89" s="905"/>
      <c r="CA89" s="905"/>
      <c r="CB89" s="905"/>
      <c r="CC89" s="905"/>
      <c r="CD89" s="905"/>
      <c r="CE89" s="905"/>
      <c r="CF89" s="905"/>
      <c r="CG89" s="910"/>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04"/>
      <c r="BT90" s="905"/>
      <c r="BU90" s="905"/>
      <c r="BV90" s="905"/>
      <c r="BW90" s="905"/>
      <c r="BX90" s="905"/>
      <c r="BY90" s="905"/>
      <c r="BZ90" s="905"/>
      <c r="CA90" s="905"/>
      <c r="CB90" s="905"/>
      <c r="CC90" s="905"/>
      <c r="CD90" s="905"/>
      <c r="CE90" s="905"/>
      <c r="CF90" s="905"/>
      <c r="CG90" s="910"/>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04"/>
      <c r="BT91" s="905"/>
      <c r="BU91" s="905"/>
      <c r="BV91" s="905"/>
      <c r="BW91" s="905"/>
      <c r="BX91" s="905"/>
      <c r="BY91" s="905"/>
      <c r="BZ91" s="905"/>
      <c r="CA91" s="905"/>
      <c r="CB91" s="905"/>
      <c r="CC91" s="905"/>
      <c r="CD91" s="905"/>
      <c r="CE91" s="905"/>
      <c r="CF91" s="905"/>
      <c r="CG91" s="910"/>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04"/>
      <c r="BT92" s="905"/>
      <c r="BU92" s="905"/>
      <c r="BV92" s="905"/>
      <c r="BW92" s="905"/>
      <c r="BX92" s="905"/>
      <c r="BY92" s="905"/>
      <c r="BZ92" s="905"/>
      <c r="CA92" s="905"/>
      <c r="CB92" s="905"/>
      <c r="CC92" s="905"/>
      <c r="CD92" s="905"/>
      <c r="CE92" s="905"/>
      <c r="CF92" s="905"/>
      <c r="CG92" s="910"/>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04"/>
      <c r="BT93" s="905"/>
      <c r="BU93" s="905"/>
      <c r="BV93" s="905"/>
      <c r="BW93" s="905"/>
      <c r="BX93" s="905"/>
      <c r="BY93" s="905"/>
      <c r="BZ93" s="905"/>
      <c r="CA93" s="905"/>
      <c r="CB93" s="905"/>
      <c r="CC93" s="905"/>
      <c r="CD93" s="905"/>
      <c r="CE93" s="905"/>
      <c r="CF93" s="905"/>
      <c r="CG93" s="910"/>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04"/>
      <c r="BT94" s="905"/>
      <c r="BU94" s="905"/>
      <c r="BV94" s="905"/>
      <c r="BW94" s="905"/>
      <c r="BX94" s="905"/>
      <c r="BY94" s="905"/>
      <c r="BZ94" s="905"/>
      <c r="CA94" s="905"/>
      <c r="CB94" s="905"/>
      <c r="CC94" s="905"/>
      <c r="CD94" s="905"/>
      <c r="CE94" s="905"/>
      <c r="CF94" s="905"/>
      <c r="CG94" s="910"/>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04"/>
      <c r="BT95" s="905"/>
      <c r="BU95" s="905"/>
      <c r="BV95" s="905"/>
      <c r="BW95" s="905"/>
      <c r="BX95" s="905"/>
      <c r="BY95" s="905"/>
      <c r="BZ95" s="905"/>
      <c r="CA95" s="905"/>
      <c r="CB95" s="905"/>
      <c r="CC95" s="905"/>
      <c r="CD95" s="905"/>
      <c r="CE95" s="905"/>
      <c r="CF95" s="905"/>
      <c r="CG95" s="910"/>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04"/>
      <c r="BT96" s="905"/>
      <c r="BU96" s="905"/>
      <c r="BV96" s="905"/>
      <c r="BW96" s="905"/>
      <c r="BX96" s="905"/>
      <c r="BY96" s="905"/>
      <c r="BZ96" s="905"/>
      <c r="CA96" s="905"/>
      <c r="CB96" s="905"/>
      <c r="CC96" s="905"/>
      <c r="CD96" s="905"/>
      <c r="CE96" s="905"/>
      <c r="CF96" s="905"/>
      <c r="CG96" s="910"/>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04"/>
      <c r="BT97" s="905"/>
      <c r="BU97" s="905"/>
      <c r="BV97" s="905"/>
      <c r="BW97" s="905"/>
      <c r="BX97" s="905"/>
      <c r="BY97" s="905"/>
      <c r="BZ97" s="905"/>
      <c r="CA97" s="905"/>
      <c r="CB97" s="905"/>
      <c r="CC97" s="905"/>
      <c r="CD97" s="905"/>
      <c r="CE97" s="905"/>
      <c r="CF97" s="905"/>
      <c r="CG97" s="910"/>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04"/>
      <c r="BT98" s="905"/>
      <c r="BU98" s="905"/>
      <c r="BV98" s="905"/>
      <c r="BW98" s="905"/>
      <c r="BX98" s="905"/>
      <c r="BY98" s="905"/>
      <c r="BZ98" s="905"/>
      <c r="CA98" s="905"/>
      <c r="CB98" s="905"/>
      <c r="CC98" s="905"/>
      <c r="CD98" s="905"/>
      <c r="CE98" s="905"/>
      <c r="CF98" s="905"/>
      <c r="CG98" s="910"/>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04"/>
      <c r="BT99" s="905"/>
      <c r="BU99" s="905"/>
      <c r="BV99" s="905"/>
      <c r="BW99" s="905"/>
      <c r="BX99" s="905"/>
      <c r="BY99" s="905"/>
      <c r="BZ99" s="905"/>
      <c r="CA99" s="905"/>
      <c r="CB99" s="905"/>
      <c r="CC99" s="905"/>
      <c r="CD99" s="905"/>
      <c r="CE99" s="905"/>
      <c r="CF99" s="905"/>
      <c r="CG99" s="910"/>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04"/>
      <c r="BT100" s="905"/>
      <c r="BU100" s="905"/>
      <c r="BV100" s="905"/>
      <c r="BW100" s="905"/>
      <c r="BX100" s="905"/>
      <c r="BY100" s="905"/>
      <c r="BZ100" s="905"/>
      <c r="CA100" s="905"/>
      <c r="CB100" s="905"/>
      <c r="CC100" s="905"/>
      <c r="CD100" s="905"/>
      <c r="CE100" s="905"/>
      <c r="CF100" s="905"/>
      <c r="CG100" s="910"/>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04"/>
      <c r="BT101" s="905"/>
      <c r="BU101" s="905"/>
      <c r="BV101" s="905"/>
      <c r="BW101" s="905"/>
      <c r="BX101" s="905"/>
      <c r="BY101" s="905"/>
      <c r="BZ101" s="905"/>
      <c r="CA101" s="905"/>
      <c r="CB101" s="905"/>
      <c r="CC101" s="905"/>
      <c r="CD101" s="905"/>
      <c r="CE101" s="905"/>
      <c r="CF101" s="905"/>
      <c r="CG101" s="910"/>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375</v>
      </c>
      <c r="BR102" s="843" t="s">
        <v>400</v>
      </c>
      <c r="BS102" s="844"/>
      <c r="BT102" s="844"/>
      <c r="BU102" s="844"/>
      <c r="BV102" s="844"/>
      <c r="BW102" s="844"/>
      <c r="BX102" s="844"/>
      <c r="BY102" s="844"/>
      <c r="BZ102" s="844"/>
      <c r="CA102" s="844"/>
      <c r="CB102" s="844"/>
      <c r="CC102" s="844"/>
      <c r="CD102" s="844"/>
      <c r="CE102" s="844"/>
      <c r="CF102" s="844"/>
      <c r="CG102" s="845"/>
      <c r="CH102" s="923"/>
      <c r="CI102" s="924"/>
      <c r="CJ102" s="924"/>
      <c r="CK102" s="924"/>
      <c r="CL102" s="925"/>
      <c r="CM102" s="923"/>
      <c r="CN102" s="924"/>
      <c r="CO102" s="924"/>
      <c r="CP102" s="924"/>
      <c r="CQ102" s="925"/>
      <c r="CR102" s="926"/>
      <c r="CS102" s="897"/>
      <c r="CT102" s="897"/>
      <c r="CU102" s="897"/>
      <c r="CV102" s="927"/>
      <c r="CW102" s="926"/>
      <c r="CX102" s="897"/>
      <c r="CY102" s="897"/>
      <c r="CZ102" s="897"/>
      <c r="DA102" s="927"/>
      <c r="DB102" s="926"/>
      <c r="DC102" s="897"/>
      <c r="DD102" s="897"/>
      <c r="DE102" s="897"/>
      <c r="DF102" s="927"/>
      <c r="DG102" s="926"/>
      <c r="DH102" s="897"/>
      <c r="DI102" s="897"/>
      <c r="DJ102" s="897"/>
      <c r="DK102" s="927"/>
      <c r="DL102" s="926"/>
      <c r="DM102" s="897"/>
      <c r="DN102" s="897"/>
      <c r="DO102" s="897"/>
      <c r="DP102" s="927"/>
      <c r="DQ102" s="926"/>
      <c r="DR102" s="897"/>
      <c r="DS102" s="897"/>
      <c r="DT102" s="897"/>
      <c r="DU102" s="927"/>
      <c r="DV102" s="843"/>
      <c r="DW102" s="844"/>
      <c r="DX102" s="844"/>
      <c r="DY102" s="844"/>
      <c r="DZ102" s="950"/>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403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26"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640083</v>
      </c>
      <c r="AB110" s="936"/>
      <c r="AC110" s="936"/>
      <c r="AD110" s="936"/>
      <c r="AE110" s="937"/>
      <c r="AF110" s="938">
        <v>672775</v>
      </c>
      <c r="AG110" s="936"/>
      <c r="AH110" s="936"/>
      <c r="AI110" s="936"/>
      <c r="AJ110" s="937"/>
      <c r="AK110" s="938">
        <v>675615</v>
      </c>
      <c r="AL110" s="936"/>
      <c r="AM110" s="936"/>
      <c r="AN110" s="936"/>
      <c r="AO110" s="937"/>
      <c r="AP110" s="939">
        <v>16.899999999999999</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7609687</v>
      </c>
      <c r="BR110" s="967"/>
      <c r="BS110" s="967"/>
      <c r="BT110" s="967"/>
      <c r="BU110" s="967"/>
      <c r="BV110" s="967">
        <v>7364235</v>
      </c>
      <c r="BW110" s="967"/>
      <c r="BX110" s="967"/>
      <c r="BY110" s="967"/>
      <c r="BZ110" s="967"/>
      <c r="CA110" s="967">
        <v>7928948</v>
      </c>
      <c r="CB110" s="967"/>
      <c r="CC110" s="967"/>
      <c r="CD110" s="967"/>
      <c r="CE110" s="967"/>
      <c r="CF110" s="980">
        <v>198.1</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26"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26"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4636673</v>
      </c>
      <c r="BR112" s="962"/>
      <c r="BS112" s="962"/>
      <c r="BT112" s="962"/>
      <c r="BU112" s="962"/>
      <c r="BV112" s="962">
        <v>4548785</v>
      </c>
      <c r="BW112" s="962"/>
      <c r="BX112" s="962"/>
      <c r="BY112" s="962"/>
      <c r="BZ112" s="962"/>
      <c r="CA112" s="962">
        <v>4119894</v>
      </c>
      <c r="CB112" s="962"/>
      <c r="CC112" s="962"/>
      <c r="CD112" s="962"/>
      <c r="CE112" s="962"/>
      <c r="CF112" s="956">
        <v>103</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26"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317644</v>
      </c>
      <c r="AB113" s="974"/>
      <c r="AC113" s="974"/>
      <c r="AD113" s="974"/>
      <c r="AE113" s="975"/>
      <c r="AF113" s="976">
        <v>250843</v>
      </c>
      <c r="AG113" s="974"/>
      <c r="AH113" s="974"/>
      <c r="AI113" s="974"/>
      <c r="AJ113" s="975"/>
      <c r="AK113" s="976">
        <v>243684</v>
      </c>
      <c r="AL113" s="974"/>
      <c r="AM113" s="974"/>
      <c r="AN113" s="974"/>
      <c r="AO113" s="975"/>
      <c r="AP113" s="977">
        <v>6.1</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180605</v>
      </c>
      <c r="BR113" s="962"/>
      <c r="BS113" s="962"/>
      <c r="BT113" s="962"/>
      <c r="BU113" s="962"/>
      <c r="BV113" s="962">
        <v>175412</v>
      </c>
      <c r="BW113" s="962"/>
      <c r="BX113" s="962"/>
      <c r="BY113" s="962"/>
      <c r="BZ113" s="962"/>
      <c r="CA113" s="962">
        <v>168109</v>
      </c>
      <c r="CB113" s="962"/>
      <c r="CC113" s="962"/>
      <c r="CD113" s="962"/>
      <c r="CE113" s="962"/>
      <c r="CF113" s="956">
        <v>4.2</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26"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22863</v>
      </c>
      <c r="AB114" s="995"/>
      <c r="AC114" s="995"/>
      <c r="AD114" s="995"/>
      <c r="AE114" s="996"/>
      <c r="AF114" s="997">
        <v>23104</v>
      </c>
      <c r="AG114" s="995"/>
      <c r="AH114" s="995"/>
      <c r="AI114" s="995"/>
      <c r="AJ114" s="996"/>
      <c r="AK114" s="997">
        <v>26533</v>
      </c>
      <c r="AL114" s="995"/>
      <c r="AM114" s="995"/>
      <c r="AN114" s="995"/>
      <c r="AO114" s="996"/>
      <c r="AP114" s="998">
        <v>0.7</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605626</v>
      </c>
      <c r="BR114" s="962"/>
      <c r="BS114" s="962"/>
      <c r="BT114" s="962"/>
      <c r="BU114" s="962"/>
      <c r="BV114" s="962">
        <v>689954</v>
      </c>
      <c r="BW114" s="962"/>
      <c r="BX114" s="962"/>
      <c r="BY114" s="962"/>
      <c r="BZ114" s="962"/>
      <c r="CA114" s="962">
        <v>464532</v>
      </c>
      <c r="CB114" s="962"/>
      <c r="CC114" s="962"/>
      <c r="CD114" s="962"/>
      <c r="CE114" s="962"/>
      <c r="CF114" s="956">
        <v>11.6</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26"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v>257</v>
      </c>
      <c r="BW115" s="962"/>
      <c r="BX115" s="962"/>
      <c r="BY115" s="962"/>
      <c r="BZ115" s="962"/>
      <c r="CA115" s="962">
        <v>557</v>
      </c>
      <c r="CB115" s="962"/>
      <c r="CC115" s="962"/>
      <c r="CD115" s="962"/>
      <c r="CE115" s="962"/>
      <c r="CF115" s="956">
        <v>0</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26"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26"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980590</v>
      </c>
      <c r="AB117" s="1015"/>
      <c r="AC117" s="1015"/>
      <c r="AD117" s="1015"/>
      <c r="AE117" s="1016"/>
      <c r="AF117" s="1017">
        <v>946722</v>
      </c>
      <c r="AG117" s="1015"/>
      <c r="AH117" s="1015"/>
      <c r="AI117" s="1015"/>
      <c r="AJ117" s="1016"/>
      <c r="AK117" s="1017">
        <v>945832</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26"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26"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47" t="s">
        <v>177</v>
      </c>
      <c r="BA119" s="247"/>
      <c r="BB119" s="247"/>
      <c r="BC119" s="247"/>
      <c r="BD119" s="247"/>
      <c r="BE119" s="247"/>
      <c r="BF119" s="247"/>
      <c r="BG119" s="247"/>
      <c r="BH119" s="247"/>
      <c r="BI119" s="247"/>
      <c r="BJ119" s="247"/>
      <c r="BK119" s="247"/>
      <c r="BL119" s="247"/>
      <c r="BM119" s="247"/>
      <c r="BN119" s="247"/>
      <c r="BO119" s="1013" t="s">
        <v>440</v>
      </c>
      <c r="BP119" s="1041"/>
      <c r="BQ119" s="1035">
        <v>13032591</v>
      </c>
      <c r="BR119" s="1036"/>
      <c r="BS119" s="1036"/>
      <c r="BT119" s="1036"/>
      <c r="BU119" s="1036"/>
      <c r="BV119" s="1036">
        <v>12778643</v>
      </c>
      <c r="BW119" s="1036"/>
      <c r="BX119" s="1036"/>
      <c r="BY119" s="1036"/>
      <c r="BZ119" s="1036"/>
      <c r="CA119" s="1036">
        <v>12682040</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26"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2558874</v>
      </c>
      <c r="BR120" s="967"/>
      <c r="BS120" s="967"/>
      <c r="BT120" s="967"/>
      <c r="BU120" s="967"/>
      <c r="BV120" s="967">
        <v>3011392</v>
      </c>
      <c r="BW120" s="967"/>
      <c r="BX120" s="967"/>
      <c r="BY120" s="967"/>
      <c r="BZ120" s="967"/>
      <c r="CA120" s="967">
        <v>2812024</v>
      </c>
      <c r="CB120" s="967"/>
      <c r="CC120" s="967"/>
      <c r="CD120" s="967"/>
      <c r="CE120" s="967"/>
      <c r="CF120" s="980">
        <v>70.3</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4636673</v>
      </c>
      <c r="DH120" s="967"/>
      <c r="DI120" s="967"/>
      <c r="DJ120" s="967"/>
      <c r="DK120" s="967"/>
      <c r="DL120" s="967">
        <v>4548785</v>
      </c>
      <c r="DM120" s="967"/>
      <c r="DN120" s="967"/>
      <c r="DO120" s="967"/>
      <c r="DP120" s="967"/>
      <c r="DQ120" s="967">
        <v>4119894</v>
      </c>
      <c r="DR120" s="967"/>
      <c r="DS120" s="967"/>
      <c r="DT120" s="967"/>
      <c r="DU120" s="967"/>
      <c r="DV120" s="968">
        <v>103</v>
      </c>
      <c r="DW120" s="968"/>
      <c r="DX120" s="968"/>
      <c r="DY120" s="968"/>
      <c r="DZ120" s="969"/>
    </row>
    <row r="121" spans="1:130" s="226"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t="s">
        <v>121</v>
      </c>
      <c r="BR121" s="962"/>
      <c r="BS121" s="962"/>
      <c r="BT121" s="962"/>
      <c r="BU121" s="962"/>
      <c r="BV121" s="962" t="s">
        <v>121</v>
      </c>
      <c r="BW121" s="962"/>
      <c r="BX121" s="962"/>
      <c r="BY121" s="962"/>
      <c r="BZ121" s="962"/>
      <c r="CA121" s="962" t="s">
        <v>121</v>
      </c>
      <c r="CB121" s="962"/>
      <c r="CC121" s="962"/>
      <c r="CD121" s="962"/>
      <c r="CE121" s="962"/>
      <c r="CF121" s="956" t="s">
        <v>121</v>
      </c>
      <c r="CG121" s="957"/>
      <c r="CH121" s="957"/>
      <c r="CI121" s="957"/>
      <c r="CJ121" s="957"/>
      <c r="CK121" s="1045"/>
      <c r="CL121" s="1046"/>
      <c r="CM121" s="1046"/>
      <c r="CN121" s="1046"/>
      <c r="CO121" s="1047"/>
      <c r="CP121" s="1055" t="s">
        <v>388</v>
      </c>
      <c r="CQ121" s="1056"/>
      <c r="CR121" s="1056"/>
      <c r="CS121" s="1056"/>
      <c r="CT121" s="1056"/>
      <c r="CU121" s="1056"/>
      <c r="CV121" s="1056"/>
      <c r="CW121" s="1056"/>
      <c r="CX121" s="1056"/>
      <c r="CY121" s="1056"/>
      <c r="CZ121" s="1056"/>
      <c r="DA121" s="1056"/>
      <c r="DB121" s="1056"/>
      <c r="DC121" s="1056"/>
      <c r="DD121" s="1056"/>
      <c r="DE121" s="1056"/>
      <c r="DF121" s="1057"/>
      <c r="DG121" s="961" t="s">
        <v>121</v>
      </c>
      <c r="DH121" s="962"/>
      <c r="DI121" s="962"/>
      <c r="DJ121" s="962"/>
      <c r="DK121" s="962"/>
      <c r="DL121" s="962" t="s">
        <v>121</v>
      </c>
      <c r="DM121" s="962"/>
      <c r="DN121" s="962"/>
      <c r="DO121" s="962"/>
      <c r="DP121" s="962"/>
      <c r="DQ121" s="962" t="s">
        <v>121</v>
      </c>
      <c r="DR121" s="962"/>
      <c r="DS121" s="962"/>
      <c r="DT121" s="962"/>
      <c r="DU121" s="962"/>
      <c r="DV121" s="963" t="s">
        <v>121</v>
      </c>
      <c r="DW121" s="963"/>
      <c r="DX121" s="963"/>
      <c r="DY121" s="963"/>
      <c r="DZ121" s="964"/>
    </row>
    <row r="122" spans="1:130" s="226"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7748415</v>
      </c>
      <c r="BR122" s="1036"/>
      <c r="BS122" s="1036"/>
      <c r="BT122" s="1036"/>
      <c r="BU122" s="1036"/>
      <c r="BV122" s="1036">
        <v>7546189</v>
      </c>
      <c r="BW122" s="1036"/>
      <c r="BX122" s="1036"/>
      <c r="BY122" s="1036"/>
      <c r="BZ122" s="1036"/>
      <c r="CA122" s="1036">
        <v>7543285</v>
      </c>
      <c r="CB122" s="1036"/>
      <c r="CC122" s="1036"/>
      <c r="CD122" s="1036"/>
      <c r="CE122" s="1036"/>
      <c r="CF122" s="1053">
        <v>188.5</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26"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47" t="s">
        <v>177</v>
      </c>
      <c r="BA123" s="247"/>
      <c r="BB123" s="247"/>
      <c r="BC123" s="247"/>
      <c r="BD123" s="247"/>
      <c r="BE123" s="247"/>
      <c r="BF123" s="247"/>
      <c r="BG123" s="247"/>
      <c r="BH123" s="247"/>
      <c r="BI123" s="247"/>
      <c r="BJ123" s="247"/>
      <c r="BK123" s="247"/>
      <c r="BL123" s="247"/>
      <c r="BM123" s="247"/>
      <c r="BN123" s="247"/>
      <c r="BO123" s="1013" t="s">
        <v>448</v>
      </c>
      <c r="BP123" s="1041"/>
      <c r="BQ123" s="1099">
        <v>10307289</v>
      </c>
      <c r="BR123" s="1100"/>
      <c r="BS123" s="1100"/>
      <c r="BT123" s="1100"/>
      <c r="BU123" s="1100"/>
      <c r="BV123" s="1100">
        <v>10557581</v>
      </c>
      <c r="BW123" s="1100"/>
      <c r="BX123" s="1100"/>
      <c r="BY123" s="1100"/>
      <c r="BZ123" s="1100"/>
      <c r="CA123" s="1100">
        <v>10355309</v>
      </c>
      <c r="CB123" s="1100"/>
      <c r="CC123" s="1100"/>
      <c r="CD123" s="1100"/>
      <c r="CE123" s="1100"/>
      <c r="CF123" s="1037"/>
      <c r="CG123" s="1038"/>
      <c r="CH123" s="1038"/>
      <c r="CI123" s="1038"/>
      <c r="CJ123" s="1039"/>
      <c r="CK123" s="1045"/>
      <c r="CL123" s="1046"/>
      <c r="CM123" s="1046"/>
      <c r="CN123" s="1046"/>
      <c r="CO123" s="1047"/>
      <c r="CP123" s="1055" t="s">
        <v>387</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26"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66.5</v>
      </c>
      <c r="BR124" s="1063"/>
      <c r="BS124" s="1063"/>
      <c r="BT124" s="1063"/>
      <c r="BU124" s="1063"/>
      <c r="BV124" s="1063">
        <v>56.2</v>
      </c>
      <c r="BW124" s="1063"/>
      <c r="BX124" s="1063"/>
      <c r="BY124" s="1063"/>
      <c r="BZ124" s="1063"/>
      <c r="CA124" s="1063">
        <v>58.1</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26"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26"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26"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28"/>
      <c r="AV127" s="228"/>
      <c r="AW127" s="228"/>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28"/>
      <c r="CB127" s="228"/>
      <c r="CC127" s="228"/>
      <c r="CD127" s="251"/>
      <c r="CE127" s="251"/>
      <c r="CF127" s="251"/>
      <c r="CG127" s="228"/>
      <c r="CH127" s="228"/>
      <c r="CI127" s="228"/>
      <c r="CJ127" s="250"/>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26"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t="s">
        <v>121</v>
      </c>
      <c r="AB128" s="1082"/>
      <c r="AC128" s="1082"/>
      <c r="AD128" s="1082"/>
      <c r="AE128" s="1083"/>
      <c r="AF128" s="1084">
        <v>254</v>
      </c>
      <c r="AG128" s="1082"/>
      <c r="AH128" s="1082"/>
      <c r="AI128" s="1082"/>
      <c r="AJ128" s="1083"/>
      <c r="AK128" s="1084">
        <v>254</v>
      </c>
      <c r="AL128" s="1082"/>
      <c r="AM128" s="1082"/>
      <c r="AN128" s="1082"/>
      <c r="AO128" s="1083"/>
      <c r="AP128" s="1085"/>
      <c r="AQ128" s="1086"/>
      <c r="AR128" s="1086"/>
      <c r="AS128" s="1086"/>
      <c r="AT128" s="1087"/>
      <c r="AU128" s="228"/>
      <c r="AV128" s="228"/>
      <c r="AW128" s="228"/>
      <c r="AX128" s="932" t="s">
        <v>462</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1"/>
      <c r="CB128" s="251"/>
      <c r="CC128" s="251"/>
      <c r="CD128" s="251"/>
      <c r="CE128" s="251"/>
      <c r="CF128" s="251"/>
      <c r="CG128" s="228"/>
      <c r="CH128" s="228"/>
      <c r="CI128" s="228"/>
      <c r="CJ128" s="250"/>
      <c r="CK128" s="1060"/>
      <c r="CL128" s="1061"/>
      <c r="CM128" s="1061"/>
      <c r="CN128" s="1061"/>
      <c r="CO128" s="1062"/>
      <c r="CP128" s="1071" t="s">
        <v>463</v>
      </c>
      <c r="CQ128" s="783"/>
      <c r="CR128" s="783"/>
      <c r="CS128" s="783"/>
      <c r="CT128" s="783"/>
      <c r="CU128" s="783"/>
      <c r="CV128" s="783"/>
      <c r="CW128" s="783"/>
      <c r="CX128" s="783"/>
      <c r="CY128" s="783"/>
      <c r="CZ128" s="783"/>
      <c r="DA128" s="783"/>
      <c r="DB128" s="783"/>
      <c r="DC128" s="783"/>
      <c r="DD128" s="783"/>
      <c r="DE128" s="783"/>
      <c r="DF128" s="1072"/>
      <c r="DG128" s="1073" t="s">
        <v>121</v>
      </c>
      <c r="DH128" s="1074"/>
      <c r="DI128" s="1074"/>
      <c r="DJ128" s="1074"/>
      <c r="DK128" s="1074"/>
      <c r="DL128" s="1074">
        <v>257</v>
      </c>
      <c r="DM128" s="1074"/>
      <c r="DN128" s="1074"/>
      <c r="DO128" s="1074"/>
      <c r="DP128" s="1074"/>
      <c r="DQ128" s="1074">
        <v>557</v>
      </c>
      <c r="DR128" s="1074"/>
      <c r="DS128" s="1074"/>
      <c r="DT128" s="1074"/>
      <c r="DU128" s="1074"/>
      <c r="DV128" s="1075">
        <v>0</v>
      </c>
      <c r="DW128" s="1075"/>
      <c r="DX128" s="1075"/>
      <c r="DY128" s="1075"/>
      <c r="DZ128" s="1076"/>
    </row>
    <row r="129" spans="1:131" s="226"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4715339</v>
      </c>
      <c r="AB129" s="995"/>
      <c r="AC129" s="995"/>
      <c r="AD129" s="995"/>
      <c r="AE129" s="996"/>
      <c r="AF129" s="997">
        <v>4581002</v>
      </c>
      <c r="AG129" s="995"/>
      <c r="AH129" s="995"/>
      <c r="AI129" s="995"/>
      <c r="AJ129" s="996"/>
      <c r="AK129" s="997">
        <v>4616515</v>
      </c>
      <c r="AL129" s="995"/>
      <c r="AM129" s="995"/>
      <c r="AN129" s="995"/>
      <c r="AO129" s="996"/>
      <c r="AP129" s="1109"/>
      <c r="AQ129" s="1110"/>
      <c r="AR129" s="1110"/>
      <c r="AS129" s="1110"/>
      <c r="AT129" s="1111"/>
      <c r="AU129" s="229"/>
      <c r="AV129" s="229"/>
      <c r="AW129" s="229"/>
      <c r="AX129" s="1101" t="s">
        <v>465</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622414</v>
      </c>
      <c r="AB130" s="995"/>
      <c r="AC130" s="995"/>
      <c r="AD130" s="995"/>
      <c r="AE130" s="996"/>
      <c r="AF130" s="997">
        <v>630055</v>
      </c>
      <c r="AG130" s="995"/>
      <c r="AH130" s="995"/>
      <c r="AI130" s="995"/>
      <c r="AJ130" s="996"/>
      <c r="AK130" s="997">
        <v>614779</v>
      </c>
      <c r="AL130" s="995"/>
      <c r="AM130" s="995"/>
      <c r="AN130" s="995"/>
      <c r="AO130" s="996"/>
      <c r="AP130" s="1109"/>
      <c r="AQ130" s="1110"/>
      <c r="AR130" s="1110"/>
      <c r="AS130" s="1110"/>
      <c r="AT130" s="1111"/>
      <c r="AU130" s="229"/>
      <c r="AV130" s="229"/>
      <c r="AW130" s="229"/>
      <c r="AX130" s="1101" t="s">
        <v>468</v>
      </c>
      <c r="AY130" s="959"/>
      <c r="AZ130" s="959"/>
      <c r="BA130" s="959"/>
      <c r="BB130" s="959"/>
      <c r="BC130" s="959"/>
      <c r="BD130" s="959"/>
      <c r="BE130" s="960"/>
      <c r="BF130" s="1137">
        <v>8.3000000000000007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4092925</v>
      </c>
      <c r="AB131" s="1022"/>
      <c r="AC131" s="1022"/>
      <c r="AD131" s="1022"/>
      <c r="AE131" s="1023"/>
      <c r="AF131" s="1021">
        <v>3950947</v>
      </c>
      <c r="AG131" s="1022"/>
      <c r="AH131" s="1022"/>
      <c r="AI131" s="1022"/>
      <c r="AJ131" s="1023"/>
      <c r="AK131" s="1021">
        <v>4001736</v>
      </c>
      <c r="AL131" s="1022"/>
      <c r="AM131" s="1022"/>
      <c r="AN131" s="1022"/>
      <c r="AO131" s="1023"/>
      <c r="AP131" s="1146"/>
      <c r="AQ131" s="1147"/>
      <c r="AR131" s="1147"/>
      <c r="AS131" s="1147"/>
      <c r="AT131" s="1148"/>
      <c r="AU131" s="229"/>
      <c r="AV131" s="229"/>
      <c r="AW131" s="229"/>
      <c r="AX131" s="1119" t="s">
        <v>470</v>
      </c>
      <c r="AY131" s="783"/>
      <c r="AZ131" s="783"/>
      <c r="BA131" s="783"/>
      <c r="BB131" s="783"/>
      <c r="BC131" s="783"/>
      <c r="BD131" s="783"/>
      <c r="BE131" s="1072"/>
      <c r="BF131" s="1120">
        <v>58.1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8.7511009850000008</v>
      </c>
      <c r="AB132" s="1133"/>
      <c r="AC132" s="1133"/>
      <c r="AD132" s="1133"/>
      <c r="AE132" s="1134"/>
      <c r="AF132" s="1135">
        <v>8.0085356749999992</v>
      </c>
      <c r="AG132" s="1133"/>
      <c r="AH132" s="1133"/>
      <c r="AI132" s="1133"/>
      <c r="AJ132" s="1134"/>
      <c r="AK132" s="1135">
        <v>8.2663873880000001</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6.9</v>
      </c>
      <c r="AB133" s="1116"/>
      <c r="AC133" s="1116"/>
      <c r="AD133" s="1116"/>
      <c r="AE133" s="1117"/>
      <c r="AF133" s="1115">
        <v>7.5</v>
      </c>
      <c r="AG133" s="1116"/>
      <c r="AH133" s="1116"/>
      <c r="AI133" s="1116"/>
      <c r="AJ133" s="1117"/>
      <c r="AK133" s="1115">
        <v>8.3000000000000007</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7Aq7AnS5D/t2xPmgmHP2ZW4452SDGXl0ISC3FCQYzYhxbiFRVW3vmGJExoVwg8HBYyfCwOnnw2SJxbVN4lDfw==" saltValue="AApW3CuU6/gyzqiDIQtX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Z88:BD88"/>
    <mergeCell ref="BS88:CG88"/>
    <mergeCell ref="CH88:CL88"/>
    <mergeCell ref="CM88:CQ88"/>
    <mergeCell ref="DG87:DK87"/>
    <mergeCell ref="DL87:DP87"/>
    <mergeCell ref="DQ87:DU87"/>
    <mergeCell ref="DV87:DZ87"/>
    <mergeCell ref="B88:P88"/>
    <mergeCell ref="Q88:U88"/>
    <mergeCell ref="V88:Z88"/>
    <mergeCell ref="AA88:AE88"/>
    <mergeCell ref="BS87:CG87"/>
    <mergeCell ref="CH87:CL87"/>
    <mergeCell ref="CM87:CQ87"/>
    <mergeCell ref="CR87:CV87"/>
    <mergeCell ref="CW87:DA87"/>
    <mergeCell ref="DB87:DF87"/>
    <mergeCell ref="AP88:AT88"/>
    <mergeCell ref="AU88:AY88"/>
    <mergeCell ref="AF88:AJ88"/>
    <mergeCell ref="AK88:AO88"/>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AZ75:BD75"/>
    <mergeCell ref="CR74:CV74"/>
    <mergeCell ref="CW74:DA74"/>
    <mergeCell ref="DB74:DF74"/>
    <mergeCell ref="DG74:DK74"/>
    <mergeCell ref="DL74:DP74"/>
    <mergeCell ref="DQ74:DU74"/>
    <mergeCell ref="AZ74:BD74"/>
    <mergeCell ref="BS74:CG74"/>
    <mergeCell ref="CH74:CL74"/>
    <mergeCell ref="CM74:CQ74"/>
    <mergeCell ref="B75:P75"/>
    <mergeCell ref="Q75:U75"/>
    <mergeCell ref="V75:Z75"/>
    <mergeCell ref="AA75:AE75"/>
    <mergeCell ref="AF75:AJ75"/>
    <mergeCell ref="AK75:AO75"/>
    <mergeCell ref="AP75:AT75"/>
    <mergeCell ref="AU75:AY75"/>
    <mergeCell ref="AP74:AT74"/>
    <mergeCell ref="AU74:AY74"/>
    <mergeCell ref="B74:P74"/>
    <mergeCell ref="Q74:U74"/>
    <mergeCell ref="V74:Z74"/>
    <mergeCell ref="AA74:AE74"/>
    <mergeCell ref="AF74:AJ74"/>
    <mergeCell ref="AK74:AO74"/>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B71:P71"/>
    <mergeCell ref="Q71:U71"/>
    <mergeCell ref="V71:Z71"/>
    <mergeCell ref="AA71:AE71"/>
    <mergeCell ref="AF71:AJ71"/>
    <mergeCell ref="AK71:AO71"/>
    <mergeCell ref="AP71:AT71"/>
    <mergeCell ref="AU71:AY71"/>
    <mergeCell ref="AP70:AT70"/>
    <mergeCell ref="AU70:AY70"/>
    <mergeCell ref="AZ72:BD72"/>
    <mergeCell ref="BS72:CG72"/>
    <mergeCell ref="CH72:CL72"/>
    <mergeCell ref="CM72:CQ72"/>
    <mergeCell ref="DG71:DK71"/>
    <mergeCell ref="DL71:DP71"/>
    <mergeCell ref="DQ71:DU71"/>
    <mergeCell ref="BS71:CG71"/>
    <mergeCell ref="CH71:CL71"/>
    <mergeCell ref="CM71:CQ71"/>
    <mergeCell ref="CR71:CV71"/>
    <mergeCell ref="CW71:DA71"/>
    <mergeCell ref="DB71:DF71"/>
    <mergeCell ref="B70:P70"/>
    <mergeCell ref="Q70:U70"/>
    <mergeCell ref="V70:Z70"/>
    <mergeCell ref="AA70:AE70"/>
    <mergeCell ref="AF70:AJ70"/>
    <mergeCell ref="AK70:AO70"/>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V71:DZ71"/>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AP63:AT63"/>
    <mergeCell ref="AU63:AY63"/>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BE33:BI33"/>
    <mergeCell ref="BS33:CG33"/>
    <mergeCell ref="CH33:CL33"/>
    <mergeCell ref="CM33:CQ33"/>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Q33:U33"/>
    <mergeCell ref="V33:Z33"/>
    <mergeCell ref="AA33:AE33"/>
    <mergeCell ref="Q32:U32"/>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V32:Z32"/>
    <mergeCell ref="AA32:AE32"/>
    <mergeCell ref="Q31:U31"/>
    <mergeCell ref="V31:Z31"/>
    <mergeCell ref="AA31:AE31"/>
    <mergeCell ref="Q30:U30"/>
    <mergeCell ref="B30:P30"/>
    <mergeCell ref="AF30:AJ30"/>
    <mergeCell ref="CH29:CL29"/>
    <mergeCell ref="CM29:CQ29"/>
    <mergeCell ref="CR29:CV29"/>
    <mergeCell ref="CW29:DA29"/>
    <mergeCell ref="DB29:DF29"/>
    <mergeCell ref="DG29:DK29"/>
    <mergeCell ref="BE29:BI29"/>
    <mergeCell ref="BS29:CG29"/>
    <mergeCell ref="AK30:AO30"/>
    <mergeCell ref="AP30:AT30"/>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B29:P29"/>
    <mergeCell ref="AF29:AJ29"/>
    <mergeCell ref="BE28:BI28"/>
    <mergeCell ref="BS28:CG28"/>
    <mergeCell ref="CH28:CL28"/>
    <mergeCell ref="CM28:CQ28"/>
    <mergeCell ref="CR28:CV28"/>
    <mergeCell ref="CW28:DA28"/>
    <mergeCell ref="DV27:DZ27"/>
    <mergeCell ref="B28:P28"/>
    <mergeCell ref="AF28:AJ28"/>
    <mergeCell ref="AK29:AO29"/>
    <mergeCell ref="AP29:AT29"/>
    <mergeCell ref="AU29:AY29"/>
    <mergeCell ref="AZ29:BD29"/>
    <mergeCell ref="DL25:DP25"/>
    <mergeCell ref="DQ25:DU25"/>
    <mergeCell ref="DV25:DZ25"/>
    <mergeCell ref="A26:P27"/>
    <mergeCell ref="Q26:U27"/>
    <mergeCell ref="V26:Z27"/>
    <mergeCell ref="AA26:AE27"/>
    <mergeCell ref="AF26:AJ27"/>
    <mergeCell ref="AK26:AO27"/>
    <mergeCell ref="AP26:AT27"/>
    <mergeCell ref="DL29:DP29"/>
    <mergeCell ref="DQ29:DU29"/>
    <mergeCell ref="DV29:DZ29"/>
    <mergeCell ref="DV28:DZ28"/>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U23:AY23"/>
    <mergeCell ref="AZ23:BD23"/>
    <mergeCell ref="BS23:CG23"/>
    <mergeCell ref="CH23:CL23"/>
    <mergeCell ref="CM23:CQ23"/>
    <mergeCell ref="AP23:AT23"/>
    <mergeCell ref="Q23:U23"/>
    <mergeCell ref="V23:Z23"/>
    <mergeCell ref="AA23:AE23"/>
    <mergeCell ref="AF23:AJ23"/>
    <mergeCell ref="AK23:AO23"/>
    <mergeCell ref="DG22:DK22"/>
    <mergeCell ref="DL22:DP22"/>
    <mergeCell ref="DQ22:DU22"/>
    <mergeCell ref="DV22:DZ22"/>
    <mergeCell ref="B23:P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B7:P7"/>
    <mergeCell ref="Q7:U7"/>
    <mergeCell ref="V7:Z7"/>
    <mergeCell ref="AA7:AE7"/>
    <mergeCell ref="AF7:AJ7"/>
    <mergeCell ref="AK7:AO7"/>
    <mergeCell ref="AP7:AT7"/>
    <mergeCell ref="DL7:DP7"/>
    <mergeCell ref="DQ7:DU7"/>
    <mergeCell ref="DV7:DZ7"/>
    <mergeCell ref="CH7:CL7"/>
    <mergeCell ref="CM7:CQ7"/>
    <mergeCell ref="CR7:CV7"/>
    <mergeCell ref="CW7:DA7"/>
    <mergeCell ref="DB7:DF7"/>
    <mergeCell ref="DG7:DK7"/>
    <mergeCell ref="DV5:DZ6"/>
    <mergeCell ref="AU7:AY7"/>
    <mergeCell ref="BS7:CG7"/>
    <mergeCell ref="CR5:CV6"/>
    <mergeCell ref="CW5:DA6"/>
    <mergeCell ref="DB5:DF6"/>
    <mergeCell ref="V30:Z30"/>
    <mergeCell ref="AA30:AE30"/>
    <mergeCell ref="Q29:U29"/>
    <mergeCell ref="V29:Z29"/>
    <mergeCell ref="AA29:AE29"/>
    <mergeCell ref="Q28:U28"/>
    <mergeCell ref="V28:Z28"/>
    <mergeCell ref="AA28:AE28"/>
    <mergeCell ref="AU33:AY33"/>
    <mergeCell ref="AZ33:BD33"/>
    <mergeCell ref="AK33:AO33"/>
    <mergeCell ref="AP33:AT33"/>
    <mergeCell ref="AK32:AO32"/>
    <mergeCell ref="AP32:AT32"/>
    <mergeCell ref="AU32:AY32"/>
    <mergeCell ref="AZ32:BD32"/>
    <mergeCell ref="AK31:AO31"/>
    <mergeCell ref="AP31:AT31"/>
    <mergeCell ref="AU31:AY31"/>
    <mergeCell ref="AZ31:BD31"/>
    <mergeCell ref="AK28:AO28"/>
    <mergeCell ref="AP28:AT28"/>
    <mergeCell ref="AU28:AY28"/>
    <mergeCell ref="AZ28:BD28"/>
    <mergeCell ref="AU30:AY30"/>
    <mergeCell ref="AZ30:BD30"/>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B73:P73"/>
    <mergeCell ref="Q73:U73"/>
    <mergeCell ref="V73:Z73"/>
    <mergeCell ref="AA73:AE73"/>
    <mergeCell ref="AF73:AJ73"/>
    <mergeCell ref="AK73:AO73"/>
    <mergeCell ref="AP73:AT73"/>
    <mergeCell ref="AU73:AY73"/>
    <mergeCell ref="AP72:AT72"/>
    <mergeCell ref="AU72:AY72"/>
    <mergeCell ref="B72:P72"/>
    <mergeCell ref="Q72:U72"/>
    <mergeCell ref="V72:Z72"/>
    <mergeCell ref="AA72:AE72"/>
    <mergeCell ref="AF72:AJ72"/>
    <mergeCell ref="AK72:AO72"/>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474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VheM11v5R3jHDpEqlKy7EzLrPh8Zs7sU3WN9Dx15fmIz3SBVbSMxyz7nSFcjm+TryT9PwrzeEnGRl66cWXr6g==" saltValue="9Tzy/wRap32r4jS2PKzXm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re9Y/x4WAMFpeEJksZisjjzUWf+8EgeARPsXhbf3JtBkwLjMZ7zQUPkB0g1iOF/bSBgTpaUioCv/jScm+ASQg==" saltValue="cm2SMqsjBTW5Bv4UYg1HD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477</v>
      </c>
      <c r="AP7" s="268"/>
      <c r="AQ7" s="269" t="s">
        <v>478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479</v>
      </c>
      <c r="AQ8" s="275" t="s">
        <v>480</v>
      </c>
      <c r="AR8" s="276" t="s">
        <v>481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482</v>
      </c>
      <c r="AL9" s="1153"/>
      <c r="AM9" s="1153"/>
      <c r="AN9" s="1154"/>
      <c r="AO9" s="277">
        <v>1269468</v>
      </c>
      <c r="AP9" s="277">
        <v>88372</v>
      </c>
      <c r="AQ9" s="278">
        <v>111034</v>
      </c>
      <c r="AR9" s="279">
        <v>-20.399999999999999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483</v>
      </c>
      <c r="AL10" s="1153"/>
      <c r="AM10" s="1153"/>
      <c r="AN10" s="1154"/>
      <c r="AO10" s="280">
        <v>298892</v>
      </c>
      <c r="AP10" s="280">
        <v>20807</v>
      </c>
      <c r="AQ10" s="281">
        <v>15617</v>
      </c>
      <c r="AR10" s="282">
        <v>33.200000000000003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484</v>
      </c>
      <c r="AL11" s="1153"/>
      <c r="AM11" s="1153"/>
      <c r="AN11" s="1154"/>
      <c r="AO11" s="280">
        <v>15568</v>
      </c>
      <c r="AP11" s="280">
        <v>1084</v>
      </c>
      <c r="AQ11" s="281">
        <v>1538</v>
      </c>
      <c r="AR11" s="282">
        <v>-29.5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485</v>
      </c>
      <c r="AL12" s="1153"/>
      <c r="AM12" s="1153"/>
      <c r="AN12" s="1154"/>
      <c r="AO12" s="280" t="s">
        <v>486</v>
      </c>
      <c r="AP12" s="280" t="s">
        <v>486</v>
      </c>
      <c r="AQ12" s="281">
        <v>0</v>
      </c>
      <c r="AR12" s="282" t="s">
        <v>486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487</v>
      </c>
      <c r="AL13" s="1153"/>
      <c r="AM13" s="1153"/>
      <c r="AN13" s="1154"/>
      <c r="AO13" s="280">
        <v>99021</v>
      </c>
      <c r="AP13" s="280">
        <v>6893</v>
      </c>
      <c r="AQ13" s="281">
        <v>4378</v>
      </c>
      <c r="AR13" s="282">
        <v>57.4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488</v>
      </c>
      <c r="AL14" s="1153"/>
      <c r="AM14" s="1153"/>
      <c r="AN14" s="1154"/>
      <c r="AO14" s="280">
        <v>59477</v>
      </c>
      <c r="AP14" s="280">
        <v>4140</v>
      </c>
      <c r="AQ14" s="281">
        <v>2499</v>
      </c>
      <c r="AR14" s="282">
        <v>65.7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489</v>
      </c>
      <c r="AL15" s="1156"/>
      <c r="AM15" s="1156"/>
      <c r="AN15" s="1157"/>
      <c r="AO15" s="280">
        <v>-84418</v>
      </c>
      <c r="AP15" s="280">
        <v>-5877</v>
      </c>
      <c r="AQ15" s="281">
        <v>-6867</v>
      </c>
      <c r="AR15" s="282">
        <v>-14.4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177</v>
      </c>
      <c r="AL16" s="1156"/>
      <c r="AM16" s="1156"/>
      <c r="AN16" s="1157"/>
      <c r="AO16" s="280">
        <v>1658008</v>
      </c>
      <c r="AP16" s="280">
        <v>115420</v>
      </c>
      <c r="AQ16" s="281">
        <v>128199</v>
      </c>
      <c r="AR16" s="282">
        <v>-10</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491</v>
      </c>
      <c r="AP20" s="289" t="s">
        <v>492</v>
      </c>
      <c r="AQ20" s="290" t="s">
        <v>493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494</v>
      </c>
      <c r="AL21" s="1159"/>
      <c r="AM21" s="1159"/>
      <c r="AN21" s="1160"/>
      <c r="AO21" s="293">
        <v>8.77</v>
      </c>
      <c r="AP21" s="294">
        <v>10.85</v>
      </c>
      <c r="AQ21" s="295">
        <v>-2.08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495</v>
      </c>
      <c r="AL22" s="1159"/>
      <c r="AM22" s="1159"/>
      <c r="AN22" s="1160"/>
      <c r="AO22" s="298">
        <v>101.3</v>
      </c>
      <c r="AP22" s="299">
        <v>96.2</v>
      </c>
      <c r="AQ22" s="300">
        <v>5.0999999999999996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x14ac:dyDescent="0.15">
      <c r="A27" s="305"/>
      <c r="AO27" s="258"/>
      <c r="AP27" s="258"/>
      <c r="AQ27" s="258"/>
      <c r="AR27" s="258"/>
      <c r="AS27" s="258"/>
      <c r="AT27" s="258"/>
    </row>
    <row r="28" spans="1:46" ht="17.25" x14ac:dyDescent="0.15">
      <c r="A28" s="259" t="s">
        <v>497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477</v>
      </c>
      <c r="AP30" s="268"/>
      <c r="AQ30" s="269" t="s">
        <v>478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479</v>
      </c>
      <c r="AQ31" s="275" t="s">
        <v>480</v>
      </c>
      <c r="AR31" s="276" t="s">
        <v>481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499</v>
      </c>
      <c r="AL32" s="1167"/>
      <c r="AM32" s="1167"/>
      <c r="AN32" s="1168"/>
      <c r="AO32" s="308">
        <v>675615</v>
      </c>
      <c r="AP32" s="308">
        <v>47032</v>
      </c>
      <c r="AQ32" s="309">
        <v>62185</v>
      </c>
      <c r="AR32" s="310">
        <v>-24.4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500</v>
      </c>
      <c r="AL33" s="1167"/>
      <c r="AM33" s="1167"/>
      <c r="AN33" s="1168"/>
      <c r="AO33" s="308" t="s">
        <v>486</v>
      </c>
      <c r="AP33" s="308" t="s">
        <v>486</v>
      </c>
      <c r="AQ33" s="309" t="s">
        <v>486</v>
      </c>
      <c r="AR33" s="310" t="s">
        <v>486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501</v>
      </c>
      <c r="AL34" s="1167"/>
      <c r="AM34" s="1167"/>
      <c r="AN34" s="1168"/>
      <c r="AO34" s="308" t="s">
        <v>486</v>
      </c>
      <c r="AP34" s="308" t="s">
        <v>486</v>
      </c>
      <c r="AQ34" s="309" t="s">
        <v>486</v>
      </c>
      <c r="AR34" s="310" t="s">
        <v>486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502</v>
      </c>
      <c r="AL35" s="1167"/>
      <c r="AM35" s="1167"/>
      <c r="AN35" s="1168"/>
      <c r="AO35" s="308">
        <v>243684</v>
      </c>
      <c r="AP35" s="308">
        <v>16964</v>
      </c>
      <c r="AQ35" s="309">
        <v>15497</v>
      </c>
      <c r="AR35" s="310">
        <v>9.5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503</v>
      </c>
      <c r="AL36" s="1167"/>
      <c r="AM36" s="1167"/>
      <c r="AN36" s="1168"/>
      <c r="AO36" s="308">
        <v>26533</v>
      </c>
      <c r="AP36" s="308">
        <v>1847</v>
      </c>
      <c r="AQ36" s="309">
        <v>3842</v>
      </c>
      <c r="AR36" s="310">
        <v>-51.9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504</v>
      </c>
      <c r="AL37" s="1167"/>
      <c r="AM37" s="1167"/>
      <c r="AN37" s="1168"/>
      <c r="AO37" s="308" t="s">
        <v>486</v>
      </c>
      <c r="AP37" s="308" t="s">
        <v>486</v>
      </c>
      <c r="AQ37" s="309">
        <v>306</v>
      </c>
      <c r="AR37" s="310" t="s">
        <v>486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505</v>
      </c>
      <c r="AL38" s="1170"/>
      <c r="AM38" s="1170"/>
      <c r="AN38" s="1171"/>
      <c r="AO38" s="311" t="s">
        <v>486</v>
      </c>
      <c r="AP38" s="311" t="s">
        <v>486</v>
      </c>
      <c r="AQ38" s="312">
        <v>4</v>
      </c>
      <c r="AR38" s="300" t="s">
        <v>486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506</v>
      </c>
      <c r="AL39" s="1170"/>
      <c r="AM39" s="1170"/>
      <c r="AN39" s="1171"/>
      <c r="AO39" s="308">
        <v>-254</v>
      </c>
      <c r="AP39" s="308">
        <v>-18</v>
      </c>
      <c r="AQ39" s="309">
        <v>-2250</v>
      </c>
      <c r="AR39" s="310">
        <v>-99.2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507</v>
      </c>
      <c r="AL40" s="1167"/>
      <c r="AM40" s="1167"/>
      <c r="AN40" s="1168"/>
      <c r="AO40" s="308">
        <v>-614779</v>
      </c>
      <c r="AP40" s="308">
        <v>-42797</v>
      </c>
      <c r="AQ40" s="309">
        <v>-52332</v>
      </c>
      <c r="AR40" s="310">
        <v>-18.2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287</v>
      </c>
      <c r="AL41" s="1173"/>
      <c r="AM41" s="1173"/>
      <c r="AN41" s="1174"/>
      <c r="AO41" s="308">
        <v>330799</v>
      </c>
      <c r="AP41" s="308">
        <v>23028</v>
      </c>
      <c r="AQ41" s="309">
        <v>27253</v>
      </c>
      <c r="AR41" s="310">
        <v>-15.5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477</v>
      </c>
      <c r="AN49" s="1163" t="s">
        <v>510</v>
      </c>
      <c r="AO49" s="1164"/>
      <c r="AP49" s="1164"/>
      <c r="AQ49" s="1164"/>
      <c r="AR49" s="116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511</v>
      </c>
      <c r="AO50" s="325" t="s">
        <v>512</v>
      </c>
      <c r="AP50" s="326" t="s">
        <v>513</v>
      </c>
      <c r="AQ50" s="327" t="s">
        <v>514</v>
      </c>
      <c r="AR50" s="328" t="s">
        <v>515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516</v>
      </c>
      <c r="AL51" s="321"/>
      <c r="AM51" s="329">
        <v>605178</v>
      </c>
      <c r="AN51" s="330">
        <v>39888</v>
      </c>
      <c r="AO51" s="331">
        <v>-38.4</v>
      </c>
      <c r="AP51" s="332">
        <v>87464</v>
      </c>
      <c r="AQ51" s="333">
        <v>19</v>
      </c>
      <c r="AR51" s="334">
        <v>-57.4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517</v>
      </c>
      <c r="AM52" s="337">
        <v>430663</v>
      </c>
      <c r="AN52" s="338">
        <v>28385</v>
      </c>
      <c r="AO52" s="339">
        <v>-40.799999999999997</v>
      </c>
      <c r="AP52" s="340">
        <v>47479</v>
      </c>
      <c r="AQ52" s="341">
        <v>10.199999999999999</v>
      </c>
      <c r="AR52" s="342">
        <v>-51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518</v>
      </c>
      <c r="AL53" s="321"/>
      <c r="AM53" s="329">
        <v>278150</v>
      </c>
      <c r="AN53" s="330">
        <v>18578</v>
      </c>
      <c r="AO53" s="331">
        <v>-53.4</v>
      </c>
      <c r="AP53" s="332">
        <v>117234</v>
      </c>
      <c r="AQ53" s="333">
        <v>34</v>
      </c>
      <c r="AR53" s="334">
        <v>-87.4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517</v>
      </c>
      <c r="AM54" s="337">
        <v>206576</v>
      </c>
      <c r="AN54" s="338">
        <v>13797</v>
      </c>
      <c r="AO54" s="339">
        <v>-51.4</v>
      </c>
      <c r="AP54" s="340">
        <v>59796</v>
      </c>
      <c r="AQ54" s="341">
        <v>25.9</v>
      </c>
      <c r="AR54" s="342">
        <v>-77.3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519</v>
      </c>
      <c r="AL55" s="321"/>
      <c r="AM55" s="329">
        <v>247498</v>
      </c>
      <c r="AN55" s="330">
        <v>16785</v>
      </c>
      <c r="AO55" s="331">
        <v>-9.6999999999999993</v>
      </c>
      <c r="AP55" s="332">
        <v>97758</v>
      </c>
      <c r="AQ55" s="333">
        <v>-16.600000000000001</v>
      </c>
      <c r="AR55" s="334">
        <v>6.9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517</v>
      </c>
      <c r="AM56" s="337">
        <v>209249</v>
      </c>
      <c r="AN56" s="338">
        <v>14191</v>
      </c>
      <c r="AO56" s="339">
        <v>2.9</v>
      </c>
      <c r="AP56" s="340">
        <v>45946</v>
      </c>
      <c r="AQ56" s="341">
        <v>-23.2</v>
      </c>
      <c r="AR56" s="342">
        <v>26.1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520</v>
      </c>
      <c r="AL57" s="321"/>
      <c r="AM57" s="329">
        <v>338112</v>
      </c>
      <c r="AN57" s="330">
        <v>23150</v>
      </c>
      <c r="AO57" s="331">
        <v>37.9</v>
      </c>
      <c r="AP57" s="332">
        <v>91338</v>
      </c>
      <c r="AQ57" s="333">
        <v>-6.6</v>
      </c>
      <c r="AR57" s="334">
        <v>44.5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517</v>
      </c>
      <c r="AM58" s="337">
        <v>281693</v>
      </c>
      <c r="AN58" s="338">
        <v>19287</v>
      </c>
      <c r="AO58" s="339">
        <v>35.9</v>
      </c>
      <c r="AP58" s="340">
        <v>43989</v>
      </c>
      <c r="AQ58" s="341">
        <v>-4.3</v>
      </c>
      <c r="AR58" s="342">
        <v>40.200000000000003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521</v>
      </c>
      <c r="AL59" s="321"/>
      <c r="AM59" s="329">
        <v>1672715</v>
      </c>
      <c r="AN59" s="330">
        <v>116444</v>
      </c>
      <c r="AO59" s="331">
        <v>403</v>
      </c>
      <c r="AP59" s="332">
        <v>103975</v>
      </c>
      <c r="AQ59" s="333">
        <v>13.8</v>
      </c>
      <c r="AR59" s="334">
        <v>389.2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517</v>
      </c>
      <c r="AM60" s="337">
        <v>1101670</v>
      </c>
      <c r="AN60" s="338">
        <v>76691</v>
      </c>
      <c r="AO60" s="339">
        <v>297.60000000000002</v>
      </c>
      <c r="AP60" s="340">
        <v>52698</v>
      </c>
      <c r="AQ60" s="341">
        <v>19.8</v>
      </c>
      <c r="AR60" s="342">
        <v>277.8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522</v>
      </c>
      <c r="AL61" s="343"/>
      <c r="AM61" s="344">
        <v>628331</v>
      </c>
      <c r="AN61" s="345">
        <v>42969</v>
      </c>
      <c r="AO61" s="346">
        <v>67.900000000000006</v>
      </c>
      <c r="AP61" s="347">
        <v>99554</v>
      </c>
      <c r="AQ61" s="348">
        <v>8.6999999999999993</v>
      </c>
      <c r="AR61" s="334">
        <v>59.2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517</v>
      </c>
      <c r="AM62" s="337">
        <v>445970</v>
      </c>
      <c r="AN62" s="338">
        <v>30470</v>
      </c>
      <c r="AO62" s="339">
        <v>48.8</v>
      </c>
      <c r="AP62" s="340">
        <v>49982</v>
      </c>
      <c r="AQ62" s="341">
        <v>5.7</v>
      </c>
      <c r="AR62" s="342">
        <v>43.1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inv6EJ3mReYYXm4Smn+IRA+7pjAo/+qer+8GbNsZrfIykKkYIPWWTjlCBLolzmxZHXl/OpYdpPqW3YAOo1bZQ==" saltValue="MsIy7pI544CNZczSVCMN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474</v>
      </c>
    </row>
    <row r="120" spans="125:125" ht="13.5" hidden="1" customHeight="1" x14ac:dyDescent="0.15"/>
    <row r="121" spans="125:125" ht="13.5" hidden="1" customHeight="1" x14ac:dyDescent="0.15">
      <c r="DU121" s="255"/>
    </row>
  </sheetData>
  <sheetProtection algorithmName="SHA-512" hashValue="T0ywy/X3AL2QQ+E6x2zoXo9HD9LcYig1QZvkq351v97V/gt6+zgVtfodMHve6YDNZ6JXz/oNywNK/mHVGYV+qg==" saltValue="F3pQnL56K0ebWXl/FaCF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474</v>
      </c>
    </row>
  </sheetData>
  <sheetProtection algorithmName="SHA-512" hashValue="XgEYIClSBUDbq2H0C2M9sMP06ceFbsWnd/CqRBzUh25tCdjtEN2oWlu6ua1XBbEQux3+p3UQ9yH4fgAQLQtvJQ==" saltValue="iPt5ZRKByAW5rJ5REPcVw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5.74</v>
      </c>
      <c r="G47" s="12">
        <v>11.68</v>
      </c>
      <c r="H47" s="12">
        <v>18.84</v>
      </c>
      <c r="I47" s="12">
        <v>22.53</v>
      </c>
      <c r="J47" s="13">
        <v>18.899999999999999</v>
      </c>
    </row>
    <row r="48" spans="2:10" ht="57.75" customHeight="1" x14ac:dyDescent="0.15">
      <c r="B48" s="14"/>
      <c r="C48" s="1177" t="s">
        <v>4</v>
      </c>
      <c r="D48" s="1177"/>
      <c r="E48" s="1178"/>
      <c r="F48" s="15">
        <v>6.4</v>
      </c>
      <c r="G48" s="16">
        <v>6.5</v>
      </c>
      <c r="H48" s="16">
        <v>7.86</v>
      </c>
      <c r="I48" s="16">
        <v>7.14</v>
      </c>
      <c r="J48" s="17">
        <v>4.75</v>
      </c>
    </row>
    <row r="49" spans="2:10" ht="57.75" customHeight="1" thickBot="1" x14ac:dyDescent="0.2">
      <c r="B49" s="18"/>
      <c r="C49" s="1179" t="s">
        <v>5</v>
      </c>
      <c r="D49" s="1179"/>
      <c r="E49" s="1180"/>
      <c r="F49" s="19" t="s">
        <v>529</v>
      </c>
      <c r="G49" s="20">
        <v>6.87</v>
      </c>
      <c r="H49" s="20">
        <v>9.64</v>
      </c>
      <c r="I49" s="20">
        <v>2.2000000000000002</v>
      </c>
      <c r="J49" s="21" t="s">
        <v>530</v>
      </c>
    </row>
    <row r="50" spans="2:10" x14ac:dyDescent="0.15"/>
  </sheetData>
  <sheetProtection algorithmName="SHA-512" hashValue="GdFoCOkrmXT5zXH7fgRav3Dv5HlSdoSKxmZkkXho32fm7zmxNxef43FO3MsXwjqvwrY3ZbuntO753KoyIxe/tA==" saltValue="07GuuXn93UohnV/XgDnw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林知美</cp:lastModifiedBy>
  <cp:lastPrinted>2025-09-17T00:14:58Z</cp:lastPrinted>
  <dcterms:created xsi:type="dcterms:W3CDTF">2025-02-19T01:12:14Z</dcterms:created>
  <dcterms:modified xsi:type="dcterms:W3CDTF">2025-09-30T23:32:56Z</dcterms:modified>
  <cp:category/>
</cp:coreProperties>
</file>