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2021年度\05_決算統計\00_R元年財政状況資料集（追加分）\04_チェック\大関\38美浦村\"/>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O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E35" i="10" s="1"/>
  <c r="BW34" i="10" l="1"/>
  <c r="BW35" i="10" s="1"/>
  <c r="BW36" i="10" s="1"/>
  <c r="BW37" i="10" s="1"/>
  <c r="BW38" i="10" s="1"/>
  <c r="BW39" i="10" s="1"/>
  <c r="BW40" i="10" s="1"/>
  <c r="BW41" i="10" s="1"/>
  <c r="BW42" i="10" s="1"/>
</calcChain>
</file>

<file path=xl/sharedStrings.xml><?xml version="1.0" encoding="utf-8"?>
<sst xmlns="http://schemas.openxmlformats.org/spreadsheetml/2006/main" count="1171" uniqueCount="610">
  <si>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</si>
  <si>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</si>
  <si>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</si>
  <si>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</si>
  <si>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</si>
  <si>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</si>
  <si>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</si>
  <si>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</si>
  <si>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</si>
  <si>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</si>
  <si>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</si>
  <si>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</si>
  <si>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</si>
  <si>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</si>
  <si>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</si>
  <si>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</si>
  <si>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</si>
  <si>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</si>
  <si>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</si>
  <si>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</si>
  <si>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</si>
  <si>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</si>
  <si>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</si>
  <si>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</si>
  <si>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</si>
  <si>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</si>
  <si>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</si>
  <si>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</si>
  <si>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</si>
  <si>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</si>
  <si>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</si>
  <si>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</si>
  <si>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</si>
  <si>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</si>
  <si>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</si>
  <si>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</si>
  <si>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</si>
  <si>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</si>
  <si>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</si>
  <si>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</si>
  <si>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</si>
  <si>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</si>
  <si>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</si>
  <si>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</si>
  <si>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</si>
  <si>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</si>
  <si>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</si>
  <si>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</si>
  <si>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</si>
  <si>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</si>
  <si>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</si>
  <si>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</si>
  <si>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</si>
  <si>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</si>
  <si>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</si>
  <si>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</si>
  <si>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</si>
  <si>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</si>
  <si>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</si>
  <si>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</si>
  <si>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</si>
  <si>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</si>
  <si>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</si>
  <si>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</si>
  <si>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</si>
  <si>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</si>
  <si>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</si>
  <si>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</si>
  <si>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</si>
  <si>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</si>
  <si>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</si>
  <si>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</si>
  <si>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</si>
  <si>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</si>
  <si>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</si>
  <si>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</si>
  <si>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</si>
  <si>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</si>
  <si>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</si>
  <si>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</si>
  <si>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</si>
  <si>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</si>
  <si>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</si>
  <si>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</si>
  <si>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</si>
  <si>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</si>
  <si>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</si>
  <si>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</si>
  <si>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</si>
  <si>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</si>
  <si>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</si>
  <si>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</si>
  <si>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</si>
  <si>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</si>
  <si>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</si>
  <si>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</si>
  <si>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</si>
  <si>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</si>
  <si>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美浦村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</si>
  <si>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</si>
  <si>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</si>
  <si>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</si>
  <si>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</si>
  <si>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</si>
  <si>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</si>
  <si>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</si>
  <si>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</si>
  <si>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</si>
  <si>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</si>
  <si>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</si>
  <si>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</si>
  <si>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</si>
  <si>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</si>
  <si>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</si>
  <si>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</si>
  <si>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</si>
  <si>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</si>
  <si>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</si>
  <si>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</si>
  <si>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</si>
  <si>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</si>
  <si>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</si>
  <si>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</si>
  <si>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</si>
  <si>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</si>
  <si>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</si>
  <si>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</si>
  <si>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</si>
  <si>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</si>
  <si>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</si>
  <si>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</si>
  <si>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</si>
  <si>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</si>
  <si>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</si>
  <si>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</si>
  <si>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</si>
  <si>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</si>
  <si>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</si>
  <si>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</si>
  <si>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</si>
  <si>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</si>
  <si>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</si>
  <si>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</si>
  <si>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</si>
  <si>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</si>
  <si>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</si>
  <si>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</si>
  <si>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</si>
  <si>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</si>
  <si>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</si>
  <si>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</si>
  <si>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</si>
  <si>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</si>
  <si>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</si>
  <si>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</si>
  <si>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</si>
  <si>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</si>
  <si>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</si>
  <si>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</si>
  <si>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</si>
  <si>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</si>
  <si>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</si>
  <si>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</si>
  <si>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</si>
  <si>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</si>
  <si>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</si>
  <si>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</si>
  <si>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</si>
  <si>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</si>
  <si>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</si>
  <si>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</si>
  <si>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</si>
  <si>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</si>
  <si>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</si>
  <si>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</si>
  <si>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</si>
  <si>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</si>
  <si>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</si>
  <si>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</si>
  <si>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</si>
  <si>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</si>
  <si>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</si>
  <si>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</si>
  <si>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</si>
  <si>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</si>
  <si>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</si>
  <si>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</si>
  <si>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</si>
  <si>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</si>
  <si>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</si>
  <si>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</si>
  <si>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</si>
  <si>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</si>
  <si>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</si>
  <si>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</si>
  <si>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</si>
  <si>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</si>
  <si>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</si>
  <si>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</si>
  <si>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</si>
  <si>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</si>
  <si>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</si>
  <si>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</si>
  <si>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</si>
  <si>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</si>
  <si>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</si>
  <si>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</si>
  <si>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</si>
  <si>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</si>
  <si>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</si>
  <si>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</si>
  <si>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</si>
  <si>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</si>
  <si>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</si>
  <si>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</si>
  <si>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茨城県美浦村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</si>
  <si>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</si>
  <si>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</si>
  <si>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</si>
  <si>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</si>
  <si>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</si>
  <si>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</si>
  <si>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</si>
  <si>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</si>
  <si>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</si>
  <si>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</si>
  <si>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</si>
  <si>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</si>
  <si>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</si>
  <si>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</si>
  <si>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</si>
  <si>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</si>
  <si>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</si>
  <si>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</si>
  <si>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</si>
  <si>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</si>
  <si>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</si>
  <si>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</si>
  <si>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</si>
  <si>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</si>
  <si>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</si>
  <si>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</si>
  <si>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</si>
  <si>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</si>
  <si>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</si>
  <si>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</si>
  <si>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</si>
  <si>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</si>
  <si>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</si>
  <si>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</si>
  <si>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</si>
  <si>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</si>
  <si>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</si>
  <si>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</si>
  <si>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</si>
  <si>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</si>
  <si>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</si>
  <si>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</si>
  <si>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</si>
  <si>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</si>
  <si>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</si>
  <si>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</si>
  <si>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</si>
  <si>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</si>
  <si>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</si>
  <si>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</si>
  <si>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</si>
  <si>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</si>
  <si>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</si>
  <si>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</si>
  <si>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</si>
  <si>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</si>
  <si>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</si>
  <si>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</si>
  <si>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</si>
  <si>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</si>
  <si>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</si>
  <si>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</si>
  <si>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</si>
  <si>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</si>
  <si>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</si>
  <si>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</si>
  <si>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</si>
  <si>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</si>
  <si>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</si>
  <si>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</si>
  <si>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</si>
  <si>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</si>
  <si>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</si>
  <si>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</si>
  <si>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</si>
  <si>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</si>
  <si>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</si>
  <si>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</si>
  <si>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</si>
  <si>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</si>
  <si>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</si>
  <si>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</si>
  <si>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</si>
  <si>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</si>
  <si>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</si>
  <si>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</si>
  <si>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</si>
  <si>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</si>
  <si>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</si>
  <si>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</si>
  <si>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</si>
  <si>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</si>
  <si>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</si>
  <si>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</si>
  <si>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</si>
  <si>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</si>
  <si>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</si>
  <si>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</si>
  <si>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</si>
  <si>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</si>
  <si>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</si>
  <si>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</si>
  <si>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</si>
  <si>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</si>
  <si>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</si>
  <si>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</si>
  <si>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</si>
  <si>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</si>
  <si>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</si>
  <si>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</si>
  <si>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</si>
  <si>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</si>
  <si>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</si>
  <si>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</si>
  <si>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</si>
  <si>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</si>
  <si>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</si>
  <si>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</si>
  <si>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</si>
  <si>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</si>
  <si>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</si>
  <si>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</si>
  <si>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</si>
  <si>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</si>
  <si>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</si>
  <si>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</si>
  <si>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</si>
  <si>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</si>
  <si>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</si>
  <si>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</si>
  <si>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</si>
  <si>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</si>
  <si>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</si>
  <si>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</si>
  <si>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</si>
  <si>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</si>
  <si>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</si>
  <si>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</si>
  <si>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</si>
  <si>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</si>
  <si>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</si>
  <si>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</si>
  <si>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</si>
  <si>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</si>
  <si>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</si>
  <si>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</si>
  <si>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</si>
  <si>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</si>
  <si>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</si>
  <si>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</si>
  <si>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</si>
  <si>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</si>
  <si>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茨城県美浦村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</si>
  <si>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</si>
  <si>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</si>
  <si>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</si>
  <si>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</si>
  <si>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</si>
  <si>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</si>
  <si>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</si>
  <si>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</si>
  <si>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</si>
  <si>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</si>
  <si>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</si>
  <si>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</si>
  <si>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</si>
  <si>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</si>
  <si>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</si>
  <si>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</si>
  <si>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</si>
  <si>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</si>
  <si>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</si>
  <si>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</si>
  <si>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</si>
  <si>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</si>
  <si>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</si>
  <si>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</si>
  <si>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</si>
  <si>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</si>
  <si>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</si>
  <si>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</si>
  <si>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</si>
  <si>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</si>
  <si>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</si>
  <si>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</si>
  <si>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</si>
  <si>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</si>
  <si>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</si>
  <si>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</si>
  <si>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</si>
  <si>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</si>
  <si>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電気事業会計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</si>
  <si>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</si>
  <si>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</si>
  <si>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</si>
  <si>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</si>
  <si>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</si>
  <si>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</si>
  <si>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</si>
  <si>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</si>
  <si>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</si>
  <si>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</si>
  <si>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</si>
  <si>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</si>
  <si>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</si>
  <si>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</si>
  <si>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</si>
  <si>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</si>
  <si>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</si>
  <si>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</si>
  <si>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</si>
  <si>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</si>
  <si>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</si>
  <si>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</si>
  <si>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</si>
  <si>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</si>
  <si>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</si>
  <si>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</si>
  <si>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</si>
  <si>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</si>
  <si>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</si>
  <si>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</si>
  <si>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</si>
  <si>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</si>
  <si>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</si>
  <si>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</si>
  <si>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</si>
  <si>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</si>
  <si>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</si>
  <si>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</si>
  <si>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</si>
  <si>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</si>
  <si>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</si>
  <si>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</si>
  <si>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</si>
  <si>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</si>
  <si>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</si>
  <si>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</si>
  <si>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</si>
  <si>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</si>
  <si>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</si>
  <si>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</si>
  <si>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</si>
  <si>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</si>
  <si>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</si>
  <si>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</si>
  <si>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</si>
  <si>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</si>
  <si>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</si>
  <si>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</si>
  <si>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</si>
  <si>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</si>
  <si>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</si>
  <si>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</si>
  <si>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</si>
  <si>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</si>
  <si>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</si>
  <si>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</si>
  <si>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</si>
  <si>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</si>
  <si>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</si>
  <si>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</si>
  <si>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</si>
  <si>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</si>
  <si>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</si>
  <si>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</si>
  <si>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</si>
  <si>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</si>
  <si>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</si>
  <si>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</si>
  <si>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</si>
  <si>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</si>
  <si>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</si>
  <si>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</si>
  <si>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</si>
  <si>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</si>
  <si>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</si>
  <si>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</si>
  <si>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</si>
  <si>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</si>
  <si>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</si>
  <si>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</si>
  <si>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</si>
  <si>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</si>
  <si>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</si>
  <si>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</si>
  <si>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</si>
  <si>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</si>
  <si>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</si>
  <si>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</si>
  <si>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</si>
  <si>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</si>
  <si>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</si>
  <si>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</si>
  <si>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</si>
  <si>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</si>
  <si>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</si>
  <si>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</si>
  <si>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</si>
  <si>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</si>
  <si>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</si>
  <si>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</si>
  <si>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</si>
  <si>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</si>
  <si>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</si>
  <si>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</si>
  <si>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</si>
  <si>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</si>
  <si>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</si>
  <si>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</si>
  <si>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</si>
  <si>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</si>
  <si>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</si>
  <si>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</si>
  <si>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</si>
  <si>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</si>
  <si>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</si>
  <si>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</si>
  <si>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</si>
  <si>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</si>
  <si>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</si>
  <si>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</si>
  <si>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</si>
  <si>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</si>
  <si>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</si>
  <si>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</si>
  <si>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</si>
  <si>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</si>
  <si>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</si>
  <si>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</si>
  <si>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</si>
  <si>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</si>
  <si>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</si>
  <si>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</si>
  <si>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</si>
  <si>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</si>
  <si>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</si>
  <si>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</si>
  <si>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</si>
  <si>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</si>
  <si>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</si>
  <si>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</si>
  <si>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</si>
  <si>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</si>
  <si>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</si>
  <si>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</si>
  <si>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</si>
  <si>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</si>
  <si>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</si>
  <si>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7.04</t>
  </si>
  <si>
    <t>▲ 1.29</t>
  </si>
  <si>
    <t>▲ 2.07</t>
  </si>
  <si>
    <t>水道事業会計</t>
  </si>
  <si>
    <t>一般会計</t>
  </si>
  <si>
    <t>電気事業会計</t>
  </si>
  <si>
    <t>公共下水道事業特別会計</t>
  </si>
  <si>
    <t>国民健康保険特別会計</t>
  </si>
  <si>
    <t>介護保険特別会計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</si>
  <si>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</si>
  <si>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</si>
  <si>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</si>
  <si>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</si>
  <si>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</si>
  <si>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</si>
  <si>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</si>
  <si>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</si>
  <si>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</si>
  <si>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</si>
  <si>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稲敷地方広域市町村圏事務組合(一般会計)</t>
  </si>
  <si>
    <t>稲敷地方広域市町村圏事務組合(水防事業特別会計)</t>
  </si>
  <si>
    <t>龍ケ崎地方衛生組合</t>
  </si>
  <si>
    <t>江戸崎地方衛生土木組合</t>
  </si>
  <si>
    <t>茨城県市町村総合事務組合(一般会計)</t>
  </si>
  <si>
    <t>茨城県市町村総合事務組合(県民交通災害共済事業特別会計)</t>
  </si>
  <si>
    <t>茨城租税債権管理機構</t>
  </si>
  <si>
    <t>茨城県後期高齢者医療広域連合(一般会計)</t>
  </si>
  <si>
    <t>茨城県後期高齢者医療広域連合(後期高齢医療特別会計)</t>
  </si>
  <si>
    <t>学校施設建設基金</t>
    <rPh sb="0" eb="2">
      <t>ガッコウ</t>
    </rPh>
    <rPh sb="2" eb="4">
      <t>シセツ</t>
    </rPh>
    <rPh sb="4" eb="6">
      <t>ケンセツ</t>
    </rPh>
    <rPh sb="6" eb="8">
      <t>キキン</t>
    </rPh>
    <phoneticPr fontId="19"/>
  </si>
  <si>
    <t>地域福祉基金</t>
    <rPh sb="0" eb="2">
      <t>チイキ</t>
    </rPh>
    <rPh sb="2" eb="4">
      <t>フクシ</t>
    </rPh>
    <rPh sb="4" eb="6">
      <t>キキン</t>
    </rPh>
    <phoneticPr fontId="19"/>
  </si>
  <si>
    <t>公共公益施設整備基金</t>
  </si>
  <si>
    <t>陸平基金</t>
  </si>
  <si>
    <t>ふるさと応援基金</t>
    <rPh sb="4" eb="6">
      <t>オウエン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</si>
  <si>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</si>
  <si>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</si>
  <si>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</si>
  <si>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</si>
  <si>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</si>
  <si>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</si>
  <si>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</si>
  <si>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</si>
  <si>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</si>
  <si>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</si>
  <si>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地方債の現在高の増加や、財政調整基金及び減債基金を取り崩したことにより充当可能基金が減少したこと等により、前年度比5.7ポイント増の41.1％となり、類似団体平均を19.7ポイント上回っている。実質公債費比率は、一般会計の臨時財政対策債の元金償還開始や、公営企業(水道事業・公共下水道事業・農業集落排水事業)に係る地方債償還に充てるための一般会計からの繰入見込額が増加したこと等により、前年度比0.4ポイント増の5.8％となったが、類似団体平均では1.9ポイント下回っている。
　今後の公共下水道事業の推進により下水道事業債の残高の増加、また一般会計でも公共施設の耐震改修事業による村債の残高の増加等により、数値の上昇が見込まれるため、建設事業の実施については緊急性や優先順位を見極めながら行い、基金残高の動向も踏まえ安定した財政運営を行う必要がある。</t>
    <rPh sb="9" eb="11">
      <t>チホウ</t>
    </rPh>
    <rPh sb="11" eb="12">
      <t>サイ</t>
    </rPh>
    <rPh sb="13" eb="16">
      <t>ゲンザイダカ</t>
    </rPh>
    <rPh sb="17" eb="19">
      <t>ゾウカ</t>
    </rPh>
    <rPh sb="21" eb="23">
      <t>ザイセイ</t>
    </rPh>
    <rPh sb="23" eb="25">
      <t>チョウセイ</t>
    </rPh>
    <rPh sb="25" eb="27">
      <t>キキン</t>
    </rPh>
    <rPh sb="27" eb="28">
      <t>オヨ</t>
    </rPh>
    <rPh sb="29" eb="31">
      <t>ゲンサイ</t>
    </rPh>
    <rPh sb="31" eb="33">
      <t>キキン</t>
    </rPh>
    <rPh sb="34" eb="35">
      <t>ト</t>
    </rPh>
    <rPh sb="36" eb="37">
      <t>クズ</t>
    </rPh>
    <rPh sb="73" eb="74">
      <t>ゾウ</t>
    </rPh>
    <phoneticPr fontId="5"/>
  </si>
  <si>
    <t>　有形固定資産減価償却率は、類似団体平を2.4ポイント下回っているが、ほぼ同水準となっている。一方、新規の固定資産取得が少なかったこと及び起債を抑制したため、減価償却率が上がり続けており、前年度比0.7ポイント増の57.6％となっている。将来負担比率は、類似団体と比較し依然として上回っている。今後、事業推進により下水道事業債の残高の増加が見込まれるため、公共施設等の更新需要に対して備えるための財源確保や、施設の長寿命化による財政負担の軽減を図る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</si>
</sst>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7" fontId="34" fillId="0" borderId="116" xfId="12"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xmlns:c16r2="http://schemas.microsoft.com/office/drawing/2015/06/chart">
            <c:ext xmlns:c16="http://schemas.microsoft.com/office/drawing/2014/chart" uri="{C3380CC4-5D6E-409C-BE32-E72D297353CC}">
              <c16:uniqueId val="{00000000-F602-491B-8026-01DCA324C7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74269</c:v>
                </c:pt>
                <c:pt idx="1">
                  <c:v>59084</c:v>
                </c:pt>
                <c:pt idx="2">
                  <c:v>18321</c:v>
                </c:pt>
                <c:pt idx="3">
                  <c:v>64752</c:v>
                </c:pt>
                <c:pt idx="4">
                  <c:v>39888</c:v>
                </c:pt>
              </c:numCache>
            </c:numRef>
          </c:val>
          <c:smooth val="0"/>
          <c:extLst xmlns:c16r2="http://schemas.microsoft.com/office/drawing/2015/06/chart">
            <c:ext xmlns:c16="http://schemas.microsoft.com/office/drawing/2014/chart" uri="{C3380CC4-5D6E-409C-BE32-E72D297353CC}">
              <c16:uniqueId val="{00000001-F602-491B-8026-01DCA324C711}"/>
            </c:ext>
          </c:extLst>
        </c:ser>
        <c:dLbls>
          <c:showLegendKey val="0"/>
          <c:showVal val="0"/>
          <c:showCatName val="0"/>
          <c:showSerName val="0"/>
          <c:showPercent val="0"/>
          <c:showBubbleSize val="0"/>
        </c:dLbls>
        <c:marker val="1"/>
        <c:smooth val="0"/>
        <c:axId val="353900112"/>
        <c:axId val="353900496"/>
      </c:lineChart>
      <c:catAx>
        <c:axId val="353900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3900496"/>
        <c:crosses val="autoZero"/>
        <c:auto val="1"/>
        <c:lblAlgn val="ctr"/>
        <c:lblOffset val="100"/>
        <c:tickLblSkip val="1"/>
        <c:tickMarkSkip val="1"/>
        <c:noMultiLvlLbl val="0"/>
      </c:catAx>
      <c:valAx>
        <c:axId val="3539004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3900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7.32</c:v>
                </c:pt>
                <c:pt idx="1">
                  <c:v>4.62</c:v>
                </c:pt>
                <c:pt idx="2">
                  <c:v>4.9800000000000004</c:v>
                </c:pt>
                <c:pt idx="3">
                  <c:v>4.53</c:v>
                </c:pt>
                <c:pt idx="4">
                  <c:v>6.4</c:v>
                </c:pt>
              </c:numCache>
            </c:numRef>
          </c:val>
          <c:extLst xmlns:c16r2="http://schemas.microsoft.com/office/drawing/2015/06/chart">
            <c:ext xmlns:c16="http://schemas.microsoft.com/office/drawing/2014/chart" uri="{C3380CC4-5D6E-409C-BE32-E72D297353CC}">
              <c16:uniqueId val="{00000000-3885-4A8D-A465-4A37CE534A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15.1</c:v>
                </c:pt>
                <c:pt idx="1">
                  <c:v>11.05</c:v>
                </c:pt>
                <c:pt idx="2">
                  <c:v>9.1999999999999993</c:v>
                </c:pt>
                <c:pt idx="3">
                  <c:v>9.61</c:v>
                </c:pt>
                <c:pt idx="4">
                  <c:v>5.74</c:v>
                </c:pt>
              </c:numCache>
            </c:numRef>
          </c:val>
          <c:extLst xmlns:c16r2="http://schemas.microsoft.com/office/drawing/2015/06/chart">
            <c:ext xmlns:c16="http://schemas.microsoft.com/office/drawing/2014/chart" uri="{C3380CC4-5D6E-409C-BE32-E72D297353CC}">
              <c16:uniqueId val="{00000001-3885-4A8D-A465-4A37CE534A8A}"/>
            </c:ext>
          </c:extLst>
        </c:ser>
        <c:dLbls>
          <c:showLegendKey val="0"/>
          <c:showVal val="0"/>
          <c:showCatName val="0"/>
          <c:showSerName val="0"/>
          <c:showPercent val="0"/>
          <c:showBubbleSize val="0"/>
        </c:dLbls>
        <c:gapWidth val="250"/>
        <c:overlap val="100"/>
        <c:axId val="137821016"/>
        <c:axId val="137821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3.24</c:v>
                </c:pt>
                <c:pt idx="1">
                  <c:v>-7.04</c:v>
                </c:pt>
                <c:pt idx="2">
                  <c:v>-1.29</c:v>
                </c:pt>
                <c:pt idx="3">
                  <c:v>0.02</c:v>
                </c:pt>
                <c:pt idx="4">
                  <c:v>-2.0699999999999998</c:v>
                </c:pt>
              </c:numCache>
            </c:numRef>
          </c:val>
          <c:smooth val="0"/>
          <c:extLst xmlns:c16r2="http://schemas.microsoft.com/office/drawing/2015/06/chart">
            <c:ext xmlns:c16="http://schemas.microsoft.com/office/drawing/2014/chart" uri="{C3380CC4-5D6E-409C-BE32-E72D297353CC}">
              <c16:uniqueId val="{00000002-3885-4A8D-A465-4A37CE534A8A}"/>
            </c:ext>
          </c:extLst>
        </c:ser>
        <c:dLbls>
          <c:showLegendKey val="0"/>
          <c:showVal val="0"/>
          <c:showCatName val="0"/>
          <c:showSerName val="0"/>
          <c:showPercent val="0"/>
          <c:showBubbleSize val="0"/>
        </c:dLbls>
        <c:marker val="1"/>
        <c:smooth val="0"/>
        <c:axId val="137821016"/>
        <c:axId val="137821400"/>
      </c:lineChart>
      <c:catAx>
        <c:axId val="137821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821400"/>
        <c:crosses val="autoZero"/>
        <c:auto val="1"/>
        <c:lblAlgn val="ctr"/>
        <c:lblOffset val="100"/>
        <c:tickLblSkip val="1"/>
        <c:tickMarkSkip val="1"/>
        <c:noMultiLvlLbl val="0"/>
      </c:catAx>
      <c:valAx>
        <c:axId val="137821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821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947-4337-AEB6-2B8458E076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947-4337-AEB6-2B8458E0767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1947-4337-AEB6-2B8458E0767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0.28000000000000003</c:v>
                </c:pt>
                <c:pt idx="2">
                  <c:v>#N/A</c:v>
                </c:pt>
                <c:pt idx="3">
                  <c:v>0.23</c:v>
                </c:pt>
                <c:pt idx="4">
                  <c:v>#N/A</c:v>
                </c:pt>
                <c:pt idx="5">
                  <c:v>0.35</c:v>
                </c:pt>
                <c:pt idx="6">
                  <c:v>#N/A</c:v>
                </c:pt>
                <c:pt idx="7">
                  <c:v>0.24</c:v>
                </c:pt>
                <c:pt idx="8">
                  <c:v>#N/A</c:v>
                </c:pt>
                <c:pt idx="9">
                  <c:v>0.48</c:v>
                </c:pt>
              </c:numCache>
            </c:numRef>
          </c:val>
          <c:extLst xmlns:c16r2="http://schemas.microsoft.com/office/drawing/2015/06/chart">
            <c:ext xmlns:c16="http://schemas.microsoft.com/office/drawing/2014/chart" uri="{C3380CC4-5D6E-409C-BE32-E72D297353CC}">
              <c16:uniqueId val="{00000003-1947-4337-AEB6-2B8458E0767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1.03</c:v>
                </c:pt>
                <c:pt idx="2">
                  <c:v>#N/A</c:v>
                </c:pt>
                <c:pt idx="3">
                  <c:v>0.39</c:v>
                </c:pt>
                <c:pt idx="4">
                  <c:v>#N/A</c:v>
                </c:pt>
                <c:pt idx="5">
                  <c:v>0.73</c:v>
                </c:pt>
                <c:pt idx="6">
                  <c:v>#N/A</c:v>
                </c:pt>
                <c:pt idx="7">
                  <c:v>0.5</c:v>
                </c:pt>
                <c:pt idx="8">
                  <c:v>#N/A</c:v>
                </c:pt>
                <c:pt idx="9">
                  <c:v>0.78</c:v>
                </c:pt>
              </c:numCache>
            </c:numRef>
          </c:val>
          <c:extLst xmlns:c16r2="http://schemas.microsoft.com/office/drawing/2015/06/chart">
            <c:ext xmlns:c16="http://schemas.microsoft.com/office/drawing/2014/chart" uri="{C3380CC4-5D6E-409C-BE32-E72D297353CC}">
              <c16:uniqueId val="{00000004-1947-4337-AEB6-2B8458E0767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1.42</c:v>
                </c:pt>
                <c:pt idx="2">
                  <c:v>#N/A</c:v>
                </c:pt>
                <c:pt idx="3">
                  <c:v>1.75</c:v>
                </c:pt>
                <c:pt idx="4">
                  <c:v>#N/A</c:v>
                </c:pt>
                <c:pt idx="5">
                  <c:v>1.73</c:v>
                </c:pt>
                <c:pt idx="6">
                  <c:v>#N/A</c:v>
                </c:pt>
                <c:pt idx="7">
                  <c:v>0.43</c:v>
                </c:pt>
                <c:pt idx="8">
                  <c:v>#N/A</c:v>
                </c:pt>
                <c:pt idx="9">
                  <c:v>1.53</c:v>
                </c:pt>
              </c:numCache>
            </c:numRef>
          </c:val>
          <c:extLst xmlns:c16r2="http://schemas.microsoft.com/office/drawing/2015/06/chart">
            <c:ext xmlns:c16="http://schemas.microsoft.com/office/drawing/2014/chart" uri="{C3380CC4-5D6E-409C-BE32-E72D297353CC}">
              <c16:uniqueId val="{00000005-1947-4337-AEB6-2B8458E0767B}"/>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1.0900000000000001</c:v>
                </c:pt>
                <c:pt idx="2">
                  <c:v>#N/A</c:v>
                </c:pt>
                <c:pt idx="3">
                  <c:v>1.0900000000000001</c:v>
                </c:pt>
                <c:pt idx="4">
                  <c:v>#N/A</c:v>
                </c:pt>
                <c:pt idx="5">
                  <c:v>0.42</c:v>
                </c:pt>
                <c:pt idx="6">
                  <c:v>#N/A</c:v>
                </c:pt>
                <c:pt idx="7">
                  <c:v>0.56999999999999995</c:v>
                </c:pt>
                <c:pt idx="8">
                  <c:v>#N/A</c:v>
                </c:pt>
                <c:pt idx="9">
                  <c:v>4.13</c:v>
                </c:pt>
              </c:numCache>
            </c:numRef>
          </c:val>
          <c:extLst xmlns:c16r2="http://schemas.microsoft.com/office/drawing/2015/06/chart">
            <c:ext xmlns:c16="http://schemas.microsoft.com/office/drawing/2014/chart" uri="{C3380CC4-5D6E-409C-BE32-E72D297353CC}">
              <c16:uniqueId val="{00000006-1947-4337-AEB6-2B8458E0767B}"/>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3.29</c:v>
                </c:pt>
                <c:pt idx="2">
                  <c:v>#N/A</c:v>
                </c:pt>
                <c:pt idx="3">
                  <c:v>4.9800000000000004</c:v>
                </c:pt>
                <c:pt idx="4">
                  <c:v>#N/A</c:v>
                </c:pt>
                <c:pt idx="5">
                  <c:v>6.11</c:v>
                </c:pt>
                <c:pt idx="6">
                  <c:v>#N/A</c:v>
                </c:pt>
                <c:pt idx="7">
                  <c:v>6.16</c:v>
                </c:pt>
                <c:pt idx="8">
                  <c:v>#N/A</c:v>
                </c:pt>
                <c:pt idx="9">
                  <c:v>6.29</c:v>
                </c:pt>
              </c:numCache>
            </c:numRef>
          </c:val>
          <c:extLst xmlns:c16r2="http://schemas.microsoft.com/office/drawing/2015/06/chart">
            <c:ext xmlns:c16="http://schemas.microsoft.com/office/drawing/2014/chart" uri="{C3380CC4-5D6E-409C-BE32-E72D297353CC}">
              <c16:uniqueId val="{00000007-1947-4337-AEB6-2B8458E0767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7.31</c:v>
                </c:pt>
                <c:pt idx="2">
                  <c:v>#N/A</c:v>
                </c:pt>
                <c:pt idx="3">
                  <c:v>4.6100000000000003</c:v>
                </c:pt>
                <c:pt idx="4">
                  <c:v>#N/A</c:v>
                </c:pt>
                <c:pt idx="5">
                  <c:v>4.9800000000000004</c:v>
                </c:pt>
                <c:pt idx="6">
                  <c:v>#N/A</c:v>
                </c:pt>
                <c:pt idx="7">
                  <c:v>4.53</c:v>
                </c:pt>
                <c:pt idx="8">
                  <c:v>#N/A</c:v>
                </c:pt>
                <c:pt idx="9">
                  <c:v>6.4</c:v>
                </c:pt>
              </c:numCache>
            </c:numRef>
          </c:val>
          <c:extLst xmlns:c16r2="http://schemas.microsoft.com/office/drawing/2015/06/chart">
            <c:ext xmlns:c16="http://schemas.microsoft.com/office/drawing/2014/chart" uri="{C3380CC4-5D6E-409C-BE32-E72D297353CC}">
              <c16:uniqueId val="{00000008-1947-4337-AEB6-2B8458E0767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18.739999999999998</c:v>
                </c:pt>
                <c:pt idx="2">
                  <c:v>#N/A</c:v>
                </c:pt>
                <c:pt idx="3">
                  <c:v>19.97</c:v>
                </c:pt>
                <c:pt idx="4">
                  <c:v>#N/A</c:v>
                </c:pt>
                <c:pt idx="5">
                  <c:v>20.45</c:v>
                </c:pt>
                <c:pt idx="6">
                  <c:v>#N/A</c:v>
                </c:pt>
                <c:pt idx="7">
                  <c:v>21.3</c:v>
                </c:pt>
                <c:pt idx="8">
                  <c:v>#N/A</c:v>
                </c:pt>
                <c:pt idx="9">
                  <c:v>21.91</c:v>
                </c:pt>
              </c:numCache>
            </c:numRef>
          </c:val>
          <c:extLst xmlns:c16r2="http://schemas.microsoft.com/office/drawing/2015/06/chart">
            <c:ext xmlns:c16="http://schemas.microsoft.com/office/drawing/2014/chart" uri="{C3380CC4-5D6E-409C-BE32-E72D297353CC}">
              <c16:uniqueId val="{00000009-1947-4337-AEB6-2B8458E0767B}"/>
            </c:ext>
          </c:extLst>
        </c:ser>
        <c:dLbls>
          <c:showLegendKey val="0"/>
          <c:showVal val="0"/>
          <c:showCatName val="0"/>
          <c:showSerName val="0"/>
          <c:showPercent val="0"/>
          <c:showBubbleSize val="0"/>
        </c:dLbls>
        <c:gapWidth val="150"/>
        <c:overlap val="100"/>
        <c:axId val="417667080"/>
        <c:axId val="417667464"/>
      </c:barChart>
      <c:catAx>
        <c:axId val="417667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667464"/>
        <c:crosses val="autoZero"/>
        <c:auto val="1"/>
        <c:lblAlgn val="ctr"/>
        <c:lblOffset val="100"/>
        <c:tickLblSkip val="1"/>
        <c:tickMarkSkip val="1"/>
        <c:noMultiLvlLbl val="0"/>
      </c:catAx>
      <c:valAx>
        <c:axId val="417667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667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511</c:v>
                </c:pt>
                <c:pt idx="5">
                  <c:v>545</c:v>
                </c:pt>
                <c:pt idx="8">
                  <c:v>565</c:v>
                </c:pt>
                <c:pt idx="11">
                  <c:v>579</c:v>
                </c:pt>
                <c:pt idx="14">
                  <c:v>592</c:v>
                </c:pt>
              </c:numCache>
            </c:numRef>
          </c:val>
          <c:extLst xmlns:c16r2="http://schemas.microsoft.com/office/drawing/2015/06/chart">
            <c:ext xmlns:c16="http://schemas.microsoft.com/office/drawing/2014/chart" uri="{C3380CC4-5D6E-409C-BE32-E72D297353CC}">
              <c16:uniqueId val="{00000000-6630-43B8-86D0-589650932F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630-43B8-86D0-589650932F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630-43B8-86D0-589650932F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38</c:v>
                </c:pt>
                <c:pt idx="3">
                  <c:v>39</c:v>
                </c:pt>
                <c:pt idx="6">
                  <c:v>38</c:v>
                </c:pt>
                <c:pt idx="9">
                  <c:v>43</c:v>
                </c:pt>
                <c:pt idx="12">
                  <c:v>32</c:v>
                </c:pt>
              </c:numCache>
            </c:numRef>
          </c:val>
          <c:extLst xmlns:c16r2="http://schemas.microsoft.com/office/drawing/2015/06/chart">
            <c:ext xmlns:c16="http://schemas.microsoft.com/office/drawing/2014/chart" uri="{C3380CC4-5D6E-409C-BE32-E72D297353CC}">
              <c16:uniqueId val="{00000003-6630-43B8-86D0-589650932F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168</c:v>
                </c:pt>
                <c:pt idx="3">
                  <c:v>162</c:v>
                </c:pt>
                <c:pt idx="6">
                  <c:v>152</c:v>
                </c:pt>
                <c:pt idx="9">
                  <c:v>152</c:v>
                </c:pt>
                <c:pt idx="12">
                  <c:v>162</c:v>
                </c:pt>
              </c:numCache>
            </c:numRef>
          </c:val>
          <c:extLst xmlns:c16r2="http://schemas.microsoft.com/office/drawing/2015/06/chart">
            <c:ext xmlns:c16="http://schemas.microsoft.com/office/drawing/2014/chart" uri="{C3380CC4-5D6E-409C-BE32-E72D297353CC}">
              <c16:uniqueId val="{00000004-6630-43B8-86D0-589650932F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630-43B8-86D0-589650932F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630-43B8-86D0-589650932F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469</c:v>
                </c:pt>
                <c:pt idx="3">
                  <c:v>520</c:v>
                </c:pt>
                <c:pt idx="6">
                  <c:v>556</c:v>
                </c:pt>
                <c:pt idx="9">
                  <c:v>610</c:v>
                </c:pt>
                <c:pt idx="12">
                  <c:v>617</c:v>
                </c:pt>
              </c:numCache>
            </c:numRef>
          </c:val>
          <c:extLst xmlns:c16r2="http://schemas.microsoft.com/office/drawing/2015/06/chart">
            <c:ext xmlns:c16="http://schemas.microsoft.com/office/drawing/2014/chart" uri="{C3380CC4-5D6E-409C-BE32-E72D297353CC}">
              <c16:uniqueId val="{00000007-6630-43B8-86D0-589650932F1F}"/>
            </c:ext>
          </c:extLst>
        </c:ser>
        <c:dLbls>
          <c:showLegendKey val="0"/>
          <c:showVal val="0"/>
          <c:showCatName val="0"/>
          <c:showSerName val="0"/>
          <c:showPercent val="0"/>
          <c:showBubbleSize val="0"/>
        </c:dLbls>
        <c:gapWidth val="100"/>
        <c:overlap val="100"/>
        <c:axId val="413793304"/>
        <c:axId val="352213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164</c:v>
                </c:pt>
                <c:pt idx="2">
                  <c:v>#N/A</c:v>
                </c:pt>
                <c:pt idx="3">
                  <c:v>#N/A</c:v>
                </c:pt>
                <c:pt idx="4">
                  <c:v>176</c:v>
                </c:pt>
                <c:pt idx="5">
                  <c:v>#N/A</c:v>
                </c:pt>
                <c:pt idx="6">
                  <c:v>#N/A</c:v>
                </c:pt>
                <c:pt idx="7">
                  <c:v>181</c:v>
                </c:pt>
                <c:pt idx="8">
                  <c:v>#N/A</c:v>
                </c:pt>
                <c:pt idx="9">
                  <c:v>#N/A</c:v>
                </c:pt>
                <c:pt idx="10">
                  <c:v>226</c:v>
                </c:pt>
                <c:pt idx="11">
                  <c:v>#N/A</c:v>
                </c:pt>
                <c:pt idx="12">
                  <c:v>#N/A</c:v>
                </c:pt>
                <c:pt idx="13">
                  <c:v>219</c:v>
                </c:pt>
                <c:pt idx="14">
                  <c:v>#N/A</c:v>
                </c:pt>
              </c:numCache>
            </c:numRef>
          </c:val>
          <c:smooth val="0"/>
          <c:extLst xmlns:c16r2="http://schemas.microsoft.com/office/drawing/2015/06/chart">
            <c:ext xmlns:c16="http://schemas.microsoft.com/office/drawing/2014/chart" uri="{C3380CC4-5D6E-409C-BE32-E72D297353CC}">
              <c16:uniqueId val="{00000008-6630-43B8-86D0-589650932F1F}"/>
            </c:ext>
          </c:extLst>
        </c:ser>
        <c:dLbls>
          <c:showLegendKey val="0"/>
          <c:showVal val="0"/>
          <c:showCatName val="0"/>
          <c:showSerName val="0"/>
          <c:showPercent val="0"/>
          <c:showBubbleSize val="0"/>
        </c:dLbls>
        <c:marker val="1"/>
        <c:smooth val="0"/>
        <c:axId val="413793304"/>
        <c:axId val="352213840"/>
      </c:lineChart>
      <c:catAx>
        <c:axId val="413793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213840"/>
        <c:crosses val="autoZero"/>
        <c:auto val="1"/>
        <c:lblAlgn val="ctr"/>
        <c:lblOffset val="100"/>
        <c:tickLblSkip val="1"/>
        <c:tickMarkSkip val="1"/>
        <c:noMultiLvlLbl val="0"/>
      </c:catAx>
      <c:valAx>
        <c:axId val="35221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793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7455</c:v>
                </c:pt>
                <c:pt idx="5">
                  <c:v>7686</c:v>
                </c:pt>
                <c:pt idx="8">
                  <c:v>7766</c:v>
                </c:pt>
                <c:pt idx="11">
                  <c:v>8013</c:v>
                </c:pt>
                <c:pt idx="14">
                  <c:v>7913</c:v>
                </c:pt>
              </c:numCache>
            </c:numRef>
          </c:val>
          <c:extLst xmlns:c16r2="http://schemas.microsoft.com/office/drawing/2015/06/chart">
            <c:ext xmlns:c16="http://schemas.microsoft.com/office/drawing/2014/chart" uri="{C3380CC4-5D6E-409C-BE32-E72D297353CC}">
              <c16:uniqueId val="{00000000-06DE-4B1C-83FC-CCC64B1CFE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06DE-4B1C-83FC-CCC64B1CFE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1678</c:v>
                </c:pt>
                <c:pt idx="5">
                  <c:v>1505</c:v>
                </c:pt>
                <c:pt idx="8">
                  <c:v>1415</c:v>
                </c:pt>
                <c:pt idx="11">
                  <c:v>1429</c:v>
                </c:pt>
                <c:pt idx="14">
                  <c:v>1258</c:v>
                </c:pt>
              </c:numCache>
            </c:numRef>
          </c:val>
          <c:extLst xmlns:c16r2="http://schemas.microsoft.com/office/drawing/2015/06/chart">
            <c:ext xmlns:c16="http://schemas.microsoft.com/office/drawing/2014/chart" uri="{C3380CC4-5D6E-409C-BE32-E72D297353CC}">
              <c16:uniqueId val="{00000002-06DE-4B1C-83FC-CCC64B1CFE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6DE-4B1C-83FC-CCC64B1CFE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6DE-4B1C-83FC-CCC64B1CFE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6DE-4B1C-83FC-CCC64B1CFE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534</c:v>
                </c:pt>
                <c:pt idx="3">
                  <c:v>540</c:v>
                </c:pt>
                <c:pt idx="6">
                  <c:v>563</c:v>
                </c:pt>
                <c:pt idx="9">
                  <c:v>511</c:v>
                </c:pt>
                <c:pt idx="12">
                  <c:v>517</c:v>
                </c:pt>
              </c:numCache>
            </c:numRef>
          </c:val>
          <c:extLst xmlns:c16r2="http://schemas.microsoft.com/office/drawing/2015/06/chart">
            <c:ext xmlns:c16="http://schemas.microsoft.com/office/drawing/2014/chart" uri="{C3380CC4-5D6E-409C-BE32-E72D297353CC}">
              <c16:uniqueId val="{00000006-06DE-4B1C-83FC-CCC64B1CFE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228</c:v>
                </c:pt>
                <c:pt idx="3">
                  <c:v>289</c:v>
                </c:pt>
                <c:pt idx="6">
                  <c:v>258</c:v>
                </c:pt>
                <c:pt idx="9">
                  <c:v>222</c:v>
                </c:pt>
                <c:pt idx="12">
                  <c:v>198</c:v>
                </c:pt>
              </c:numCache>
            </c:numRef>
          </c:val>
          <c:extLst xmlns:c16r2="http://schemas.microsoft.com/office/drawing/2015/06/chart">
            <c:ext xmlns:c16="http://schemas.microsoft.com/office/drawing/2014/chart" uri="{C3380CC4-5D6E-409C-BE32-E72D297353CC}">
              <c16:uniqueId val="{00000007-06DE-4B1C-83FC-CCC64B1CFE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3043</c:v>
                </c:pt>
                <c:pt idx="3">
                  <c:v>2781</c:v>
                </c:pt>
                <c:pt idx="6">
                  <c:v>2680</c:v>
                </c:pt>
                <c:pt idx="9">
                  <c:v>2440</c:v>
                </c:pt>
                <c:pt idx="12">
                  <c:v>2293</c:v>
                </c:pt>
              </c:numCache>
            </c:numRef>
          </c:val>
          <c:extLst xmlns:c16r2="http://schemas.microsoft.com/office/drawing/2015/06/chart">
            <c:ext xmlns:c16="http://schemas.microsoft.com/office/drawing/2014/chart" uri="{C3380CC4-5D6E-409C-BE32-E72D297353CC}">
              <c16:uniqueId val="{00000008-06DE-4B1C-83FC-CCC64B1CFE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6DE-4B1C-83FC-CCC64B1CFE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6831</c:v>
                </c:pt>
                <c:pt idx="3">
                  <c:v>7296</c:v>
                </c:pt>
                <c:pt idx="6">
                  <c:v>7263</c:v>
                </c:pt>
                <c:pt idx="9">
                  <c:v>7531</c:v>
                </c:pt>
                <c:pt idx="12">
                  <c:v>7615</c:v>
                </c:pt>
              </c:numCache>
            </c:numRef>
          </c:val>
          <c:extLst xmlns:c16r2="http://schemas.microsoft.com/office/drawing/2015/06/chart">
            <c:ext xmlns:c16="http://schemas.microsoft.com/office/drawing/2014/chart" uri="{C3380CC4-5D6E-409C-BE32-E72D297353CC}">
              <c16:uniqueId val="{0000000A-06DE-4B1C-83FC-CCC64B1CFE6B}"/>
            </c:ext>
          </c:extLst>
        </c:ser>
        <c:dLbls>
          <c:showLegendKey val="0"/>
          <c:showVal val="0"/>
          <c:showCatName val="0"/>
          <c:showSerName val="0"/>
          <c:showPercent val="0"/>
          <c:showBubbleSize val="0"/>
        </c:dLbls>
        <c:gapWidth val="100"/>
        <c:overlap val="100"/>
        <c:axId val="413600904"/>
        <c:axId val="413601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1503</c:v>
                </c:pt>
                <c:pt idx="2">
                  <c:v>#N/A</c:v>
                </c:pt>
                <c:pt idx="3">
                  <c:v>#N/A</c:v>
                </c:pt>
                <c:pt idx="4">
                  <c:v>1715</c:v>
                </c:pt>
                <c:pt idx="5">
                  <c:v>#N/A</c:v>
                </c:pt>
                <c:pt idx="6">
                  <c:v>#N/A</c:v>
                </c:pt>
                <c:pt idx="7">
                  <c:v>1584</c:v>
                </c:pt>
                <c:pt idx="8">
                  <c:v>#N/A</c:v>
                </c:pt>
                <c:pt idx="9">
                  <c:v>#N/A</c:v>
                </c:pt>
                <c:pt idx="10">
                  <c:v>1262</c:v>
                </c:pt>
                <c:pt idx="11">
                  <c:v>#N/A</c:v>
                </c:pt>
                <c:pt idx="12">
                  <c:v>#N/A</c:v>
                </c:pt>
                <c:pt idx="13">
                  <c:v>1452</c:v>
                </c:pt>
                <c:pt idx="14">
                  <c:v>#N/A</c:v>
                </c:pt>
              </c:numCache>
            </c:numRef>
          </c:val>
          <c:smooth val="0"/>
          <c:extLst xmlns:c16r2="http://schemas.microsoft.com/office/drawing/2015/06/chart">
            <c:ext xmlns:c16="http://schemas.microsoft.com/office/drawing/2014/chart" uri="{C3380CC4-5D6E-409C-BE32-E72D297353CC}">
              <c16:uniqueId val="{0000000B-06DE-4B1C-83FC-CCC64B1CFE6B}"/>
            </c:ext>
          </c:extLst>
        </c:ser>
        <c:dLbls>
          <c:showLegendKey val="0"/>
          <c:showVal val="0"/>
          <c:showCatName val="0"/>
          <c:showSerName val="0"/>
          <c:showPercent val="0"/>
          <c:showBubbleSize val="0"/>
        </c:dLbls>
        <c:marker val="1"/>
        <c:smooth val="0"/>
        <c:axId val="413600904"/>
        <c:axId val="413601288"/>
      </c:lineChart>
      <c:catAx>
        <c:axId val="413600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3601288"/>
        <c:crosses val="autoZero"/>
        <c:auto val="1"/>
        <c:lblAlgn val="ctr"/>
        <c:lblOffset val="100"/>
        <c:tickLblSkip val="1"/>
        <c:tickMarkSkip val="1"/>
        <c:noMultiLvlLbl val="0"/>
      </c:catAx>
      <c:valAx>
        <c:axId val="413601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600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379</c:v>
                </c:pt>
                <c:pt idx="1">
                  <c:v>398</c:v>
                </c:pt>
                <c:pt idx="2">
                  <c:v>237</c:v>
                </c:pt>
              </c:numCache>
            </c:numRef>
          </c:val>
          <c:extLst xmlns:c16r2="http://schemas.microsoft.com/office/drawing/2015/06/chart">
            <c:ext xmlns:c16="http://schemas.microsoft.com/office/drawing/2014/chart" uri="{C3380CC4-5D6E-409C-BE32-E72D297353CC}">
              <c16:uniqueId val="{00000000-236A-4D07-8E86-5F754E3867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102</c:v>
                </c:pt>
                <c:pt idx="1">
                  <c:v>102</c:v>
                </c:pt>
                <c:pt idx="2">
                  <c:v>82</c:v>
                </c:pt>
              </c:numCache>
            </c:numRef>
          </c:val>
          <c:extLst xmlns:c16r2="http://schemas.microsoft.com/office/drawing/2015/06/chart">
            <c:ext xmlns:c16="http://schemas.microsoft.com/office/drawing/2014/chart" uri="{C3380CC4-5D6E-409C-BE32-E72D297353CC}">
              <c16:uniqueId val="{00000001-236A-4D07-8E86-5F754E3867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648</c:v>
                </c:pt>
                <c:pt idx="1">
                  <c:v>654</c:v>
                </c:pt>
                <c:pt idx="2">
                  <c:v>667</c:v>
                </c:pt>
              </c:numCache>
            </c:numRef>
          </c:val>
          <c:extLst xmlns:c16r2="http://schemas.microsoft.com/office/drawing/2015/06/chart">
            <c:ext xmlns:c16="http://schemas.microsoft.com/office/drawing/2014/chart" uri="{C3380CC4-5D6E-409C-BE32-E72D297353CC}">
              <c16:uniqueId val="{00000002-236A-4D07-8E86-5F754E386777}"/>
            </c:ext>
          </c:extLst>
        </c:ser>
        <c:dLbls>
          <c:showLegendKey val="0"/>
          <c:showVal val="0"/>
          <c:showCatName val="0"/>
          <c:showSerName val="0"/>
          <c:showPercent val="0"/>
          <c:showBubbleSize val="0"/>
        </c:dLbls>
        <c:gapWidth val="120"/>
        <c:overlap val="100"/>
        <c:axId val="418794272"/>
        <c:axId val="413787336"/>
      </c:barChart>
      <c:catAx>
        <c:axId val="41879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3787336"/>
        <c:crosses val="autoZero"/>
        <c:auto val="1"/>
        <c:lblAlgn val="ctr"/>
        <c:lblOffset val="100"/>
        <c:tickLblSkip val="1"/>
        <c:tickMarkSkip val="1"/>
        <c:noMultiLvlLbl val="0"/>
      </c:catAx>
      <c:valAx>
        <c:axId val="413787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879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A61-4AA8-BB53-1DBF832EA342}"/>
                </c:ext>
                <c:ext xmlns:c15="http://schemas.microsoft.com/office/drawing/2012/chart" uri="{CE6537A1-D6FC-4f65-9D91-7224C49458BB}">
                  <c15:dlblFieldTable>
                    <c15:dlblFTEntry>
                      <c15:txfldGUID>{B5541A62-12BF-435A-8C21-DCE94DA7F5B3}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A61-4AA8-BB53-1DBF832EA342}"/>
                </c:ext>
                <c:ext xmlns:c15="http://schemas.microsoft.com/office/drawing/2012/chart" uri="{CE6537A1-D6FC-4f65-9D91-7224C49458BB}">
                  <c15:dlblFieldTable>
                    <c15:dlblFTEntry>
                      <c15:txfldGUID>{192504D0-974E-439B-A7DC-981D3B454572}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A61-4AA8-BB53-1DBF832EA342}"/>
                </c:ext>
                <c:ext xmlns:c15="http://schemas.microsoft.com/office/drawing/2012/chart" uri="{CE6537A1-D6FC-4f65-9D91-7224C49458BB}">
                  <c15:dlblFieldTable>
                    <c15:dlblFTEntry>
                      <c15:txfldGUID>{B2815AC3-6756-4823-8E54-886AB9496E60}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A61-4AA8-BB53-1DBF832EA342}"/>
                </c:ext>
                <c:ext xmlns:c15="http://schemas.microsoft.com/office/drawing/2012/chart" uri="{CE6537A1-D6FC-4f65-9D91-7224C49458BB}">
                  <c15:dlblFieldTable>
                    <c15:dlblFTEntry>
                      <c15:txfldGUID>{B9AB2951-DEB0-41B7-954F-C93C4D367AE6}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A61-4AA8-BB53-1DBF832EA342}"/>
                </c:ext>
                <c:ext xmlns:c15="http://schemas.microsoft.com/office/drawing/2012/chart" uri="{CE6537A1-D6FC-4f65-9D91-7224C49458BB}">
                  <c15:dlblFieldTable>
                    <c15:dlblFTEntry>
                      <c15:txfldGUID>{C5F0A943-BD58-4CF1-A337-682C08E3CC7D}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A61-4AA8-BB53-1DBF832EA342}"/>
                </c:ext>
                <c:ext xmlns:c15="http://schemas.microsoft.com/office/drawing/2012/chart" uri="{CE6537A1-D6FC-4f65-9D91-7224C49458BB}">
                  <c15:layout/>
                  <c15:dlblFieldTable>
                    <c15:dlblFTEntry>
                      <c15:txfldGUID>{9B0D0C74-53FD-4065-89C1-8BA8BCAA9277}</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A61-4AA8-BB53-1DBF832EA342}"/>
                </c:ext>
                <c:ext xmlns:c15="http://schemas.microsoft.com/office/drawing/2012/chart" uri="{CE6537A1-D6FC-4f65-9D91-7224C49458BB}">
                  <c15:layout/>
                  <c15:dlblFieldTable>
                    <c15:dlblFTEntry>
                      <c15:txfldGUID>{E6340E00-FDD2-4007-9F79-B525D18AF7C1}</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A61-4AA8-BB53-1DBF832EA342}"/>
                </c:ext>
                <c:ext xmlns:c15="http://schemas.microsoft.com/office/drawing/2012/chart" uri="{CE6537A1-D6FC-4f65-9D91-7224C49458BB}">
                  <c15:layout/>
                  <c15:dlblFieldTable>
                    <c15:dlblFTEntry>
                      <c15:txfldGUID>{C1C305D0-E545-4FDE-9188-2FEABE30815C}</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A61-4AA8-BB53-1DBF832EA342}"/>
                </c:ext>
                <c:ext xmlns:c15="http://schemas.microsoft.com/office/drawing/2012/chart" uri="{CE6537A1-D6FC-4f65-9D91-7224C49458BB}">
                  <c15:dlblFieldTable>
                    <c15:dlblFTEntry>
                      <c15:txfldGUID>{F11CD68E-EAA0-4667-B95F-B765AE9977C1}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55.3</c:v>
                </c:pt>
                <c:pt idx="16">
                  <c:v>56.9</c:v>
                </c:pt>
                <c:pt idx="24">
                  <c:v>57.6</c:v>
                </c:pt>
              </c:numCache>
            </c:numRef>
          </c:xVal>
          <c:yVal>
            <c:numRef>
              <c:f>公会計指標分析・財政指標組合せ分析表!$BP$51:$DC$51</c:f>
              <c:numCache>
                <c:formatCode>#,##0.0;"▲ "#,##0.0</c:formatCode>
                <c:ptCount val="40"/>
                <c:pt idx="8">
                  <c:v>48.5</c:v>
                </c:pt>
                <c:pt idx="16">
                  <c:v>44.5</c:v>
                </c:pt>
                <c:pt idx="24">
                  <c:v>35.4</c:v>
                </c:pt>
              </c:numCache>
            </c:numRef>
          </c:yVal>
          <c:smooth val="0"/>
          <c:extLst xmlns:c16r2="http://schemas.microsoft.com/office/drawing/2015/06/chart">
            <c:ext xmlns:c16="http://schemas.microsoft.com/office/drawing/2014/chart" uri="{C3380CC4-5D6E-409C-BE32-E72D297353CC}">
              <c16:uniqueId val="{00000009-BA61-4AA8-BB53-1DBF832EA3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A61-4AA8-BB53-1DBF832EA342}"/>
                </c:ext>
                <c:ext xmlns:c15="http://schemas.microsoft.com/office/drawing/2012/chart" uri="{CE6537A1-D6FC-4f65-9D91-7224C49458BB}">
                  <c15:dlblFieldTable>
                    <c15:dlblFTEntry>
                      <c15:txfldGUID>{BE1CF20C-F585-43A4-8BC3-92DBCF0A15D5}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A61-4AA8-BB53-1DBF832EA342}"/>
                </c:ext>
                <c:ext xmlns:c15="http://schemas.microsoft.com/office/drawing/2012/chart" uri="{CE6537A1-D6FC-4f65-9D91-7224C49458BB}">
                  <c15:dlblFieldTable>
                    <c15:dlblFTEntry>
                      <c15:txfldGUID>{1F86C486-7141-4437-94C7-E3BA282B30F6}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A61-4AA8-BB53-1DBF832EA342}"/>
                </c:ext>
                <c:ext xmlns:c15="http://schemas.microsoft.com/office/drawing/2012/chart" uri="{CE6537A1-D6FC-4f65-9D91-7224C49458BB}">
                  <c15:dlblFieldTable>
                    <c15:dlblFTEntry>
                      <c15:txfldGUID>{C5771995-F88B-44C1-A384-A939DE0CD9D1}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A61-4AA8-BB53-1DBF832EA342}"/>
                </c:ext>
                <c:ext xmlns:c15="http://schemas.microsoft.com/office/drawing/2012/chart" uri="{CE6537A1-D6FC-4f65-9D91-7224C49458BB}">
                  <c15:dlblFieldTable>
                    <c15:dlblFTEntry>
                      <c15:txfldGUID>{A958B6EB-D30E-409D-8E12-7707A5575831}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A61-4AA8-BB53-1DBF832EA342}"/>
                </c:ext>
                <c:ext xmlns:c15="http://schemas.microsoft.com/office/drawing/2012/chart" uri="{CE6537A1-D6FC-4f65-9D91-7224C49458BB}">
                  <c15:dlblFieldTable>
                    <c15:dlblFTEntry>
                      <c15:txfldGUID>{C7E64CAD-4F22-4EC6-AC34-80263668A51B}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A61-4AA8-BB53-1DBF832EA342}"/>
                </c:ext>
                <c:ext xmlns:c15="http://schemas.microsoft.com/office/drawing/2012/chart" uri="{CE6537A1-D6FC-4f65-9D91-7224C49458BB}">
                  <c15:layout/>
                  <c15:dlblFieldTable>
                    <c15:dlblFTEntry>
                      <c15:txfldGUID>{3516D25C-6885-4EC2-BA6D-4F3803BA0BAE}</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A61-4AA8-BB53-1DBF832EA342}"/>
                </c:ext>
                <c:ext xmlns:c15="http://schemas.microsoft.com/office/drawing/2012/chart" uri="{CE6537A1-D6FC-4f65-9D91-7224C49458BB}">
                  <c15:layout/>
                  <c15:dlblFieldTable>
                    <c15:dlblFTEntry>
                      <c15:txfldGUID>{7278AA40-BCDF-4F33-A0B4-AF10A7870A36}</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A61-4AA8-BB53-1DBF832EA342}"/>
                </c:ext>
                <c:ext xmlns:c15="http://schemas.microsoft.com/office/drawing/2012/chart" uri="{CE6537A1-D6FC-4f65-9D91-7224C49458BB}">
                  <c15:layout/>
                  <c15:dlblFieldTable>
                    <c15:dlblFTEntry>
                      <c15:txfldGUID>{6E735B90-CD94-40B3-BF7E-605F3DCDD54F}</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A61-4AA8-BB53-1DBF832EA342}"/>
                </c:ext>
                <c:ext xmlns:c15="http://schemas.microsoft.com/office/drawing/2012/chart" uri="{CE6537A1-D6FC-4f65-9D91-7224C49458BB}">
                  <c15:dlblFieldTable>
                    <c15:dlblFTEntry>
                      <c15:txfldGUID>{3A87F1B0-6563-489C-9FCB-DBB840D3566D}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59.7</c:v>
                </c:pt>
                <c:pt idx="24">
                  <c:v>60</c:v>
                </c:pt>
              </c:numCache>
            </c:numRef>
          </c:xVal>
          <c:yVal>
            <c:numRef>
              <c:f>公会計指標分析・財政指標組合せ分析表!$BP$55:$DC$55</c:f>
              <c:numCache>
                <c:formatCode>#,##0.0;"▲ "#,##0.0</c:formatCode>
                <c:ptCount val="40"/>
                <c:pt idx="8">
                  <c:v>32.9</c:v>
                </c:pt>
                <c:pt idx="16">
                  <c:v>28.5</c:v>
                </c:pt>
                <c:pt idx="24">
                  <c:v>20.5</c:v>
                </c:pt>
              </c:numCache>
            </c:numRef>
          </c:yVal>
          <c:smooth val="0"/>
          <c:extLst xmlns:c16r2="http://schemas.microsoft.com/office/drawing/2015/06/chart">
            <c:ext xmlns:c16="http://schemas.microsoft.com/office/drawing/2014/chart" uri="{C3380CC4-5D6E-409C-BE32-E72D297353CC}">
              <c16:uniqueId val="{00000013-BA61-4AA8-BB53-1DBF832EA342}"/>
            </c:ext>
          </c:extLst>
        </c:ser>
        <c:dLbls>
          <c:showLegendKey val="0"/>
          <c:showVal val="1"/>
          <c:showCatName val="0"/>
          <c:showSerName val="0"/>
          <c:showPercent val="0"/>
          <c:showBubbleSize val="0"/>
        </c:dLbls>
        <c:axId val="418747168"/>
        <c:axId val="418745208"/>
      </c:scatterChart>
      <c:valAx>
        <c:axId val="418747168"/>
        <c:scaling>
          <c:orientation val="minMax"/>
          <c:max val="6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745208"/>
        <c:crosses val="autoZero"/>
        <c:crossBetween val="midCat"/>
      </c:valAx>
      <c:valAx>
        <c:axId val="418745208"/>
        <c:scaling>
          <c:orientation val="minMax"/>
          <c:max val="5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8747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797-44B0-9004-8B677D32941A}"/>
                </c:ext>
                <c:ext xmlns:c15="http://schemas.microsoft.com/office/drawing/2012/chart" uri="{CE6537A1-D6FC-4f65-9D91-7224C49458BB}">
                  <c15:layout/>
                  <c15:dlblFieldTable>
                    <c15:dlblFTEntry>
                      <c15:txfldGUID>{415187C0-7F4A-4D64-87BA-44E0F964C07D}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797-44B0-9004-8B677D32941A}"/>
                </c:ext>
                <c:ext xmlns:c15="http://schemas.microsoft.com/office/drawing/2012/chart" uri="{CE6537A1-D6FC-4f65-9D91-7224C49458BB}">
                  <c15:dlblFieldTable>
                    <c15:dlblFTEntry>
                      <c15:txfldGUID>{A9B1FA96-0B2A-4904-B633-2CB0387DD0E8}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797-44B0-9004-8B677D32941A}"/>
                </c:ext>
                <c:ext xmlns:c15="http://schemas.microsoft.com/office/drawing/2012/chart" uri="{CE6537A1-D6FC-4f65-9D91-7224C49458BB}">
                  <c15:dlblFieldTable>
                    <c15:dlblFTEntry>
                      <c15:txfldGUID>{24BFE7A2-9C23-44D9-A904-AFFE635476AE}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97-44B0-9004-8B677D32941A}"/>
                </c:ext>
                <c:ext xmlns:c15="http://schemas.microsoft.com/office/drawing/2012/chart" uri="{CE6537A1-D6FC-4f65-9D91-7224C49458BB}">
                  <c15:dlblFieldTable>
                    <c15:dlblFTEntry>
                      <c15:txfldGUID>{5F825FBD-10E0-4DE8-8379-460FBC583C42}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797-44B0-9004-8B677D32941A}"/>
                </c:ext>
                <c:ext xmlns:c15="http://schemas.microsoft.com/office/drawing/2012/chart" uri="{CE6537A1-D6FC-4f65-9D91-7224C49458BB}">
                  <c15:dlblFieldTable>
                    <c15:dlblFTEntry>
                      <c15:txfldGUID>{7C30712D-B04A-4E5C-AE36-1D6BE9AC36DA}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797-44B0-9004-8B677D32941A}"/>
                </c:ext>
                <c:ext xmlns:c15="http://schemas.microsoft.com/office/drawing/2012/chart" uri="{CE6537A1-D6FC-4f65-9D91-7224C49458BB}">
                  <c15:layout/>
                  <c15:dlblFieldTable>
                    <c15:dlblFTEntry>
                      <c15:txfldGUID>{28A20D6D-92E7-4C40-AE30-7AA84574B8DB}</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797-44B0-9004-8B677D32941A}"/>
                </c:ext>
                <c:ext xmlns:c15="http://schemas.microsoft.com/office/drawing/2012/chart" uri="{CE6537A1-D6FC-4f65-9D91-7224C49458BB}">
                  <c15:layout/>
                  <c15:dlblFieldTable>
                    <c15:dlblFTEntry>
                      <c15:txfldGUID>{DD51C0D2-14FD-437F-B172-3D32E1D5E3FE}</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797-44B0-9004-8B677D32941A}"/>
                </c:ext>
                <c:ext xmlns:c15="http://schemas.microsoft.com/office/drawing/2012/chart" uri="{CE6537A1-D6FC-4f65-9D91-7224C49458BB}">
                  <c15:layout/>
                  <c15:dlblFieldTable>
                    <c15:dlblFTEntry>
                      <c15:txfldGUID>{1299240B-2E5A-4A87-BE07-2AF00080DDBA}</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797-44B0-9004-8B677D32941A}"/>
                </c:ext>
                <c:ext xmlns:c15="http://schemas.microsoft.com/office/drawing/2012/chart" uri="{CE6537A1-D6FC-4f65-9D91-7224C49458BB}">
                  <c15:layout/>
                  <c15:dlblFieldTable>
                    <c15:dlblFTEntry>
                      <c15:txfldGUID>{CD21BAC8-42FA-441C-8E3F-1ED122D0B90A}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4.2</c:v>
                </c:pt>
                <c:pt idx="16">
                  <c:v>4.8</c:v>
                </c:pt>
                <c:pt idx="24">
                  <c:v>5.4</c:v>
                </c:pt>
                <c:pt idx="32">
                  <c:v>5.8</c:v>
                </c:pt>
              </c:numCache>
            </c:numRef>
          </c:xVal>
          <c:yVal>
            <c:numRef>
              <c:f>公会計指標分析・財政指標組合せ分析表!$BP$73:$DC$73</c:f>
              <c:numCache>
                <c:formatCode>#,##0.0;"▲ "#,##0.0</c:formatCode>
                <c:ptCount val="40"/>
                <c:pt idx="0">
                  <c:v>41.5</c:v>
                </c:pt>
                <c:pt idx="8">
                  <c:v>48.5</c:v>
                </c:pt>
                <c:pt idx="16">
                  <c:v>44.5</c:v>
                </c:pt>
                <c:pt idx="24">
                  <c:v>35.4</c:v>
                </c:pt>
                <c:pt idx="32">
                  <c:v>41.1</c:v>
                </c:pt>
              </c:numCache>
            </c:numRef>
          </c:yVal>
          <c:smooth val="0"/>
          <c:extLst xmlns:c16r2="http://schemas.microsoft.com/office/drawing/2015/06/chart">
            <c:ext xmlns:c16="http://schemas.microsoft.com/office/drawing/2014/chart" uri="{C3380CC4-5D6E-409C-BE32-E72D297353CC}">
              <c16:uniqueId val="{00000009-1797-44B0-9004-8B677D32941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797-44B0-9004-8B677D32941A}"/>
                </c:ext>
                <c:ext xmlns:c15="http://schemas.microsoft.com/office/drawing/2012/chart" uri="{CE6537A1-D6FC-4f65-9D91-7224C49458BB}">
                  <c15:layout/>
                  <c15:dlblFieldTable>
                    <c15:dlblFTEntry>
                      <c15:txfldGUID>{B6C59A3D-7CE0-4A4A-BCBC-0F7DC81F415E}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797-44B0-9004-8B677D32941A}"/>
                </c:ext>
                <c:ext xmlns:c15="http://schemas.microsoft.com/office/drawing/2012/chart" uri="{CE6537A1-D6FC-4f65-9D91-7224C49458BB}">
                  <c15:dlblFieldTable>
                    <c15:dlblFTEntry>
                      <c15:txfldGUID>{DEE5D2C7-91EA-43EF-8D44-414F84468880}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797-44B0-9004-8B677D32941A}"/>
                </c:ext>
                <c:ext xmlns:c15="http://schemas.microsoft.com/office/drawing/2012/chart" uri="{CE6537A1-D6FC-4f65-9D91-7224C49458BB}">
                  <c15:dlblFieldTable>
                    <c15:dlblFTEntry>
                      <c15:txfldGUID>{D840B898-D76B-4E70-983E-404195D3D705}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797-44B0-9004-8B677D32941A}"/>
                </c:ext>
                <c:ext xmlns:c15="http://schemas.microsoft.com/office/drawing/2012/chart" uri="{CE6537A1-D6FC-4f65-9D91-7224C49458BB}">
                  <c15:dlblFieldTable>
                    <c15:dlblFTEntry>
                      <c15:txfldGUID>{B194340A-6039-42B2-8949-19596CDD1502}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797-44B0-9004-8B677D32941A}"/>
                </c:ext>
                <c:ext xmlns:c15="http://schemas.microsoft.com/office/drawing/2012/chart" uri="{CE6537A1-D6FC-4f65-9D91-7224C49458BB}">
                  <c15:dlblFieldTable>
                    <c15:dlblFTEntry>
                      <c15:txfldGUID>{D9BFD14C-42D5-482A-B425-30D27553962D}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797-44B0-9004-8B677D32941A}"/>
                </c:ext>
                <c:ext xmlns:c15="http://schemas.microsoft.com/office/drawing/2012/chart" uri="{CE6537A1-D6FC-4f65-9D91-7224C49458BB}">
                  <c15:layout/>
                  <c15:dlblFieldTable>
                    <c15:dlblFTEntry>
                      <c15:txfldGUID>{BD905F18-53FF-494E-B196-6A19E7AC04B6}</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797-44B0-9004-8B677D32941A}"/>
                </c:ext>
                <c:ext xmlns:c15="http://schemas.microsoft.com/office/drawing/2012/chart" uri="{CE6537A1-D6FC-4f65-9D91-7224C49458BB}">
                  <c15:layout/>
                  <c15:dlblFieldTable>
                    <c15:dlblFTEntry>
                      <c15:txfldGUID>{C788CE1E-8EDA-4FDD-8511-064005CA16EB}</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797-44B0-9004-8B677D32941A}"/>
                </c:ext>
                <c:ext xmlns:c15="http://schemas.microsoft.com/office/drawing/2012/chart" uri="{CE6537A1-D6FC-4f65-9D91-7224C49458BB}">
                  <c15:layout/>
                  <c15:dlblFieldTable>
                    <c15:dlblFTEntry>
                      <c15:txfldGUID>{7FBA733B-C6E1-4D3C-A149-22773607916A}</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797-44B0-9004-8B677D32941A}"/>
                </c:ext>
                <c:ext xmlns:c15="http://schemas.microsoft.com/office/drawing/2012/chart" uri="{CE6537A1-D6FC-4f65-9D91-7224C49458BB}">
                  <c15:layout/>
                  <c15:dlblFieldTable>
                    <c15:dlblFTEntry>
                      <c15:txfldGUID>{BF9FC4D0-8789-4C20-BB73-64929CA806B7}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1797-44B0-9004-8B677D32941A}"/>
            </c:ext>
          </c:extLst>
        </c:ser>
        <c:dLbls>
          <c:showLegendKey val="0"/>
          <c:showVal val="1"/>
          <c:showCatName val="0"/>
          <c:showSerName val="0"/>
          <c:showPercent val="0"/>
          <c:showBubbleSize val="0"/>
        </c:dLbls>
        <c:axId val="418751088"/>
        <c:axId val="418744032"/>
      </c:scatterChart>
      <c:valAx>
        <c:axId val="418751088"/>
        <c:scaling>
          <c:orientation val="minMax"/>
          <c:max val="9.4"/>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744032"/>
        <c:crosses val="autoZero"/>
        <c:crossBetween val="midCat"/>
      </c:valAx>
      <c:valAx>
        <c:axId val="418744032"/>
        <c:scaling>
          <c:orientation val="minMax"/>
          <c:max val="5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87510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臨時財政対策債等の既往債の償還開始により元利償還金は年々増加しているほか、公共下水道事業会計においても既往債の償還金の増加により、公営企業地方債の元利償還金に対する繰入金も増加している。</a:t>
          </a:r>
        </a:p>
        <a:p>
          <a:r>
            <a:rPr kumimoji="1" lang="ja-JP" altLang="en-US" sz="1400">
              <a:latin typeface="ＭＳ ゴシック" pitchFamily="49" charset="-128"/>
              <a:ea typeface="ＭＳ ゴシック" pitchFamily="49" charset="-128"/>
            </a:rPr>
            <a:t>　算入公債費等は、臨時財政対策債償還費の算入額の増により増加傾向にある。</a:t>
          </a:r>
        </a:p>
        <a:p>
          <a:r>
            <a:rPr kumimoji="1" lang="ja-JP" altLang="en-US" sz="1400">
              <a:latin typeface="ＭＳ ゴシック" pitchFamily="49" charset="-128"/>
              <a:ea typeface="ＭＳ ゴシック" pitchFamily="49" charset="-128"/>
            </a:rPr>
            <a:t>　元利償還金等の増加額が、算入公債費等の増加額を下回ったため、実質公債費比率の分子が減少している。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一般会計等に係る地方債の現在高は、大谷小学校の給食室改築事業及び環境改善事業等により令和元年度地方債の借入が多額となり増加しているが、公営企業債等繰入見込額は、農業集落排水事業の地方債残高の減少及び公共下水道事業会計で下水道使用料の増加等により減少している。</a:t>
          </a:r>
        </a:p>
        <a:p>
          <a:r>
            <a:rPr kumimoji="1" lang="ja-JP" altLang="en-US" sz="1400">
              <a:latin typeface="ＭＳ ゴシック" pitchFamily="49" charset="-128"/>
              <a:ea typeface="ＭＳ ゴシック" pitchFamily="49" charset="-128"/>
            </a:rPr>
            <a:t>　また、充当可能財源等の基準財政需要額算入見込額については、下水道費及び中学校費等の算入額の減により減少しているほか、平成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年度以降、財源不足により財政調整基金等の取り崩しを行っているため充当可能基金は減少傾向にある。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茨城県美浦村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・令和元年度は、大谷小学校の給食室改築事業及び環境改善事業、つくば霞ヶ浦りんりんロード環境整備事業等による財源不足を補うために、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百万円取り崩したこと、地方債の償還財源の不足を補うために、減債基金を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百万円の取り崩したこと、その他特定目的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基金のふるさと応援基金等で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景気の動向による法人関係税等の変動及び３ヵ年実施計画からも今後、公共施設の老朽化に伴う改修も予定されていることから、財政調整基金の積み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立てを優先とし、これに充当するための一般財源の平準化を図るため、基金の計画的な積立て及び処分を行う必要がある。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・地域福祉基金は、地域における高齢者保健福祉の推進、整備及び民間福祉活動に対する助成に充てる。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・陸平基金は、国指定史跡である陸平貝塚の保存と活用等に充てる。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・ふるさと応援基金は、美浦村を応援する個人又は団体からの寄附金を財源として、その意思を村政の新たな展開や充実を図るため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の施策の財源に充てる。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・陸平基金は、陸平貝塚に隣接するゴルフ場及びゴルフ場利用者からの寄附金約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百万円を積み立てた一方で、陸平貝塚の文化財の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保存・活用、施設の管理費等の財源として約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・ふるさと応援基金は、寄附金約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TT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配置事業、外国人英語指導助手派遣委託等で約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・ふるさと応援基金については、ふるさと応援寄附金の事業費に充当しており基金残高は減少していく見込みである。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・その他の特定目的基金については、３ヵ年実施計画においても充当予定がないことから、基金残高は現状維持を見込んでいる。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・令和元年度は、大谷小学校の給食室改築事業及び環境改善事業、つくば霞ヶ浦りんりんロード環境整備事業等による財源不足を補うために、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・令和元年度は、地方債の償還財源の不足を補うために、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・令和５年度に地方債償還のピークを迎えるため、それに備えて基金の確保に努める。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2D95CBC9-0F6B-43AE-8F4A-079A9220A8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E1C11435-83A4-4B6B-AB9E-443085B9D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C527AF52-387E-44D3-BACC-089B67EFBDC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32B2CCEA-5031-4D97-B7A6-249F652A876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75199445-B193-4BB7-B779-7947F972EA5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D34CC9C4-B978-4F1A-B2D7-13F7285F7CC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487AFF02-4BB2-4140-8B61-33A0E472303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B355901-03F4-4BE5-953D-1C1587D4961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E0F5A41F-4837-453A-9FDF-1D6BBD955D7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F85EAEE5-DA43-48CA-9445-2D113E2B932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3E6B64A1-EB85-445D-B1A1-A8DE7BC198C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71E1C7CF-B17E-49A2-A686-7A574607DA8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14,797
66.61
6,270,198
5,910,387
263,875
4,122,293
7,615,385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613BF135-E8B2-44A9-A036-0F318F391F5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1DC52BD4-7234-477E-8F58-F69C68522E0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79602D56-D88F-4F71-979E-2D8632A3A45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7592DF10-943F-4C50-BD2A-C92F09DB0C0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8118DE46-B324-43AF-9118-67D382DBDA0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A4723B7C-6499-41CD-8F2C-10D7E0C89AA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DCACC77F-6D3B-48FA-BD79-11E44A6B998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D5C3296C-52E1-4406-BD24-BCA5228090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DD786376-0061-4115-94B6-E4AB492487C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29E237E5-58D5-43FD-8AB1-D929ADDB154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5DF41E93-8B1D-4D90-B15F-E8385B7A86D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B6AE55F4-CDA4-4E8D-B4ED-16C8A6F553A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C69CA4D8-7DAF-4820-BF46-DD8D6E60E83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F2B0DBB5-DC20-4502-A98A-171D8D2DAAC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ACFE025A-9E4C-4D28-80F4-FF5DB515AF7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FDF9A271-1E02-47E5-AAD0-032B55AED4A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6F855F53-16DE-4D37-9D0A-D8C69487637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9F31DA7C-F8FD-4A98-B571-0FF676E50FB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ADF618BE-C43E-4F96-9D31-13377F56CB7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C5A63415-6D4E-4EDA-8D99-C76B5468A37D}"/>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31BBFF54-7663-4D4C-9D8E-E88325735F5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03FA9968-B81B-40BD-9804-7910F0F0999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9FFEB697-A3A2-447D-AD15-9EF96653517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9A25C5AA-72E0-4974-8E50-15BA7578685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xmlns="" id="{D2E31457-BAE2-4374-990B-BAB7C13EAD02}"/>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76B1ED71-FE4B-47B5-A1FB-51954E37BFB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F78C7760-C397-4FED-A4C1-79B58F138B5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7753461F-297A-4D57-B2E0-E1FE1553DFE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B2EF5BE8-DB26-4C4E-B33C-73C20D87EEF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33687A3B-941C-4B3F-8D67-7492856B033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6E198A8A-7BFA-4131-8885-1897315D0FD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76023738-545E-4CCA-AF36-64221071DAB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E72FE025-512D-4561-BD21-F03DB0C6BA7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47B76FA7-E2A9-44A2-8C51-F33405D5FD2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DBAC0816-D234-4A35-B11D-4D89833ED49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有形固定資産減価償却率は、類似団体平均を</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ポイント下回っているが、ほぼ同水準となっている。一方、新規の固定資産取得が少なかったこと及び起債を抑制したため、減価償却率が上がり続けており、前年度比</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57.6</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　当村では、平成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年度に策定した公共施設等総合管理計画において、公共施設等の総合的かつ計画的な管理に関する基本的な方針を定めている。今後は、当該計画に基づき適切な維持管理を進めていく。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0A2C8B1D-B066-4469-8F0E-5367AC0AF65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7F471276-A158-4AA1-8AEE-A0161A21963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F91469C0-AF42-48A9-A6AC-BCC76E7FB70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xmlns="" id="{38CE05F4-909E-4F92-B16E-98FE7421CD4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xmlns="" id="{59A3ECF9-1478-45AD-AD5C-5F7A4BA7062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xmlns="" id="{2A78E6E0-95EF-4AAD-ACBD-0A8E5B26486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xmlns="" id="{C9D56DC7-FA9F-4B6A-B456-E5EB83D45707}"/>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xmlns="" id="{0AF988BD-AD7B-4CB7-B2CE-D2299C6468D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xmlns="" id="{38E1CBCD-7B60-45EE-9B89-F893FF08117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xmlns="" id="{39E0316B-B274-4E30-9809-11AB6B5451A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xmlns="" id="{3F3C4EBC-F29C-4DE5-A670-C02D11B2633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xmlns="" id="{D577DEA1-CFC4-460E-B480-21B3A354614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xmlns="" id="{D390DFA3-15A2-4288-AA25-CECCB9FFDE1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xmlns="" id="{A355A254-0538-477C-AB6C-F8DCF682082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xmlns="" id="{2F7B82FB-E0EC-4AB0-8250-436130E3627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xmlns="" id="{9253DF30-94F9-48E7-B747-EEEA8F85214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a:extLst>
            <a:ext uri="{FF2B5EF4-FFF2-40B4-BE49-F238E27FC236}">
              <a16:creationId xmlns:a16="http://schemas.microsoft.com/office/drawing/2014/main" xmlns="" id="{B77DB4B6-A120-4B77-A383-7298459DE3EC}"/>
            </a:ext>
          </a:extLst>
        </xdr:cNvPr>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a:extLst>
            <a:ext uri="{FF2B5EF4-FFF2-40B4-BE49-F238E27FC236}">
              <a16:creationId xmlns:a16="http://schemas.microsoft.com/office/drawing/2014/main" xmlns="" id="{D3871E4B-BD5E-430E-A735-75F7DED8737E}"/>
            </a:ext>
          </a:extLst>
        </xdr:cNvPr>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a:extLst>
            <a:ext uri="{FF2B5EF4-FFF2-40B4-BE49-F238E27FC236}">
              <a16:creationId xmlns:a16="http://schemas.microsoft.com/office/drawing/2014/main" xmlns="" id="{0062CC72-12C4-4FFD-9D27-7A2B6B569884}"/>
            </a:ext>
          </a:extLst>
        </xdr:cNvPr>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a:extLst>
            <a:ext uri="{FF2B5EF4-FFF2-40B4-BE49-F238E27FC236}">
              <a16:creationId xmlns:a16="http://schemas.microsoft.com/office/drawing/2014/main" xmlns="" id="{7A9047E3-3B55-4E53-9A75-2387446C4DAC}"/>
            </a:ext>
          </a:extLst>
        </xdr:cNvPr>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a:extLst>
            <a:ext uri="{FF2B5EF4-FFF2-40B4-BE49-F238E27FC236}">
              <a16:creationId xmlns:a16="http://schemas.microsoft.com/office/drawing/2014/main" xmlns="" id="{A2939749-09D9-46D4-BC70-4DCE4506E7FA}"/>
            </a:ext>
          </a:extLst>
        </xdr:cNvPr>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0" name="有形固定資産減価償却率平均値テキスト">
          <a:extLst>
            <a:ext uri="{FF2B5EF4-FFF2-40B4-BE49-F238E27FC236}">
              <a16:creationId xmlns:a16="http://schemas.microsoft.com/office/drawing/2014/main" xmlns="" id="{5398F52B-FFB7-45CF-B5D7-597BEC83585D}"/>
            </a:ext>
          </a:extLst>
        </xdr:cNvPr>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a:extLst>
            <a:ext uri="{FF2B5EF4-FFF2-40B4-BE49-F238E27FC236}">
              <a16:creationId xmlns:a16="http://schemas.microsoft.com/office/drawing/2014/main" xmlns="" id="{8E9B6309-C6AB-4E6C-A679-F17F597D2076}"/>
            </a:ext>
          </a:extLst>
        </xdr:cNvPr>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a:extLst>
            <a:ext uri="{FF2B5EF4-FFF2-40B4-BE49-F238E27FC236}">
              <a16:creationId xmlns:a16="http://schemas.microsoft.com/office/drawing/2014/main" xmlns="" id="{2CD10398-D3DC-4DDC-8159-7CD70659C6A4}"/>
            </a:ext>
          </a:extLst>
        </xdr:cNvPr>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a:extLst>
            <a:ext uri="{FF2B5EF4-FFF2-40B4-BE49-F238E27FC236}">
              <a16:creationId xmlns:a16="http://schemas.microsoft.com/office/drawing/2014/main" xmlns="" id="{0F5CBECC-DFD9-48ED-9DAE-D21B560758D1}"/>
            </a:ext>
          </a:extLst>
        </xdr:cNvPr>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a:extLst>
            <a:ext uri="{FF2B5EF4-FFF2-40B4-BE49-F238E27FC236}">
              <a16:creationId xmlns:a16="http://schemas.microsoft.com/office/drawing/2014/main" xmlns="" id="{2D2D1EB8-1AAF-4C0E-A5F9-7D1EEFD366A2}"/>
            </a:ext>
          </a:extLst>
        </xdr:cNvPr>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5" name="フローチャート: 判断 74">
          <a:extLst>
            <a:ext uri="{FF2B5EF4-FFF2-40B4-BE49-F238E27FC236}">
              <a16:creationId xmlns:a16="http://schemas.microsoft.com/office/drawing/2014/main" xmlns="" id="{CD9DFFEF-072A-4492-A287-28F89682DE83}"/>
            </a:ext>
          </a:extLst>
        </xdr:cNvPr>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70325D50-2F41-4F3E-B5EE-57CD8C30045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BADAABC6-01B2-4E17-BEBC-2BD7C6ED09A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7C83FC15-AA92-4770-B4E9-DF65F820479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4C71B1B8-D4CE-4C42-B59C-DAF58303FA3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E001EAE7-E510-46F7-A65F-A98DA5246B2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81" name="楕円 80">
          <a:extLst>
            <a:ext uri="{FF2B5EF4-FFF2-40B4-BE49-F238E27FC236}">
              <a16:creationId xmlns:a16="http://schemas.microsoft.com/office/drawing/2014/main" xmlns="" id="{49D5C3E2-7CE1-4170-85D3-0E19D93AD250}"/>
            </a:ext>
          </a:extLst>
        </xdr:cNvPr>
        <xdr:cNvSpPr/>
      </xdr:nvSpPr>
      <xdr:spPr>
        <a:xfrm>
          <a:off x="400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126577</xdr:rowOff>
    </xdr:from>
    <xdr:to>
      <xdr:col>15</xdr:col>
      <xdr:colOff>187325</xdr:colOff>
      <xdr:row>30</xdr:row>
      <xdr:rowOff>56727</xdr:rowOff>
    </xdr:to>
    <xdr:sp macro="" textlink="">
      <xdr:nvSpPr>
        <xdr:cNvPr id="82" name="楕円 81">
          <a:extLst>
            <a:ext uri="{FF2B5EF4-FFF2-40B4-BE49-F238E27FC236}">
              <a16:creationId xmlns:a16="http://schemas.microsoft.com/office/drawing/2014/main" xmlns="" id="{817A2F9E-F009-407B-9FCA-1CB3B6FDC3B4}"/>
            </a:ext>
          </a:extLst>
        </xdr:cNvPr>
        <xdr:cNvSpPr/>
      </xdr:nvSpPr>
      <xdr:spPr>
        <a:xfrm>
          <a:off x="3238500" y="58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5927</xdr:rowOff>
    </xdr:from>
    <xdr:to>
      <xdr:col>19</xdr:col>
      <xdr:colOff>136525</xdr:colOff>
      <xdr:row>30</xdr:row>
      <xdr:rowOff>31115</xdr:rowOff>
    </xdr:to>
    <xdr:cxnSp macro="">
      <xdr:nvCxnSpPr>
        <xdr:cNvPr id="83" name="直線コネクタ 82">
          <a:extLst>
            <a:ext uri="{FF2B5EF4-FFF2-40B4-BE49-F238E27FC236}">
              <a16:creationId xmlns:a16="http://schemas.microsoft.com/office/drawing/2014/main" xmlns="" id="{AB7D0FE9-949C-4F94-BEA5-8E5C898BF21D}"/>
            </a:ext>
          </a:extLst>
        </xdr:cNvPr>
        <xdr:cNvCxnSpPr/>
      </xdr:nvCxnSpPr>
      <xdr:spPr>
        <a:xfrm>
          <a:off x="3289300" y="592095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69003</xdr:rowOff>
    </xdr:from>
    <xdr:to>
      <xdr:col>11</xdr:col>
      <xdr:colOff>187325</xdr:colOff>
      <xdr:row>29</xdr:row>
      <xdr:rowOff>170603</xdr:rowOff>
    </xdr:to>
    <xdr:sp macro="" textlink="">
      <xdr:nvSpPr>
        <xdr:cNvPr id="84" name="楕円 83">
          <a:extLst>
            <a:ext uri="{FF2B5EF4-FFF2-40B4-BE49-F238E27FC236}">
              <a16:creationId xmlns:a16="http://schemas.microsoft.com/office/drawing/2014/main" xmlns="" id="{3FE770AD-7253-4990-A5CF-12394379EBCD}"/>
            </a:ext>
          </a:extLst>
        </xdr:cNvPr>
        <xdr:cNvSpPr/>
      </xdr:nvSpPr>
      <xdr:spPr>
        <a:xfrm>
          <a:off x="2476500" y="58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119803</xdr:rowOff>
    </xdr:from>
    <xdr:to>
      <xdr:col>15</xdr:col>
      <xdr:colOff>136525</xdr:colOff>
      <xdr:row>30</xdr:row>
      <xdr:rowOff>5927</xdr:rowOff>
    </xdr:to>
    <xdr:cxnSp macro="">
      <xdr:nvCxnSpPr>
        <xdr:cNvPr id="85" name="直線コネクタ 84">
          <a:extLst>
            <a:ext uri="{FF2B5EF4-FFF2-40B4-BE49-F238E27FC236}">
              <a16:creationId xmlns:a16="http://schemas.microsoft.com/office/drawing/2014/main" xmlns="" id="{A4FB29C4-4A21-4907-8754-87DC17851C9F}"/>
            </a:ext>
          </a:extLst>
        </xdr:cNvPr>
        <xdr:cNvCxnSpPr/>
      </xdr:nvCxnSpPr>
      <xdr:spPr>
        <a:xfrm>
          <a:off x="2527300" y="586337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86" name="n_1aveValue有形固定資産減価償却率">
          <a:extLst>
            <a:ext uri="{FF2B5EF4-FFF2-40B4-BE49-F238E27FC236}">
              <a16:creationId xmlns:a16="http://schemas.microsoft.com/office/drawing/2014/main" xmlns="" id="{8D595996-69A5-4AD8-9A28-729E12B51438}"/>
            </a:ext>
          </a:extLst>
        </xdr:cNvPr>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87" name="n_2aveValue有形固定資産減価償却率">
          <a:extLst>
            <a:ext uri="{FF2B5EF4-FFF2-40B4-BE49-F238E27FC236}">
              <a16:creationId xmlns:a16="http://schemas.microsoft.com/office/drawing/2014/main" xmlns="" id="{AAA50C0C-10BC-4E45-B924-BB040495728C}"/>
            </a:ext>
          </a:extLst>
        </xdr:cNvPr>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88" name="n_3aveValue有形固定資産減価償却率">
          <a:extLst>
            <a:ext uri="{FF2B5EF4-FFF2-40B4-BE49-F238E27FC236}">
              <a16:creationId xmlns:a16="http://schemas.microsoft.com/office/drawing/2014/main" xmlns="" id="{973AD4BC-E227-4B44-97CB-A8EEA2890B1B}"/>
            </a:ext>
          </a:extLst>
        </xdr:cNvPr>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89" name="n_4aveValue有形固定資産減価償却率">
          <a:extLst>
            <a:ext uri="{FF2B5EF4-FFF2-40B4-BE49-F238E27FC236}">
              <a16:creationId xmlns:a16="http://schemas.microsoft.com/office/drawing/2014/main" xmlns="" id="{094C4D81-2765-4588-AB08-24C638F10F0B}"/>
            </a:ext>
          </a:extLst>
        </xdr:cNvPr>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98442</xdr:rowOff>
    </xdr:from>
    <xdr:ext cx="405111" cy="259045"/>
    <xdr:sp macro="" textlink="">
      <xdr:nvSpPr>
        <xdr:cNvPr id="90" name="n_1mainValue有形固定資産減価償却率">
          <a:extLst>
            <a:ext uri="{FF2B5EF4-FFF2-40B4-BE49-F238E27FC236}">
              <a16:creationId xmlns:a16="http://schemas.microsoft.com/office/drawing/2014/main" xmlns="" id="{281DDCA4-104C-46DE-A389-0BF8B371E500}"/>
            </a:ext>
          </a:extLst>
        </xdr:cNvPr>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73254</xdr:rowOff>
    </xdr:from>
    <xdr:ext cx="405111" cy="259045"/>
    <xdr:sp macro="" textlink="">
      <xdr:nvSpPr>
        <xdr:cNvPr id="91" name="n_2mainValue有形固定資産減価償却率">
          <a:extLst>
            <a:ext uri="{FF2B5EF4-FFF2-40B4-BE49-F238E27FC236}">
              <a16:creationId xmlns:a16="http://schemas.microsoft.com/office/drawing/2014/main" xmlns="" id="{4DDB191C-1570-449D-8214-687810F8A5CE}"/>
            </a:ext>
          </a:extLst>
        </xdr:cNvPr>
        <xdr:cNvSpPr txBox="1"/>
      </xdr:nvSpPr>
      <xdr:spPr>
        <a:xfrm>
          <a:off x="3086744" y="564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15680</xdr:rowOff>
    </xdr:from>
    <xdr:ext cx="405111" cy="259045"/>
    <xdr:sp macro="" textlink="">
      <xdr:nvSpPr>
        <xdr:cNvPr id="92" name="n_3mainValue有形固定資産減価償却率">
          <a:extLst>
            <a:ext uri="{FF2B5EF4-FFF2-40B4-BE49-F238E27FC236}">
              <a16:creationId xmlns:a16="http://schemas.microsoft.com/office/drawing/2014/main" xmlns="" id="{066270D6-AF24-449B-A871-8988A3489289}"/>
            </a:ext>
          </a:extLst>
        </xdr:cNvPr>
        <xdr:cNvSpPr txBox="1"/>
      </xdr:nvSpPr>
      <xdr:spPr>
        <a:xfrm>
          <a:off x="2324744" y="5587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xmlns="" id="{420BF220-B9CF-4ABB-A0F6-63D30B76295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xmlns="" id="{244013A8-74CA-4FBC-B85B-027EC65E4B7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xmlns="" id="{93EDB5F6-910D-411E-B183-248368934B0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xmlns="" id="{463BAC7E-54C2-43AB-BD8E-2A1E0EA3365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xmlns="" id="{9DA9495C-8667-45BD-AC1A-E6E5649B036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xmlns="" id="{A3629D93-CCE1-463D-BA1A-A701F3EA209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xmlns="" id="{516CD482-D5F4-4E67-893E-46637288945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xmlns="" id="{1A228C87-704F-41E9-897B-CA11A023FCE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xmlns="" id="{1C6D070D-8DD2-461A-837B-514F622736B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xmlns="" id="{AB1316B9-D384-4CCC-8F24-AB47AE3B456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xmlns="" id="{9F5142DF-01C2-4472-B354-105C028A956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xmlns="" id="{17B512FE-8ABC-442D-A5E7-4AEE53CDA6B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xmlns="" id="{F9757EA3-105D-4771-8E38-A823A54DFE1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258.1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ポイント上回っており、高い水準にあるが、これは充当可能基金の残高が依然として少ないからであると思われる。一方、税収の増加等により、前年度比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847.4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％となっている。今後は、充当可能基金の確保に努め、財政の健全化を図る。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xmlns="" id="{9C2F6C7B-C38C-4BC6-9D07-45800204BB6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xmlns="" id="{2FC663B8-394C-4ADA-B852-212B59AF731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a:extLst>
            <a:ext uri="{FF2B5EF4-FFF2-40B4-BE49-F238E27FC236}">
              <a16:creationId xmlns:a16="http://schemas.microsoft.com/office/drawing/2014/main" xmlns="" id="{2446E520-29ED-476B-BA2E-271F4433054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9" name="直線コネクタ 108">
          <a:extLst>
            <a:ext uri="{FF2B5EF4-FFF2-40B4-BE49-F238E27FC236}">
              <a16:creationId xmlns:a16="http://schemas.microsoft.com/office/drawing/2014/main" xmlns="" id="{7D70F5DE-01BC-4B2E-BADF-FD2A60D25273}"/>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0" name="テキスト ボックス 109">
          <a:extLst>
            <a:ext uri="{FF2B5EF4-FFF2-40B4-BE49-F238E27FC236}">
              <a16:creationId xmlns:a16="http://schemas.microsoft.com/office/drawing/2014/main" xmlns="" id="{B681D74E-F80F-4339-888F-DFBC905156FF}"/>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1" name="直線コネクタ 110">
          <a:extLst>
            <a:ext uri="{FF2B5EF4-FFF2-40B4-BE49-F238E27FC236}">
              <a16:creationId xmlns:a16="http://schemas.microsoft.com/office/drawing/2014/main" xmlns="" id="{518C1E32-6F05-417B-9894-A6F42147F8D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2" name="テキスト ボックス 111">
          <a:extLst>
            <a:ext uri="{FF2B5EF4-FFF2-40B4-BE49-F238E27FC236}">
              <a16:creationId xmlns:a16="http://schemas.microsoft.com/office/drawing/2014/main" xmlns="" id="{1DD96A57-FB91-4419-817C-5058C8F03C71}"/>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3" name="直線コネクタ 112">
          <a:extLst>
            <a:ext uri="{FF2B5EF4-FFF2-40B4-BE49-F238E27FC236}">
              <a16:creationId xmlns:a16="http://schemas.microsoft.com/office/drawing/2014/main" xmlns="" id="{13872D54-22F6-4C9B-8898-C9F787499877}"/>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4" name="テキスト ボックス 113">
          <a:extLst>
            <a:ext uri="{FF2B5EF4-FFF2-40B4-BE49-F238E27FC236}">
              <a16:creationId xmlns:a16="http://schemas.microsoft.com/office/drawing/2014/main" xmlns="" id="{B196B023-877C-40ED-8CF3-D3CBBD82636A}"/>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5" name="直線コネクタ 114">
          <a:extLst>
            <a:ext uri="{FF2B5EF4-FFF2-40B4-BE49-F238E27FC236}">
              <a16:creationId xmlns:a16="http://schemas.microsoft.com/office/drawing/2014/main" xmlns="" id="{FA9318EA-F642-40B9-8A80-6463106BD86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6" name="テキスト ボックス 115">
          <a:extLst>
            <a:ext uri="{FF2B5EF4-FFF2-40B4-BE49-F238E27FC236}">
              <a16:creationId xmlns:a16="http://schemas.microsoft.com/office/drawing/2014/main" xmlns="" id="{B1AA916C-4ECA-46D2-8362-9D0BA79E9B48}"/>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xmlns="" id="{A47EFF2F-A89C-4149-AE20-6EBB6ECC8D9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xmlns="" id="{592D5D7C-832B-426B-851E-975761A56B9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19" name="直線コネクタ 118">
          <a:extLst>
            <a:ext uri="{FF2B5EF4-FFF2-40B4-BE49-F238E27FC236}">
              <a16:creationId xmlns:a16="http://schemas.microsoft.com/office/drawing/2014/main" xmlns="" id="{4E0F4243-2887-4961-9123-993C38456869}"/>
            </a:ext>
          </a:extLst>
        </xdr:cNvPr>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0" name="債務償還比率最小値テキスト">
          <a:extLst>
            <a:ext uri="{FF2B5EF4-FFF2-40B4-BE49-F238E27FC236}">
              <a16:creationId xmlns:a16="http://schemas.microsoft.com/office/drawing/2014/main" xmlns="" id="{187354E2-6D0A-41C9-AA2C-57BC567E2674}"/>
            </a:ext>
          </a:extLst>
        </xdr:cNvPr>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1" name="直線コネクタ 120">
          <a:extLst>
            <a:ext uri="{FF2B5EF4-FFF2-40B4-BE49-F238E27FC236}">
              <a16:creationId xmlns:a16="http://schemas.microsoft.com/office/drawing/2014/main" xmlns="" id="{CAC51867-CF46-4F0B-B22F-A7E555569082}"/>
            </a:ext>
          </a:extLst>
        </xdr:cNvPr>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2" name="債務償還比率最大値テキスト">
          <a:extLst>
            <a:ext uri="{FF2B5EF4-FFF2-40B4-BE49-F238E27FC236}">
              <a16:creationId xmlns:a16="http://schemas.microsoft.com/office/drawing/2014/main" xmlns="" id="{FD00565B-C385-45B5-AE80-FAB1902D6699}"/>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3" name="直線コネクタ 122">
          <a:extLst>
            <a:ext uri="{FF2B5EF4-FFF2-40B4-BE49-F238E27FC236}">
              <a16:creationId xmlns:a16="http://schemas.microsoft.com/office/drawing/2014/main" xmlns="" id="{49E0A044-1B97-44CD-91E2-F47E374CA32D}"/>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24" name="債務償還比率平均値テキスト">
          <a:extLst>
            <a:ext uri="{FF2B5EF4-FFF2-40B4-BE49-F238E27FC236}">
              <a16:creationId xmlns:a16="http://schemas.microsoft.com/office/drawing/2014/main" xmlns="" id="{F6465689-E0C3-469B-A376-8CD92B441911}"/>
            </a:ext>
          </a:extLst>
        </xdr:cNvPr>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25" name="フローチャート: 判断 124">
          <a:extLst>
            <a:ext uri="{FF2B5EF4-FFF2-40B4-BE49-F238E27FC236}">
              <a16:creationId xmlns:a16="http://schemas.microsoft.com/office/drawing/2014/main" xmlns="" id="{4E061989-D38F-4E81-A703-2431E201157B}"/>
            </a:ext>
          </a:extLst>
        </xdr:cNvPr>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26" name="フローチャート: 判断 125">
          <a:extLst>
            <a:ext uri="{FF2B5EF4-FFF2-40B4-BE49-F238E27FC236}">
              <a16:creationId xmlns:a16="http://schemas.microsoft.com/office/drawing/2014/main" xmlns="" id="{AA5FAC39-2A7D-4EF5-9487-901DADD6A50B}"/>
            </a:ext>
          </a:extLst>
        </xdr:cNvPr>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27" name="フローチャート: 判断 126">
          <a:extLst>
            <a:ext uri="{FF2B5EF4-FFF2-40B4-BE49-F238E27FC236}">
              <a16:creationId xmlns:a16="http://schemas.microsoft.com/office/drawing/2014/main" xmlns="" id="{9E81CD20-CCF6-42F7-ABDA-C427586061FD}"/>
            </a:ext>
          </a:extLst>
        </xdr:cNvPr>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28" name="フローチャート: 判断 127">
          <a:extLst>
            <a:ext uri="{FF2B5EF4-FFF2-40B4-BE49-F238E27FC236}">
              <a16:creationId xmlns:a16="http://schemas.microsoft.com/office/drawing/2014/main" xmlns="" id="{F4488548-64F0-438F-9115-8363D09E2FF3}"/>
            </a:ext>
          </a:extLst>
        </xdr:cNvPr>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29" name="フローチャート: 判断 128">
          <a:extLst>
            <a:ext uri="{FF2B5EF4-FFF2-40B4-BE49-F238E27FC236}">
              <a16:creationId xmlns:a16="http://schemas.microsoft.com/office/drawing/2014/main" xmlns="" id="{93751038-FDC2-4DC5-BFF4-D28E00911659}"/>
            </a:ext>
          </a:extLst>
        </xdr:cNvPr>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EBD82516-D5F9-4C20-9A1C-7842C7FEA47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2CCF912C-C03E-4391-9605-B3EFCF6BBB2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D55AEDDC-6F43-4C04-B3CE-5CE5941B5AB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D1B4B218-6FCC-458E-9538-7E88955ED36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1D56D647-3155-4816-8C8A-0B1B0DF5F86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150790</xdr:rowOff>
    </xdr:from>
    <xdr:to>
      <xdr:col>76</xdr:col>
      <xdr:colOff>73025</xdr:colOff>
      <xdr:row>31</xdr:row>
      <xdr:rowOff>80940</xdr:rowOff>
    </xdr:to>
    <xdr:sp macro="" textlink="">
      <xdr:nvSpPr>
        <xdr:cNvPr id="135" name="楕円 134">
          <a:extLst>
            <a:ext uri="{FF2B5EF4-FFF2-40B4-BE49-F238E27FC236}">
              <a16:creationId xmlns:a16="http://schemas.microsoft.com/office/drawing/2014/main" xmlns="" id="{64DE56B1-E823-4991-923A-7B988E896044}"/>
            </a:ext>
          </a:extLst>
        </xdr:cNvPr>
        <xdr:cNvSpPr/>
      </xdr:nvSpPr>
      <xdr:spPr>
        <a:xfrm>
          <a:off x="14744700" y="60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129217</xdr:rowOff>
    </xdr:from>
    <xdr:ext cx="469744" cy="259045"/>
    <xdr:sp macro="" textlink="">
      <xdr:nvSpPr>
        <xdr:cNvPr id="136" name="債務償還比率該当値テキスト">
          <a:extLst>
            <a:ext uri="{FF2B5EF4-FFF2-40B4-BE49-F238E27FC236}">
              <a16:creationId xmlns:a16="http://schemas.microsoft.com/office/drawing/2014/main" xmlns="" id="{691D2668-8B59-4983-80E9-29E400F5DF92}"/>
            </a:ext>
          </a:extLst>
        </xdr:cNvPr>
        <xdr:cNvSpPr txBox="1"/>
      </xdr:nvSpPr>
      <xdr:spPr>
        <a:xfrm>
          <a:off x="14846300" y="60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154935</xdr:rowOff>
    </xdr:from>
    <xdr:to>
      <xdr:col>72</xdr:col>
      <xdr:colOff>123825</xdr:colOff>
      <xdr:row>31</xdr:row>
      <xdr:rowOff>85085</xdr:rowOff>
    </xdr:to>
    <xdr:sp macro="" textlink="">
      <xdr:nvSpPr>
        <xdr:cNvPr id="137" name="楕円 136">
          <a:extLst>
            <a:ext uri="{FF2B5EF4-FFF2-40B4-BE49-F238E27FC236}">
              <a16:creationId xmlns:a16="http://schemas.microsoft.com/office/drawing/2014/main" xmlns="" id="{6AB1451F-53A1-456E-8C19-1212B1B3C073}"/>
            </a:ext>
          </a:extLst>
        </xdr:cNvPr>
        <xdr:cNvSpPr/>
      </xdr:nvSpPr>
      <xdr:spPr>
        <a:xfrm>
          <a:off x="14033500" y="606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30140</xdr:rowOff>
    </xdr:from>
    <xdr:to>
      <xdr:col>76</xdr:col>
      <xdr:colOff>22225</xdr:colOff>
      <xdr:row>31</xdr:row>
      <xdr:rowOff>34285</xdr:rowOff>
    </xdr:to>
    <xdr:cxnSp macro="">
      <xdr:nvCxnSpPr>
        <xdr:cNvPr id="138" name="直線コネクタ 137">
          <a:extLst>
            <a:ext uri="{FF2B5EF4-FFF2-40B4-BE49-F238E27FC236}">
              <a16:creationId xmlns:a16="http://schemas.microsoft.com/office/drawing/2014/main" xmlns="" id="{013BEB34-AEBD-43D7-8476-DFBE3A8C8010}"/>
            </a:ext>
          </a:extLst>
        </xdr:cNvPr>
        <xdr:cNvCxnSpPr/>
      </xdr:nvCxnSpPr>
      <xdr:spPr>
        <a:xfrm flipV="1">
          <a:off x="14084300" y="6116615"/>
          <a:ext cx="7112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139192</xdr:rowOff>
    </xdr:from>
    <xdr:to>
      <xdr:col>68</xdr:col>
      <xdr:colOff>123825</xdr:colOff>
      <xdr:row>32</xdr:row>
      <xdr:rowOff>69342</xdr:rowOff>
    </xdr:to>
    <xdr:sp macro="" textlink="">
      <xdr:nvSpPr>
        <xdr:cNvPr id="139" name="楕円 138">
          <a:extLst>
            <a:ext uri="{FF2B5EF4-FFF2-40B4-BE49-F238E27FC236}">
              <a16:creationId xmlns:a16="http://schemas.microsoft.com/office/drawing/2014/main" xmlns="" id="{AD50FD4A-A7E7-4C3A-8478-07E3E06F4F57}"/>
            </a:ext>
          </a:extLst>
        </xdr:cNvPr>
        <xdr:cNvSpPr/>
      </xdr:nvSpPr>
      <xdr:spPr>
        <a:xfrm>
          <a:off x="13271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34285</xdr:rowOff>
    </xdr:from>
    <xdr:to>
      <xdr:col>72</xdr:col>
      <xdr:colOff>73025</xdr:colOff>
      <xdr:row>32</xdr:row>
      <xdr:rowOff>18542</xdr:rowOff>
    </xdr:to>
    <xdr:cxnSp macro="">
      <xdr:nvCxnSpPr>
        <xdr:cNvPr id="140" name="直線コネクタ 139">
          <a:extLst>
            <a:ext uri="{FF2B5EF4-FFF2-40B4-BE49-F238E27FC236}">
              <a16:creationId xmlns:a16="http://schemas.microsoft.com/office/drawing/2014/main" xmlns="" id="{02205775-EDAF-4D57-BEF1-783F78330FFB}"/>
            </a:ext>
          </a:extLst>
        </xdr:cNvPr>
        <xdr:cNvCxnSpPr/>
      </xdr:nvCxnSpPr>
      <xdr:spPr>
        <a:xfrm flipV="1">
          <a:off x="13322300" y="6120760"/>
          <a:ext cx="762000" cy="15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134183</xdr:rowOff>
    </xdr:from>
    <xdr:to>
      <xdr:col>64</xdr:col>
      <xdr:colOff>123825</xdr:colOff>
      <xdr:row>32</xdr:row>
      <xdr:rowOff>64333</xdr:rowOff>
    </xdr:to>
    <xdr:sp macro="" textlink="">
      <xdr:nvSpPr>
        <xdr:cNvPr id="141" name="楕円 140">
          <a:extLst>
            <a:ext uri="{FF2B5EF4-FFF2-40B4-BE49-F238E27FC236}">
              <a16:creationId xmlns:a16="http://schemas.microsoft.com/office/drawing/2014/main" xmlns="" id="{90AB8C0B-F265-42AA-B746-169AF9FB6F81}"/>
            </a:ext>
          </a:extLst>
        </xdr:cNvPr>
        <xdr:cNvSpPr/>
      </xdr:nvSpPr>
      <xdr:spPr>
        <a:xfrm>
          <a:off x="12509500" y="622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13533</xdr:rowOff>
    </xdr:from>
    <xdr:to>
      <xdr:col>68</xdr:col>
      <xdr:colOff>73025</xdr:colOff>
      <xdr:row>32</xdr:row>
      <xdr:rowOff>18542</xdr:rowOff>
    </xdr:to>
    <xdr:cxnSp macro="">
      <xdr:nvCxnSpPr>
        <xdr:cNvPr id="142" name="直線コネクタ 141">
          <a:extLst>
            <a:ext uri="{FF2B5EF4-FFF2-40B4-BE49-F238E27FC236}">
              <a16:creationId xmlns:a16="http://schemas.microsoft.com/office/drawing/2014/main" xmlns="" id="{8519533F-069E-41CC-AB7C-D583D7602A7A}"/>
            </a:ext>
          </a:extLst>
        </xdr:cNvPr>
        <xdr:cNvCxnSpPr/>
      </xdr:nvCxnSpPr>
      <xdr:spPr>
        <a:xfrm>
          <a:off x="12560300" y="6271458"/>
          <a:ext cx="7620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130149</xdr:rowOff>
    </xdr:from>
    <xdr:to>
      <xdr:col>60</xdr:col>
      <xdr:colOff>123825</xdr:colOff>
      <xdr:row>31</xdr:row>
      <xdr:rowOff>60299</xdr:rowOff>
    </xdr:to>
    <xdr:sp macro="" textlink="">
      <xdr:nvSpPr>
        <xdr:cNvPr id="143" name="楕円 142">
          <a:extLst>
            <a:ext uri="{FF2B5EF4-FFF2-40B4-BE49-F238E27FC236}">
              <a16:creationId xmlns:a16="http://schemas.microsoft.com/office/drawing/2014/main" xmlns="" id="{13CF4F17-941F-4530-9B8F-C535A2C756BD}"/>
            </a:ext>
          </a:extLst>
        </xdr:cNvPr>
        <xdr:cNvSpPr/>
      </xdr:nvSpPr>
      <xdr:spPr>
        <a:xfrm>
          <a:off x="11747500" y="60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9499</xdr:rowOff>
    </xdr:from>
    <xdr:to>
      <xdr:col>64</xdr:col>
      <xdr:colOff>73025</xdr:colOff>
      <xdr:row>32</xdr:row>
      <xdr:rowOff>13533</xdr:rowOff>
    </xdr:to>
    <xdr:cxnSp macro="">
      <xdr:nvCxnSpPr>
        <xdr:cNvPr id="144" name="直線コネクタ 143">
          <a:extLst>
            <a:ext uri="{FF2B5EF4-FFF2-40B4-BE49-F238E27FC236}">
              <a16:creationId xmlns:a16="http://schemas.microsoft.com/office/drawing/2014/main" xmlns="" id="{F50CF740-8C01-4785-9AF5-50C6CF5B362A}"/>
            </a:ext>
          </a:extLst>
        </xdr:cNvPr>
        <xdr:cNvCxnSpPr/>
      </xdr:nvCxnSpPr>
      <xdr:spPr>
        <a:xfrm>
          <a:off x="11798300" y="6095974"/>
          <a:ext cx="762000" cy="17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45" name="n_1aveValue債務償還比率">
          <a:extLst>
            <a:ext uri="{FF2B5EF4-FFF2-40B4-BE49-F238E27FC236}">
              <a16:creationId xmlns:a16="http://schemas.microsoft.com/office/drawing/2014/main" xmlns="" id="{E6C8DF4C-15DA-4C4B-B360-84C110D4821C}"/>
            </a:ext>
          </a:extLst>
        </xdr:cNvPr>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46" name="n_2aveValue債務償還比率">
          <a:extLst>
            <a:ext uri="{FF2B5EF4-FFF2-40B4-BE49-F238E27FC236}">
              <a16:creationId xmlns:a16="http://schemas.microsoft.com/office/drawing/2014/main" xmlns="" id="{159E5CB9-89BE-4F29-81B4-31FC377A1C45}"/>
            </a:ext>
          </a:extLst>
        </xdr:cNvPr>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47" name="n_3aveValue債務償還比率">
          <a:extLst>
            <a:ext uri="{FF2B5EF4-FFF2-40B4-BE49-F238E27FC236}">
              <a16:creationId xmlns:a16="http://schemas.microsoft.com/office/drawing/2014/main" xmlns="" id="{06B9DCE9-A8DE-4558-823F-EFE3D925FB0C}"/>
            </a:ext>
          </a:extLst>
        </xdr:cNvPr>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48" name="n_4aveValue債務償還比率">
          <a:extLst>
            <a:ext uri="{FF2B5EF4-FFF2-40B4-BE49-F238E27FC236}">
              <a16:creationId xmlns:a16="http://schemas.microsoft.com/office/drawing/2014/main" xmlns="" id="{E0F2FE6A-0D2B-404B-8781-DEF8E6AC1B80}"/>
            </a:ext>
          </a:extLst>
        </xdr:cNvPr>
        <xdr:cNvSpPr txBox="1"/>
      </xdr:nvSpPr>
      <xdr:spPr>
        <a:xfrm>
          <a:off x="11563427" y="55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76212</xdr:rowOff>
    </xdr:from>
    <xdr:ext cx="469744" cy="259045"/>
    <xdr:sp macro="" textlink="">
      <xdr:nvSpPr>
        <xdr:cNvPr id="149" name="n_1mainValue債務償還比率">
          <a:extLst>
            <a:ext uri="{FF2B5EF4-FFF2-40B4-BE49-F238E27FC236}">
              <a16:creationId xmlns:a16="http://schemas.microsoft.com/office/drawing/2014/main" xmlns="" id="{A5C7B624-909B-430B-B62F-ED22E675F7E7}"/>
            </a:ext>
          </a:extLst>
        </xdr:cNvPr>
        <xdr:cNvSpPr txBox="1"/>
      </xdr:nvSpPr>
      <xdr:spPr>
        <a:xfrm>
          <a:off x="13836727" y="616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60469</xdr:rowOff>
    </xdr:from>
    <xdr:ext cx="560923" cy="259045"/>
    <xdr:sp macro="" textlink="">
      <xdr:nvSpPr>
        <xdr:cNvPr id="150" name="n_2mainValue債務償還比率">
          <a:extLst>
            <a:ext uri="{FF2B5EF4-FFF2-40B4-BE49-F238E27FC236}">
              <a16:creationId xmlns:a16="http://schemas.microsoft.com/office/drawing/2014/main" xmlns="" id="{27FD04BF-E1C4-48F0-B130-89F7A9C2D588}"/>
            </a:ext>
          </a:extLst>
        </xdr:cNvPr>
        <xdr:cNvSpPr txBox="1"/>
      </xdr:nvSpPr>
      <xdr:spPr>
        <a:xfrm>
          <a:off x="13041838" y="63183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55460</xdr:rowOff>
    </xdr:from>
    <xdr:ext cx="560923" cy="259045"/>
    <xdr:sp macro="" textlink="">
      <xdr:nvSpPr>
        <xdr:cNvPr id="151" name="n_3mainValue債務償還比率">
          <a:extLst>
            <a:ext uri="{FF2B5EF4-FFF2-40B4-BE49-F238E27FC236}">
              <a16:creationId xmlns:a16="http://schemas.microsoft.com/office/drawing/2014/main" xmlns="" id="{8F00BCCA-07C5-4FFF-935D-29DE945037F1}"/>
            </a:ext>
          </a:extLst>
        </xdr:cNvPr>
        <xdr:cNvSpPr txBox="1"/>
      </xdr:nvSpPr>
      <xdr:spPr>
        <a:xfrm>
          <a:off x="12279838" y="63133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51426</xdr:rowOff>
    </xdr:from>
    <xdr:ext cx="469744" cy="259045"/>
    <xdr:sp macro="" textlink="">
      <xdr:nvSpPr>
        <xdr:cNvPr id="152" name="n_4mainValue債務償還比率">
          <a:extLst>
            <a:ext uri="{FF2B5EF4-FFF2-40B4-BE49-F238E27FC236}">
              <a16:creationId xmlns:a16="http://schemas.microsoft.com/office/drawing/2014/main" xmlns="" id="{F75A2603-4998-4E3F-9116-08F36851BE31}"/>
            </a:ext>
          </a:extLst>
        </xdr:cNvPr>
        <xdr:cNvSpPr txBox="1"/>
      </xdr:nvSpPr>
      <xdr:spPr>
        <a:xfrm>
          <a:off x="11563427" y="613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a:extLst>
            <a:ext uri="{FF2B5EF4-FFF2-40B4-BE49-F238E27FC236}">
              <a16:creationId xmlns:a16="http://schemas.microsoft.com/office/drawing/2014/main" xmlns="" id="{7B8F8EC4-03DA-45DC-944A-FD140A278DE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a:extLst>
            <a:ext uri="{FF2B5EF4-FFF2-40B4-BE49-F238E27FC236}">
              <a16:creationId xmlns:a16="http://schemas.microsoft.com/office/drawing/2014/main" xmlns="" id="{CB879B58-5AD3-45BC-BECC-BB743194581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a:extLst>
            <a:ext uri="{FF2B5EF4-FFF2-40B4-BE49-F238E27FC236}">
              <a16:creationId xmlns:a16="http://schemas.microsoft.com/office/drawing/2014/main" xmlns="" id="{6930EADB-D560-49A2-83A8-EF7A50943AE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a:extLst>
            <a:ext uri="{FF2B5EF4-FFF2-40B4-BE49-F238E27FC236}">
              <a16:creationId xmlns:a16="http://schemas.microsoft.com/office/drawing/2014/main" xmlns="" id="{8977D26D-F523-447C-8C2C-1A5D4DF7784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a:extLst>
            <a:ext uri="{FF2B5EF4-FFF2-40B4-BE49-F238E27FC236}">
              <a16:creationId xmlns:a16="http://schemas.microsoft.com/office/drawing/2014/main" xmlns="" id="{D7598C03-7C37-4DD9-97B2-5CD3C31D079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a:extLst>
            <a:ext uri="{FF2B5EF4-FFF2-40B4-BE49-F238E27FC236}">
              <a16:creationId xmlns:a16="http://schemas.microsoft.com/office/drawing/2014/main" xmlns="" id="{53AEDCE9-FAAF-444F-9486-1BD8749589D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D1DDB3E-4080-4BD8-8654-256E0F18EC5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AB2BA496-63BC-4EBA-8C7D-D844C3683D4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024A268-9EA3-4DD2-9F2D-B68E9442551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BFE4944-2746-455D-9451-66F5A1E46AF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7F10609-D659-45EE-8DEE-A0DFD545AE8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3427C3DE-443F-45E4-B390-5F09659C9DE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C1B2BA7-7348-44A5-B5EF-F54192F3A97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E8BCDE3-FB67-452D-9FBF-B2E008D9558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EC6F267-93E1-47A1-9CC1-BA5B853E6E6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3D937FD-DAE8-49F9-8259-4F63DCC9ECA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14,797
66.61
6,270,198
5,910,387
263,875
4,122,293
7,615,385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1DF1B66-D97E-4D37-B195-AB37276A77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C3795C9-DBDC-4759-80E3-5FFD0AE65CC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E00BCD3-95DE-414F-922D-2FE6C88EDF3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10DF0B86-4D1D-4F81-B3C2-C9E9B2039A3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DB3FACD-A251-491C-A4F8-BFE0090A860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4F7909A8-94C6-4946-B4BD-476D13ACB41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DB820054-8B17-4A5A-BD73-95F5F1060D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F9CE722-31C5-4B79-8BC1-3A0A4317126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3AA048DF-0533-4B2C-A86E-5F0810119AC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158DE92-8143-48F0-8062-82437635C00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F36F911E-F17D-4AC5-9385-87E8623A7D9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889CB418-9E53-455C-8596-D7A65B66B3D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EAA2872-3759-4AF3-A97C-9B26CE18BF5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DFB4758B-107D-46C9-A3FB-9409E252CC5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9CA60964-388E-4378-94EE-5B0B298162A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F655B67A-5B7C-4216-9CF9-342518DF91A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F6305A1-1EBA-4606-BCB4-EF975894B0F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F7F2DA2C-885C-4DD2-90E7-2FCA116ED22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2298BB4-2329-402E-9BC3-BD1694DCEBD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C34E6D66-02E2-45A1-AECB-7514ABB31D4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96841FB0-B68C-471C-B1D3-C83D856EC66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BF2E49E4-7EDB-4F5D-802E-9F829D4AB8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FEDEF5CE-B54E-4E99-9958-F6B7D639B98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E997D079-DFE7-4909-B014-C23479FD10C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96B61656-2A5C-45CE-BA59-8E6205E105A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B2D80662-8797-49A7-83DA-FFFB0AEFC70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7A1DD0F8-13A0-42BF-89F3-6D85DB8D580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A3FDA5BB-7411-4483-B6F9-DAF84F6977F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4ED3F984-9CAB-4FCD-9E18-44A9F478287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D8F935F-C9CA-4985-B33B-683C5355008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829DAD5D-0975-4473-9AAD-F01EDC0795D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8D514A11-9428-421C-9E80-3A415441988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82813910-0D2D-47FD-9451-5D225EC1D20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374F611A-C21C-479D-86AF-9814769EE07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BE2E428E-7ED3-4764-B372-237D92BF138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E810AED-CBBE-4D94-84C1-E892107823B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EF2B2054-CFB5-4C85-B091-2C72908B51B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DFB95140-8EDD-4D1C-8233-E256ED123D2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F971ED05-CC11-45B4-B91D-F7FA15CBF7A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38A6901B-A1D0-462D-B5D1-BC04E4FEF78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8FB91D05-B213-4958-8EDD-7C24CA20440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828C842F-EE37-416A-BB48-33C0A5CF229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4D4E5D18-FEEC-4139-BBB4-687BCACFA12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ADDF128F-8950-4979-92FA-81E607DF9B7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4F08B77D-079A-4BC7-8BA9-5A1F0E5A2FE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xmlns="" id="{40998B09-F9DE-40BF-9365-33802493D95D}"/>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E6F6A9D-DB21-4255-8354-7CDF3C8B96E9}"/>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xmlns="" id="{039D02F0-0CEE-4763-A680-5DC496F5ADE6}"/>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B3416C16-D96B-4005-8853-DA79632E204C}"/>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xmlns="" id="{348D53CB-A0F9-4BF7-AF81-B065975E70B5}"/>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932409BF-1ADB-459F-A7E3-10F7C182A881}"/>
            </a:ext>
          </a:extLst>
        </xdr:cNvPr>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xmlns="" id="{F500AD8E-26C2-47FD-8E0B-1FC20AD1735A}"/>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xmlns="" id="{BFAB00B3-559C-472E-8BFC-FDBF6D39E308}"/>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xmlns="" id="{8C35911B-F5DD-4B5C-8EC5-F72CE8B31913}"/>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xmlns="" id="{F279D7A6-2F74-4D91-A589-F5D3666E9CB8}"/>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a:extLst>
            <a:ext uri="{FF2B5EF4-FFF2-40B4-BE49-F238E27FC236}">
              <a16:creationId xmlns:a16="http://schemas.microsoft.com/office/drawing/2014/main" xmlns="" id="{693D40C6-0244-4961-BC91-1E5C4F33B7C3}"/>
            </a:ext>
          </a:extLst>
        </xdr:cNvPr>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9117D764-FEEF-44A1-BE67-BA4F0AA0A17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20F59805-B4A8-4EEC-BF30-C96F45DCBB6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FBA122BA-E75C-403C-BC33-78129D533D3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6D1D16BD-32A7-417E-89EE-182E0E87C7F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2D31C930-0BA7-4C41-BBFC-FE5A252B17A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73" name="楕円 72">
          <a:extLst>
            <a:ext uri="{FF2B5EF4-FFF2-40B4-BE49-F238E27FC236}">
              <a16:creationId xmlns:a16="http://schemas.microsoft.com/office/drawing/2014/main" xmlns="" id="{C93E7362-EF26-476A-96E3-ACF954902F26}"/>
            </a:ext>
          </a:extLst>
        </xdr:cNvPr>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78740</xdr:rowOff>
    </xdr:from>
    <xdr:to>
      <xdr:col>15</xdr:col>
      <xdr:colOff>101600</xdr:colOff>
      <xdr:row>37</xdr:row>
      <xdr:rowOff>8890</xdr:rowOff>
    </xdr:to>
    <xdr:sp macro="" textlink="">
      <xdr:nvSpPr>
        <xdr:cNvPr id="74" name="楕円 73">
          <a:extLst>
            <a:ext uri="{FF2B5EF4-FFF2-40B4-BE49-F238E27FC236}">
              <a16:creationId xmlns:a16="http://schemas.microsoft.com/office/drawing/2014/main" xmlns="" id="{9934C0EF-8C91-421A-BA01-F08F42CFB313}"/>
            </a:ext>
          </a:extLst>
        </xdr:cNvPr>
        <xdr:cNvSpPr/>
      </xdr:nvSpPr>
      <xdr:spPr>
        <a:xfrm>
          <a:off x="2857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129540</xdr:rowOff>
    </xdr:from>
    <xdr:to>
      <xdr:col>19</xdr:col>
      <xdr:colOff>177800</xdr:colOff>
      <xdr:row>36</xdr:row>
      <xdr:rowOff>156210</xdr:rowOff>
    </xdr:to>
    <xdr:cxnSp macro="">
      <xdr:nvCxnSpPr>
        <xdr:cNvPr id="75" name="直線コネクタ 74">
          <a:extLst>
            <a:ext uri="{FF2B5EF4-FFF2-40B4-BE49-F238E27FC236}">
              <a16:creationId xmlns:a16="http://schemas.microsoft.com/office/drawing/2014/main" xmlns="" id="{840E2150-0FD5-4A09-92AF-131F3C46984E}"/>
            </a:ext>
          </a:extLst>
        </xdr:cNvPr>
        <xdr:cNvCxnSpPr/>
      </xdr:nvCxnSpPr>
      <xdr:spPr>
        <a:xfrm>
          <a:off x="2908300" y="63017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48260</xdr:rowOff>
    </xdr:from>
    <xdr:to>
      <xdr:col>10</xdr:col>
      <xdr:colOff>165100</xdr:colOff>
      <xdr:row>36</xdr:row>
      <xdr:rowOff>149860</xdr:rowOff>
    </xdr:to>
    <xdr:sp macro="" textlink="">
      <xdr:nvSpPr>
        <xdr:cNvPr id="76" name="楕円 75">
          <a:extLst>
            <a:ext uri="{FF2B5EF4-FFF2-40B4-BE49-F238E27FC236}">
              <a16:creationId xmlns:a16="http://schemas.microsoft.com/office/drawing/2014/main" xmlns="" id="{2D2739B1-E3D1-4B3D-8A19-7C44F782CA50}"/>
            </a:ext>
          </a:extLst>
        </xdr:cNvPr>
        <xdr:cNvSpPr/>
      </xdr:nvSpPr>
      <xdr:spPr>
        <a:xfrm>
          <a:off x="196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99060</xdr:rowOff>
    </xdr:from>
    <xdr:to>
      <xdr:col>15</xdr:col>
      <xdr:colOff>50800</xdr:colOff>
      <xdr:row>36</xdr:row>
      <xdr:rowOff>129540</xdr:rowOff>
    </xdr:to>
    <xdr:cxnSp macro="">
      <xdr:nvCxnSpPr>
        <xdr:cNvPr id="77" name="直線コネクタ 76">
          <a:extLst>
            <a:ext uri="{FF2B5EF4-FFF2-40B4-BE49-F238E27FC236}">
              <a16:creationId xmlns:a16="http://schemas.microsoft.com/office/drawing/2014/main" xmlns="" id="{D31086D6-8C6D-4B76-AC8D-D2163B71966D}"/>
            </a:ext>
          </a:extLst>
        </xdr:cNvPr>
        <xdr:cNvCxnSpPr/>
      </xdr:nvCxnSpPr>
      <xdr:spPr>
        <a:xfrm>
          <a:off x="2019300" y="6271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8" name="n_1aveValue【道路】&#10;有形固定資産減価償却率">
          <a:extLst>
            <a:ext uri="{FF2B5EF4-FFF2-40B4-BE49-F238E27FC236}">
              <a16:creationId xmlns:a16="http://schemas.microsoft.com/office/drawing/2014/main" xmlns="" id="{E323F55E-DDA5-4B45-8923-919E0533AD95}"/>
            </a:ext>
          </a:extLst>
        </xdr:cNvPr>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79" name="n_2aveValue【道路】&#10;有形固定資産減価償却率">
          <a:extLst>
            <a:ext uri="{FF2B5EF4-FFF2-40B4-BE49-F238E27FC236}">
              <a16:creationId xmlns:a16="http://schemas.microsoft.com/office/drawing/2014/main" xmlns="" id="{71924BE1-6994-4C8F-829B-21CA8E5C7057}"/>
            </a:ext>
          </a:extLst>
        </xdr:cNvPr>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0" name="n_3aveValue【道路】&#10;有形固定資産減価償却率">
          <a:extLst>
            <a:ext uri="{FF2B5EF4-FFF2-40B4-BE49-F238E27FC236}">
              <a16:creationId xmlns:a16="http://schemas.microsoft.com/office/drawing/2014/main" xmlns="" id="{DC2F5168-D6C7-46AC-A4F8-EB593724ADE6}"/>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1" name="n_4aveValue【道路】&#10;有形固定資産減価償却率">
          <a:extLst>
            <a:ext uri="{FF2B5EF4-FFF2-40B4-BE49-F238E27FC236}">
              <a16:creationId xmlns:a16="http://schemas.microsoft.com/office/drawing/2014/main" xmlns="" id="{2CBFCAE5-383A-490A-88A7-664ED4A5BDFC}"/>
            </a:ext>
          </a:extLst>
        </xdr:cNvPr>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52087</xdr:rowOff>
    </xdr:from>
    <xdr:ext cx="405111" cy="259045"/>
    <xdr:sp macro="" textlink="">
      <xdr:nvSpPr>
        <xdr:cNvPr id="82" name="n_1mainValue【道路】&#10;有形固定資産減価償却率">
          <a:extLst>
            <a:ext uri="{FF2B5EF4-FFF2-40B4-BE49-F238E27FC236}">
              <a16:creationId xmlns:a16="http://schemas.microsoft.com/office/drawing/2014/main" xmlns="" id="{7E1D92C2-FB0E-45FD-B72A-F97058F99081}"/>
            </a:ext>
          </a:extLst>
        </xdr:cNvPr>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25417</xdr:rowOff>
    </xdr:from>
    <xdr:ext cx="405111" cy="259045"/>
    <xdr:sp macro="" textlink="">
      <xdr:nvSpPr>
        <xdr:cNvPr id="83" name="n_2mainValue【道路】&#10;有形固定資産減価償却率">
          <a:extLst>
            <a:ext uri="{FF2B5EF4-FFF2-40B4-BE49-F238E27FC236}">
              <a16:creationId xmlns:a16="http://schemas.microsoft.com/office/drawing/2014/main" xmlns="" id="{0ACFAA35-8B93-4FFA-9006-65C403AE2D39}"/>
            </a:ext>
          </a:extLst>
        </xdr:cNvPr>
        <xdr:cNvSpPr txBox="1"/>
      </xdr:nvSpPr>
      <xdr:spPr>
        <a:xfrm>
          <a:off x="2705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166387</xdr:rowOff>
    </xdr:from>
    <xdr:ext cx="405111" cy="259045"/>
    <xdr:sp macro="" textlink="">
      <xdr:nvSpPr>
        <xdr:cNvPr id="84" name="n_3mainValue【道路】&#10;有形固定資産減価償却率">
          <a:extLst>
            <a:ext uri="{FF2B5EF4-FFF2-40B4-BE49-F238E27FC236}">
              <a16:creationId xmlns:a16="http://schemas.microsoft.com/office/drawing/2014/main" xmlns="" id="{C447D591-9B3A-4C4F-A271-96656A2974BC}"/>
            </a:ext>
          </a:extLst>
        </xdr:cNvPr>
        <xdr:cNvSpPr txBox="1"/>
      </xdr:nvSpPr>
      <xdr:spPr>
        <a:xfrm>
          <a:off x="1816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AC3D4BE2-A8BE-4B7B-94E6-59D479457D8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82107AF1-B8C3-4DF8-97E1-45E5D370AA6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2088F85B-0610-4C1C-A699-B187990A5C6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6C74ECD5-BB47-4F55-B9A6-E6193AEA94D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8AF423A2-5938-4065-BC84-D43D9B7C3A7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7ECB1A31-2934-4BB7-AD46-F094198F632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E25B1575-BEDD-4E7A-BDEF-2411F2BE095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4F598572-9789-4B22-94D8-6715B61AB29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F4EB0104-48D0-4600-AAC9-BD9D7D1ED41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1185F241-E99F-460B-9E0C-F336E71A6DA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xmlns="" id="{5B3312E2-B22F-4F2E-BB2C-4DA016CF35B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xmlns="" id="{7555BAAB-7915-4AC3-B1CE-5BAAFA277D8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xmlns="" id="{7F0C86F8-8BA9-4973-B8E1-2B1E8BBB3FF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8" name="テキスト ボックス 97">
          <a:extLst>
            <a:ext uri="{FF2B5EF4-FFF2-40B4-BE49-F238E27FC236}">
              <a16:creationId xmlns:a16="http://schemas.microsoft.com/office/drawing/2014/main" xmlns="" id="{697A34D6-D54B-4424-B53A-7ECC3F004AB6}"/>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xmlns="" id="{6682BB22-5A17-49B0-B600-323B5B446F0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0" name="テキスト ボックス 99">
          <a:extLst>
            <a:ext uri="{FF2B5EF4-FFF2-40B4-BE49-F238E27FC236}">
              <a16:creationId xmlns:a16="http://schemas.microsoft.com/office/drawing/2014/main" xmlns="" id="{798BCB54-401A-4A4E-91CE-FCB98047E0EF}"/>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xmlns="" id="{490EDBAB-CB3A-49A3-9903-92B081AA3C0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2" name="テキスト ボックス 101">
          <a:extLst>
            <a:ext uri="{FF2B5EF4-FFF2-40B4-BE49-F238E27FC236}">
              <a16:creationId xmlns:a16="http://schemas.microsoft.com/office/drawing/2014/main" xmlns="" id="{48E071FD-3C89-4E39-8E5F-9D5306671E24}"/>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580B71CF-05F4-49A0-B2AB-0150310DF3A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xmlns="" id="{52D57978-D4B4-47CA-9557-2A209C9FCDEF}"/>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xmlns="" id="{524BF38E-EAAD-41BD-8657-D06D23E55DA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6" name="直線コネクタ 105">
          <a:extLst>
            <a:ext uri="{FF2B5EF4-FFF2-40B4-BE49-F238E27FC236}">
              <a16:creationId xmlns:a16="http://schemas.microsoft.com/office/drawing/2014/main" xmlns="" id="{EA6DF392-9221-43AB-9A9E-3427209C97E1}"/>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07" name="【道路】&#10;一人当たり延長最小値テキスト">
          <a:extLst>
            <a:ext uri="{FF2B5EF4-FFF2-40B4-BE49-F238E27FC236}">
              <a16:creationId xmlns:a16="http://schemas.microsoft.com/office/drawing/2014/main" xmlns="" id="{0529DABD-80E9-4FDE-9556-141115134912}"/>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08" name="直線コネクタ 107">
          <a:extLst>
            <a:ext uri="{FF2B5EF4-FFF2-40B4-BE49-F238E27FC236}">
              <a16:creationId xmlns:a16="http://schemas.microsoft.com/office/drawing/2014/main" xmlns="" id="{43417293-E7A2-4BCF-98D9-C7DA3D8155C2}"/>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09" name="【道路】&#10;一人当たり延長最大値テキスト">
          <a:extLst>
            <a:ext uri="{FF2B5EF4-FFF2-40B4-BE49-F238E27FC236}">
              <a16:creationId xmlns:a16="http://schemas.microsoft.com/office/drawing/2014/main" xmlns="" id="{FAAD266A-7EF4-4B61-8EE4-CE2A873ADB37}"/>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0" name="直線コネクタ 109">
          <a:extLst>
            <a:ext uri="{FF2B5EF4-FFF2-40B4-BE49-F238E27FC236}">
              <a16:creationId xmlns:a16="http://schemas.microsoft.com/office/drawing/2014/main" xmlns="" id="{60607321-66C8-4B7D-8560-C2A51F7E99DA}"/>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16888</xdr:rowOff>
    </xdr:from>
    <xdr:ext cx="534377" cy="259045"/>
    <xdr:sp macro="" textlink="">
      <xdr:nvSpPr>
        <xdr:cNvPr id="111" name="【道路】&#10;一人当たり延長平均値テキスト">
          <a:extLst>
            <a:ext uri="{FF2B5EF4-FFF2-40B4-BE49-F238E27FC236}">
              <a16:creationId xmlns:a16="http://schemas.microsoft.com/office/drawing/2014/main" xmlns="" id="{B664DE13-4F8C-454F-8974-149806878E88}"/>
            </a:ext>
          </a:extLst>
        </xdr:cNvPr>
        <xdr:cNvSpPr txBox="1"/>
      </xdr:nvSpPr>
      <xdr:spPr>
        <a:xfrm>
          <a:off x="10515600" y="7046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2" name="フローチャート: 判断 111">
          <a:extLst>
            <a:ext uri="{FF2B5EF4-FFF2-40B4-BE49-F238E27FC236}">
              <a16:creationId xmlns:a16="http://schemas.microsoft.com/office/drawing/2014/main" xmlns="" id="{E14BE4E2-12F8-42B2-BFB7-960010C5242B}"/>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3" name="フローチャート: 判断 112">
          <a:extLst>
            <a:ext uri="{FF2B5EF4-FFF2-40B4-BE49-F238E27FC236}">
              <a16:creationId xmlns:a16="http://schemas.microsoft.com/office/drawing/2014/main" xmlns="" id="{5851236F-8453-45E8-829D-696FDCA82822}"/>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4" name="フローチャート: 判断 113">
          <a:extLst>
            <a:ext uri="{FF2B5EF4-FFF2-40B4-BE49-F238E27FC236}">
              <a16:creationId xmlns:a16="http://schemas.microsoft.com/office/drawing/2014/main" xmlns="" id="{38701006-EEDF-4E71-8014-6399EB74B36E}"/>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5" name="フローチャート: 判断 114">
          <a:extLst>
            <a:ext uri="{FF2B5EF4-FFF2-40B4-BE49-F238E27FC236}">
              <a16:creationId xmlns:a16="http://schemas.microsoft.com/office/drawing/2014/main" xmlns="" id="{0B221143-9113-46F6-812F-E9B946952937}"/>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16" name="フローチャート: 判断 115">
          <a:extLst>
            <a:ext uri="{FF2B5EF4-FFF2-40B4-BE49-F238E27FC236}">
              <a16:creationId xmlns:a16="http://schemas.microsoft.com/office/drawing/2014/main" xmlns="" id="{D1400A0A-FE75-4805-9550-CBE21CB5F1ED}"/>
            </a:ext>
          </a:extLst>
        </xdr:cNvPr>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E432C245-FF8F-4404-A6F7-76F71A380FC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40EB1B75-46AF-47E0-A59C-FC5596CF503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4CEB2FC5-0E0A-4CC2-9F75-A04C98A9876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D85A3E-541B-475F-A460-326FBE73D07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80B45675-13A0-4F8E-9E98-B4E6D7BA9FC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67742</xdr:rowOff>
    </xdr:from>
    <xdr:to>
      <xdr:col>50</xdr:col>
      <xdr:colOff>165100</xdr:colOff>
      <xdr:row>41</xdr:row>
      <xdr:rowOff>169342</xdr:rowOff>
    </xdr:to>
    <xdr:sp macro="" textlink="">
      <xdr:nvSpPr>
        <xdr:cNvPr id="122" name="楕円 121">
          <a:extLst>
            <a:ext uri="{FF2B5EF4-FFF2-40B4-BE49-F238E27FC236}">
              <a16:creationId xmlns:a16="http://schemas.microsoft.com/office/drawing/2014/main" xmlns="" id="{09C75CA8-6AFF-47B2-8A13-4870EB853DA6}"/>
            </a:ext>
          </a:extLst>
        </xdr:cNvPr>
        <xdr:cNvSpPr/>
      </xdr:nvSpPr>
      <xdr:spPr>
        <a:xfrm>
          <a:off x="9588500" y="709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68030</xdr:rowOff>
    </xdr:from>
    <xdr:to>
      <xdr:col>46</xdr:col>
      <xdr:colOff>38100</xdr:colOff>
      <xdr:row>41</xdr:row>
      <xdr:rowOff>169630</xdr:rowOff>
    </xdr:to>
    <xdr:sp macro="" textlink="">
      <xdr:nvSpPr>
        <xdr:cNvPr id="123" name="楕円 122">
          <a:extLst>
            <a:ext uri="{FF2B5EF4-FFF2-40B4-BE49-F238E27FC236}">
              <a16:creationId xmlns:a16="http://schemas.microsoft.com/office/drawing/2014/main" xmlns="" id="{A52686AC-9DCA-4BB1-B8FD-EBAE60E73EE8}"/>
            </a:ext>
          </a:extLst>
        </xdr:cNvPr>
        <xdr:cNvSpPr/>
      </xdr:nvSpPr>
      <xdr:spPr>
        <a:xfrm>
          <a:off x="8699500" y="70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118542</xdr:rowOff>
    </xdr:from>
    <xdr:to>
      <xdr:col>50</xdr:col>
      <xdr:colOff>114300</xdr:colOff>
      <xdr:row>41</xdr:row>
      <xdr:rowOff>118830</xdr:rowOff>
    </xdr:to>
    <xdr:cxnSp macro="">
      <xdr:nvCxnSpPr>
        <xdr:cNvPr id="124" name="直線コネクタ 123">
          <a:extLst>
            <a:ext uri="{FF2B5EF4-FFF2-40B4-BE49-F238E27FC236}">
              <a16:creationId xmlns:a16="http://schemas.microsoft.com/office/drawing/2014/main" xmlns="" id="{9485CA7A-7412-404C-B543-0B63930CA694}"/>
            </a:ext>
          </a:extLst>
        </xdr:cNvPr>
        <xdr:cNvCxnSpPr/>
      </xdr:nvCxnSpPr>
      <xdr:spPr>
        <a:xfrm flipV="1">
          <a:off x="8750300" y="7147992"/>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68281</xdr:rowOff>
    </xdr:from>
    <xdr:to>
      <xdr:col>41</xdr:col>
      <xdr:colOff>101600</xdr:colOff>
      <xdr:row>41</xdr:row>
      <xdr:rowOff>169881</xdr:rowOff>
    </xdr:to>
    <xdr:sp macro="" textlink="">
      <xdr:nvSpPr>
        <xdr:cNvPr id="125" name="楕円 124">
          <a:extLst>
            <a:ext uri="{FF2B5EF4-FFF2-40B4-BE49-F238E27FC236}">
              <a16:creationId xmlns:a16="http://schemas.microsoft.com/office/drawing/2014/main" xmlns="" id="{B888EB03-FFA3-428F-8A95-E5BEE38FFC62}"/>
            </a:ext>
          </a:extLst>
        </xdr:cNvPr>
        <xdr:cNvSpPr/>
      </xdr:nvSpPr>
      <xdr:spPr>
        <a:xfrm>
          <a:off x="7810500" y="70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118830</xdr:rowOff>
    </xdr:from>
    <xdr:to>
      <xdr:col>45</xdr:col>
      <xdr:colOff>177800</xdr:colOff>
      <xdr:row>41</xdr:row>
      <xdr:rowOff>119081</xdr:rowOff>
    </xdr:to>
    <xdr:cxnSp macro="">
      <xdr:nvCxnSpPr>
        <xdr:cNvPr id="126" name="直線コネクタ 125">
          <a:extLst>
            <a:ext uri="{FF2B5EF4-FFF2-40B4-BE49-F238E27FC236}">
              <a16:creationId xmlns:a16="http://schemas.microsoft.com/office/drawing/2014/main" xmlns="" id="{0DC5D7AC-DBE3-43A9-B068-C896F93516BA}"/>
            </a:ext>
          </a:extLst>
        </xdr:cNvPr>
        <xdr:cNvCxnSpPr/>
      </xdr:nvCxnSpPr>
      <xdr:spPr>
        <a:xfrm flipV="1">
          <a:off x="7861300" y="7148280"/>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27" name="n_1aveValue【道路】&#10;一人当たり延長">
          <a:extLst>
            <a:ext uri="{FF2B5EF4-FFF2-40B4-BE49-F238E27FC236}">
              <a16:creationId xmlns:a16="http://schemas.microsoft.com/office/drawing/2014/main" xmlns="" id="{C48C983A-91D1-4E3B-8C6E-74FFE39B21AD}"/>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28" name="n_2aveValue【道路】&#10;一人当たり延長">
          <a:extLst>
            <a:ext uri="{FF2B5EF4-FFF2-40B4-BE49-F238E27FC236}">
              <a16:creationId xmlns:a16="http://schemas.microsoft.com/office/drawing/2014/main" xmlns="" id="{91BD6FB7-C995-4698-BA24-B6F6F0EB28B4}"/>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29" name="n_3aveValue【道路】&#10;一人当たり延長">
          <a:extLst>
            <a:ext uri="{FF2B5EF4-FFF2-40B4-BE49-F238E27FC236}">
              <a16:creationId xmlns:a16="http://schemas.microsoft.com/office/drawing/2014/main" xmlns="" id="{93F97AC8-FEF6-4646-8C90-03A60A55F8E7}"/>
            </a:ext>
          </a:extLst>
        </xdr:cNvPr>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30" name="n_4aveValue【道路】&#10;一人当たり延長">
          <a:extLst>
            <a:ext uri="{FF2B5EF4-FFF2-40B4-BE49-F238E27FC236}">
              <a16:creationId xmlns:a16="http://schemas.microsoft.com/office/drawing/2014/main" xmlns="" id="{52669DF0-1C6C-4348-9C93-8A44DBD8E55D}"/>
            </a:ext>
          </a:extLst>
        </xdr:cNvPr>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160469</xdr:rowOff>
    </xdr:from>
    <xdr:ext cx="534377" cy="259045"/>
    <xdr:sp macro="" textlink="">
      <xdr:nvSpPr>
        <xdr:cNvPr id="131" name="n_1mainValue【道路】&#10;一人当たり延長">
          <a:extLst>
            <a:ext uri="{FF2B5EF4-FFF2-40B4-BE49-F238E27FC236}">
              <a16:creationId xmlns:a16="http://schemas.microsoft.com/office/drawing/2014/main" xmlns="" id="{8BF0B5C8-3ACF-4691-ABE8-9F7F9A69FECB}"/>
            </a:ext>
          </a:extLst>
        </xdr:cNvPr>
        <xdr:cNvSpPr txBox="1"/>
      </xdr:nvSpPr>
      <xdr:spPr>
        <a:xfrm>
          <a:off x="9359411" y="718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160757</xdr:rowOff>
    </xdr:from>
    <xdr:ext cx="534377" cy="259045"/>
    <xdr:sp macro="" textlink="">
      <xdr:nvSpPr>
        <xdr:cNvPr id="132" name="n_2mainValue【道路】&#10;一人当たり延長">
          <a:extLst>
            <a:ext uri="{FF2B5EF4-FFF2-40B4-BE49-F238E27FC236}">
              <a16:creationId xmlns:a16="http://schemas.microsoft.com/office/drawing/2014/main" xmlns="" id="{D9854F9A-FCE7-49D5-BC8A-825879656018}"/>
            </a:ext>
          </a:extLst>
        </xdr:cNvPr>
        <xdr:cNvSpPr txBox="1"/>
      </xdr:nvSpPr>
      <xdr:spPr>
        <a:xfrm>
          <a:off x="8483111" y="719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161008</xdr:rowOff>
    </xdr:from>
    <xdr:ext cx="534377" cy="259045"/>
    <xdr:sp macro="" textlink="">
      <xdr:nvSpPr>
        <xdr:cNvPr id="133" name="n_3mainValue【道路】&#10;一人当たり延長">
          <a:extLst>
            <a:ext uri="{FF2B5EF4-FFF2-40B4-BE49-F238E27FC236}">
              <a16:creationId xmlns:a16="http://schemas.microsoft.com/office/drawing/2014/main" xmlns="" id="{8A9FCE6E-7BF2-4D8D-9F3D-422C927DA5AC}"/>
            </a:ext>
          </a:extLst>
        </xdr:cNvPr>
        <xdr:cNvSpPr txBox="1"/>
      </xdr:nvSpPr>
      <xdr:spPr>
        <a:xfrm>
          <a:off x="7594111" y="71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xmlns="" id="{48CACD64-E056-483F-AE80-58107787718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xmlns="" id="{21891926-7A62-489D-88F8-386D0B88D6B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xmlns="" id="{0A0A9C96-9B4A-42D1-A1CE-666DDF738A7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xmlns="" id="{8EC1ECE0-6520-4B35-A7D0-BBFA253F1A1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xmlns="" id="{86EF6BDF-444C-4D48-A8C4-C2AA96440AD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xmlns="" id="{8E980009-D628-4610-80FA-FABE6083605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xmlns="" id="{5A1C06D8-7DFD-459E-A0AD-04410E939D7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xmlns="" id="{0D509470-A4D0-4908-86DC-B9BE3D5A54A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xmlns="" id="{E440770E-02AF-4F18-80FE-B2388A6EBEA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xmlns="" id="{457272E6-1840-45B7-85CA-B278A13F39A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a16="http://schemas.microsoft.com/office/drawing/2014/main" xmlns="" id="{BB56798C-D82C-4F1D-B2C4-CCE6D5E7CF4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xmlns="" id="{784ECEB3-FDFC-4FAA-857C-AF54D8B3EC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a:extLst>
            <a:ext uri="{FF2B5EF4-FFF2-40B4-BE49-F238E27FC236}">
              <a16:creationId xmlns:a16="http://schemas.microsoft.com/office/drawing/2014/main" xmlns="" id="{7B66176A-1103-4BB0-B10F-431588E36D9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xmlns="" id="{657E9D09-3995-4552-982D-24A076FFA59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xmlns="" id="{C8EF6BF7-6758-4469-83ED-12F4501B734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xmlns="" id="{271F30CB-AAC1-45CE-8A32-5DB21930D29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xmlns="" id="{004DFF50-AC55-4DEF-AD48-CFA4416955E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xmlns="" id="{CF9D9E4E-79E6-46EE-8084-29DDF64C3B3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xmlns="" id="{5E8D313D-38EB-418D-958D-3E88ECE67F5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xmlns="" id="{0205B010-2913-4B9D-A0BD-3FAF099359A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xmlns="" id="{035E9F1E-EC1B-4131-A135-6907EF014A8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xmlns="" id="{D5B96459-3E7F-4000-9795-B1FB8CAE359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a:extLst>
            <a:ext uri="{FF2B5EF4-FFF2-40B4-BE49-F238E27FC236}">
              <a16:creationId xmlns:a16="http://schemas.microsoft.com/office/drawing/2014/main" xmlns="" id="{323504C4-7A17-418A-B37D-846A36702E6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xmlns="" id="{DFF9263D-2611-4CF4-98C9-46E73462514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xmlns="" id="{501F6562-1E01-4588-9771-A38A114A99D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59" name="直線コネクタ 158">
          <a:extLst>
            <a:ext uri="{FF2B5EF4-FFF2-40B4-BE49-F238E27FC236}">
              <a16:creationId xmlns:a16="http://schemas.microsoft.com/office/drawing/2014/main" xmlns="" id="{0D19C142-5D5A-42F8-A314-719A1D4BFF36}"/>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xmlns="" id="{86E510F6-E234-413E-ABAF-8DAAAA210A13}"/>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61" name="直線コネクタ 160">
          <a:extLst>
            <a:ext uri="{FF2B5EF4-FFF2-40B4-BE49-F238E27FC236}">
              <a16:creationId xmlns:a16="http://schemas.microsoft.com/office/drawing/2014/main" xmlns="" id="{D6ADB7D1-18D8-4E60-A3BA-8EF56DD7E38B}"/>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62" name="【橋りょう・トンネル】&#10;有形固定資産減価償却率最大値テキスト">
          <a:extLst>
            <a:ext uri="{FF2B5EF4-FFF2-40B4-BE49-F238E27FC236}">
              <a16:creationId xmlns:a16="http://schemas.microsoft.com/office/drawing/2014/main" xmlns="" id="{CF83F642-7702-4EAF-8AE9-52813771F0BB}"/>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63" name="直線コネクタ 162">
          <a:extLst>
            <a:ext uri="{FF2B5EF4-FFF2-40B4-BE49-F238E27FC236}">
              <a16:creationId xmlns:a16="http://schemas.microsoft.com/office/drawing/2014/main" xmlns="" id="{A07D44F5-65B9-4E5E-A9C3-48B1B2824A77}"/>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xmlns="" id="{3D9F3FE4-9128-4D33-AFD4-D33239EBF190}"/>
            </a:ext>
          </a:extLst>
        </xdr:cNvPr>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65" name="フローチャート: 判断 164">
          <a:extLst>
            <a:ext uri="{FF2B5EF4-FFF2-40B4-BE49-F238E27FC236}">
              <a16:creationId xmlns:a16="http://schemas.microsoft.com/office/drawing/2014/main" xmlns="" id="{C1983C6A-61D6-4B49-8E72-3B960D5228C2}"/>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66" name="フローチャート: 判断 165">
          <a:extLst>
            <a:ext uri="{FF2B5EF4-FFF2-40B4-BE49-F238E27FC236}">
              <a16:creationId xmlns:a16="http://schemas.microsoft.com/office/drawing/2014/main" xmlns="" id="{0EC3FFC8-32F1-4CC6-A764-72973D312490}"/>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67" name="フローチャート: 判断 166">
          <a:extLst>
            <a:ext uri="{FF2B5EF4-FFF2-40B4-BE49-F238E27FC236}">
              <a16:creationId xmlns:a16="http://schemas.microsoft.com/office/drawing/2014/main" xmlns="" id="{32CDDBEF-BB2E-41C7-8134-8212CB42761E}"/>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68" name="フローチャート: 判断 167">
          <a:extLst>
            <a:ext uri="{FF2B5EF4-FFF2-40B4-BE49-F238E27FC236}">
              <a16:creationId xmlns:a16="http://schemas.microsoft.com/office/drawing/2014/main" xmlns="" id="{6DEC367C-2C33-46B5-821A-143E398FCA82}"/>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69" name="フローチャート: 判断 168">
          <a:extLst>
            <a:ext uri="{FF2B5EF4-FFF2-40B4-BE49-F238E27FC236}">
              <a16:creationId xmlns:a16="http://schemas.microsoft.com/office/drawing/2014/main" xmlns="" id="{1297263D-8482-4F29-B37C-5353CA08A2C4}"/>
            </a:ext>
          </a:extLst>
        </xdr:cNvPr>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FD4C0C10-1629-472F-BBA4-5641824DB77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A4A7E16E-6C79-456D-95D2-647E8CE883D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2461032F-CEA9-4073-A39F-6A51F49490C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7EEE81C3-8CEA-4497-A985-23D89762F7E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C3ABCE0A-D5B9-41B5-B64E-F3DE3666D61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141877</xdr:rowOff>
    </xdr:from>
    <xdr:to>
      <xdr:col>20</xdr:col>
      <xdr:colOff>38100</xdr:colOff>
      <xdr:row>59</xdr:row>
      <xdr:rowOff>72027</xdr:rowOff>
    </xdr:to>
    <xdr:sp macro="" textlink="">
      <xdr:nvSpPr>
        <xdr:cNvPr id="175" name="楕円 174">
          <a:extLst>
            <a:ext uri="{FF2B5EF4-FFF2-40B4-BE49-F238E27FC236}">
              <a16:creationId xmlns:a16="http://schemas.microsoft.com/office/drawing/2014/main" xmlns="" id="{F53852F4-46F7-4F5B-B16D-2468C6A920C6}"/>
            </a:ext>
          </a:extLst>
        </xdr:cNvPr>
        <xdr:cNvSpPr/>
      </xdr:nvSpPr>
      <xdr:spPr>
        <a:xfrm>
          <a:off x="3746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6" name="楕円 175">
          <a:extLst>
            <a:ext uri="{FF2B5EF4-FFF2-40B4-BE49-F238E27FC236}">
              <a16:creationId xmlns:a16="http://schemas.microsoft.com/office/drawing/2014/main" xmlns="" id="{DB0B1471-8090-4A86-A5FD-0672B8EA03C8}"/>
            </a:ext>
          </a:extLst>
        </xdr:cNvPr>
        <xdr:cNvSpPr/>
      </xdr:nvSpPr>
      <xdr:spPr>
        <a:xfrm>
          <a:off x="2857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21227</xdr:rowOff>
    </xdr:from>
    <xdr:to>
      <xdr:col>19</xdr:col>
      <xdr:colOff>177800</xdr:colOff>
      <xdr:row>59</xdr:row>
      <xdr:rowOff>40822</xdr:rowOff>
    </xdr:to>
    <xdr:cxnSp macro="">
      <xdr:nvCxnSpPr>
        <xdr:cNvPr id="177" name="直線コネクタ 176">
          <a:extLst>
            <a:ext uri="{FF2B5EF4-FFF2-40B4-BE49-F238E27FC236}">
              <a16:creationId xmlns:a16="http://schemas.microsoft.com/office/drawing/2014/main" xmlns="" id="{598DFA20-B371-4A3E-ADA7-4AB91B1D898A}"/>
            </a:ext>
          </a:extLst>
        </xdr:cNvPr>
        <xdr:cNvCxnSpPr/>
      </xdr:nvCxnSpPr>
      <xdr:spPr>
        <a:xfrm flipV="1">
          <a:off x="2908300" y="101367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50437</xdr:rowOff>
    </xdr:from>
    <xdr:to>
      <xdr:col>10</xdr:col>
      <xdr:colOff>165100</xdr:colOff>
      <xdr:row>59</xdr:row>
      <xdr:rowOff>152037</xdr:rowOff>
    </xdr:to>
    <xdr:sp macro="" textlink="">
      <xdr:nvSpPr>
        <xdr:cNvPr id="178" name="楕円 177">
          <a:extLst>
            <a:ext uri="{FF2B5EF4-FFF2-40B4-BE49-F238E27FC236}">
              <a16:creationId xmlns:a16="http://schemas.microsoft.com/office/drawing/2014/main" xmlns="" id="{25105D7B-751A-4BF2-A26A-E596FC66F4A9}"/>
            </a:ext>
          </a:extLst>
        </xdr:cNvPr>
        <xdr:cNvSpPr/>
      </xdr:nvSpPr>
      <xdr:spPr>
        <a:xfrm>
          <a:off x="1968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40822</xdr:rowOff>
    </xdr:from>
    <xdr:to>
      <xdr:col>15</xdr:col>
      <xdr:colOff>50800</xdr:colOff>
      <xdr:row>59</xdr:row>
      <xdr:rowOff>101237</xdr:rowOff>
    </xdr:to>
    <xdr:cxnSp macro="">
      <xdr:nvCxnSpPr>
        <xdr:cNvPr id="179" name="直線コネクタ 178">
          <a:extLst>
            <a:ext uri="{FF2B5EF4-FFF2-40B4-BE49-F238E27FC236}">
              <a16:creationId xmlns:a16="http://schemas.microsoft.com/office/drawing/2014/main" xmlns="" id="{7B4598A1-33BE-466E-99AA-D45F113326CF}"/>
            </a:ext>
          </a:extLst>
        </xdr:cNvPr>
        <xdr:cNvCxnSpPr/>
      </xdr:nvCxnSpPr>
      <xdr:spPr>
        <a:xfrm flipV="1">
          <a:off x="2019300" y="1015637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80" name="n_1aveValue【橋りょう・トンネル】&#10;有形固定資産減価償却率">
          <a:extLst>
            <a:ext uri="{FF2B5EF4-FFF2-40B4-BE49-F238E27FC236}">
              <a16:creationId xmlns:a16="http://schemas.microsoft.com/office/drawing/2014/main" xmlns="" id="{A0C86B5F-AB9E-4C29-B190-2AB4D290143D}"/>
            </a:ext>
          </a:extLst>
        </xdr:cNvPr>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81" name="n_2aveValue【橋りょう・トンネル】&#10;有形固定資産減価償却率">
          <a:extLst>
            <a:ext uri="{FF2B5EF4-FFF2-40B4-BE49-F238E27FC236}">
              <a16:creationId xmlns:a16="http://schemas.microsoft.com/office/drawing/2014/main" xmlns="" id="{6BDCDD6C-539B-4DD8-BE0F-F43745D94685}"/>
            </a:ext>
          </a:extLst>
        </xdr:cNvPr>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82" name="n_3aveValue【橋りょう・トンネル】&#10;有形固定資産減価償却率">
          <a:extLst>
            <a:ext uri="{FF2B5EF4-FFF2-40B4-BE49-F238E27FC236}">
              <a16:creationId xmlns:a16="http://schemas.microsoft.com/office/drawing/2014/main" xmlns="" id="{BD7ADF08-01D5-42E8-8EA6-E4A2C8633817}"/>
            </a:ext>
          </a:extLst>
        </xdr:cNvPr>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183" name="n_4aveValue【橋りょう・トンネル】&#10;有形固定資産減価償却率">
          <a:extLst>
            <a:ext uri="{FF2B5EF4-FFF2-40B4-BE49-F238E27FC236}">
              <a16:creationId xmlns:a16="http://schemas.microsoft.com/office/drawing/2014/main" xmlns="" id="{96BB4DC3-31AE-4D13-914A-24D964A71C6A}"/>
            </a:ext>
          </a:extLst>
        </xdr:cNvPr>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88554</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xmlns="" id="{E3C54BC3-62C6-4BC1-8EEF-B9B1EE94F07A}"/>
            </a:ext>
          </a:extLst>
        </xdr:cNvPr>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xmlns="" id="{B71D43FA-E484-418A-8265-CC01A2A75D3C}"/>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168564</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xmlns="" id="{7B93C9D2-9C28-4291-8499-8FF90A261BBD}"/>
            </a:ext>
          </a:extLst>
        </xdr:cNvPr>
        <xdr:cNvSpPr txBox="1"/>
      </xdr:nvSpPr>
      <xdr:spPr>
        <a:xfrm>
          <a:off x="1816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xmlns="" id="{EBDD3F92-7AD8-4A83-B33C-CDE495ACA7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xmlns="" id="{5CC73CE1-0312-40FE-800F-9A35DB1A9C2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xmlns="" id="{14C6DD69-9530-4964-A017-21B86550556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xmlns="" id="{E6438E0E-4E23-4465-B156-72955329DC6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xmlns="" id="{08C4DB6A-AD99-40EA-B4F0-8C380309071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xmlns="" id="{3908054E-AD37-4254-A92E-2D94C91F3FD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xmlns="" id="{6D1F01A6-2AE4-4A05-9BE5-98FFD558214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xmlns="" id="{7396682F-54E6-4A19-9DB2-9F149C91E57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xmlns="" id="{322666D2-30C4-4012-966E-691F7926235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xmlns="" id="{BE732BA4-0B42-44F1-9146-0CA6ACBE71B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7" name="直線コネクタ 196">
          <a:extLst>
            <a:ext uri="{FF2B5EF4-FFF2-40B4-BE49-F238E27FC236}">
              <a16:creationId xmlns:a16="http://schemas.microsoft.com/office/drawing/2014/main" xmlns="" id="{5A751D0A-536E-41AE-8E54-64D2055D895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8" name="テキスト ボックス 197">
          <a:extLst>
            <a:ext uri="{FF2B5EF4-FFF2-40B4-BE49-F238E27FC236}">
              <a16:creationId xmlns:a16="http://schemas.microsoft.com/office/drawing/2014/main" xmlns="" id="{D522B9FF-FF2B-4DCF-BEE5-80083704C80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9" name="直線コネクタ 198">
          <a:extLst>
            <a:ext uri="{FF2B5EF4-FFF2-40B4-BE49-F238E27FC236}">
              <a16:creationId xmlns:a16="http://schemas.microsoft.com/office/drawing/2014/main" xmlns="" id="{6EB658AF-51A3-46C4-A89D-B3D9ABC7ACD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0" name="テキスト ボックス 199">
          <a:extLst>
            <a:ext uri="{FF2B5EF4-FFF2-40B4-BE49-F238E27FC236}">
              <a16:creationId xmlns:a16="http://schemas.microsoft.com/office/drawing/2014/main" xmlns="" id="{7B8E3143-1B3E-4657-BBCB-42DDB90D8994}"/>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1" name="直線コネクタ 200">
          <a:extLst>
            <a:ext uri="{FF2B5EF4-FFF2-40B4-BE49-F238E27FC236}">
              <a16:creationId xmlns:a16="http://schemas.microsoft.com/office/drawing/2014/main" xmlns="" id="{AF9CA776-A5EC-42C4-A258-B81F4B3D0AE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2" name="テキスト ボックス 201">
          <a:extLst>
            <a:ext uri="{FF2B5EF4-FFF2-40B4-BE49-F238E27FC236}">
              <a16:creationId xmlns:a16="http://schemas.microsoft.com/office/drawing/2014/main" xmlns="" id="{C85CFB43-4560-4D2F-9D4A-8E22A22D6FD1}"/>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3" name="直線コネクタ 202">
          <a:extLst>
            <a:ext uri="{FF2B5EF4-FFF2-40B4-BE49-F238E27FC236}">
              <a16:creationId xmlns:a16="http://schemas.microsoft.com/office/drawing/2014/main" xmlns="" id="{388C85DA-01D5-4D54-8F5E-03066BB416B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4" name="テキスト ボックス 203">
          <a:extLst>
            <a:ext uri="{FF2B5EF4-FFF2-40B4-BE49-F238E27FC236}">
              <a16:creationId xmlns:a16="http://schemas.microsoft.com/office/drawing/2014/main" xmlns="" id="{89747D42-1E53-4BD5-AFE2-AF3AD7D6684B}"/>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5" name="直線コネクタ 204">
          <a:extLst>
            <a:ext uri="{FF2B5EF4-FFF2-40B4-BE49-F238E27FC236}">
              <a16:creationId xmlns:a16="http://schemas.microsoft.com/office/drawing/2014/main" xmlns="" id="{EE315D29-CB7C-422E-9537-8E4762123CA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6" name="テキスト ボックス 205">
          <a:extLst>
            <a:ext uri="{FF2B5EF4-FFF2-40B4-BE49-F238E27FC236}">
              <a16:creationId xmlns:a16="http://schemas.microsoft.com/office/drawing/2014/main" xmlns="" id="{FB137AF8-859E-42EE-8FBA-8A30F74C3806}"/>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7" name="直線コネクタ 206">
          <a:extLst>
            <a:ext uri="{FF2B5EF4-FFF2-40B4-BE49-F238E27FC236}">
              <a16:creationId xmlns:a16="http://schemas.microsoft.com/office/drawing/2014/main" xmlns="" id="{2FD9656C-5FEE-4BED-9676-50AD789974C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8" name="テキスト ボックス 207">
          <a:extLst>
            <a:ext uri="{FF2B5EF4-FFF2-40B4-BE49-F238E27FC236}">
              <a16:creationId xmlns:a16="http://schemas.microsoft.com/office/drawing/2014/main" xmlns="" id="{7113A140-9463-45F0-8F0D-6B6511A9F40A}"/>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xmlns="" id="{C62BF002-8B66-4335-B1F5-1248A0D37A2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xmlns="" id="{C6966CB7-4CFF-400F-AFB8-5CAAAF4A0F8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xmlns="" id="{B7510BB0-2E5B-478B-9A33-C359684B91F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12" name="直線コネクタ 211">
          <a:extLst>
            <a:ext uri="{FF2B5EF4-FFF2-40B4-BE49-F238E27FC236}">
              <a16:creationId xmlns:a16="http://schemas.microsoft.com/office/drawing/2014/main" xmlns="" id="{BAB8BF46-4110-4880-AEDB-3F0230DF0B7D}"/>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13" name="【橋りょう・トンネル】&#10;一人当たり有形固定資産（償却資産）額最小値テキスト">
          <a:extLst>
            <a:ext uri="{FF2B5EF4-FFF2-40B4-BE49-F238E27FC236}">
              <a16:creationId xmlns:a16="http://schemas.microsoft.com/office/drawing/2014/main" xmlns="" id="{F6C7F39D-417E-4E03-80BE-C2D507E86F82}"/>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14" name="直線コネクタ 213">
          <a:extLst>
            <a:ext uri="{FF2B5EF4-FFF2-40B4-BE49-F238E27FC236}">
              <a16:creationId xmlns:a16="http://schemas.microsoft.com/office/drawing/2014/main" xmlns="" id="{1289F982-0CD4-4F5E-8A62-F9A4327C5ABF}"/>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xmlns="" id="{667C7F73-C040-49E7-9DC9-F3906AFAB4CF}"/>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16" name="直線コネクタ 215">
          <a:extLst>
            <a:ext uri="{FF2B5EF4-FFF2-40B4-BE49-F238E27FC236}">
              <a16:creationId xmlns:a16="http://schemas.microsoft.com/office/drawing/2014/main" xmlns="" id="{97F2237B-ABC4-43CB-96DE-58A4A2DD374B}"/>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80449</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xmlns="" id="{49E74B84-EDFB-4EEE-B837-25C8222985C1}"/>
            </a:ext>
          </a:extLst>
        </xdr:cNvPr>
        <xdr:cNvSpPr txBox="1"/>
      </xdr:nvSpPr>
      <xdr:spPr>
        <a:xfrm>
          <a:off x="10515600" y="10881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18" name="フローチャート: 判断 217">
          <a:extLst>
            <a:ext uri="{FF2B5EF4-FFF2-40B4-BE49-F238E27FC236}">
              <a16:creationId xmlns:a16="http://schemas.microsoft.com/office/drawing/2014/main" xmlns="" id="{0EC3FE93-2B57-44BF-926C-4F1B1B308923}"/>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19" name="フローチャート: 判断 218">
          <a:extLst>
            <a:ext uri="{FF2B5EF4-FFF2-40B4-BE49-F238E27FC236}">
              <a16:creationId xmlns:a16="http://schemas.microsoft.com/office/drawing/2014/main" xmlns="" id="{6B5D6B2A-8047-4AB6-886C-92C42432F989}"/>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20" name="フローチャート: 判断 219">
          <a:extLst>
            <a:ext uri="{FF2B5EF4-FFF2-40B4-BE49-F238E27FC236}">
              <a16:creationId xmlns:a16="http://schemas.microsoft.com/office/drawing/2014/main" xmlns="" id="{24A3535B-2810-4B53-B98D-B18779F09ABE}"/>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21" name="フローチャート: 判断 220">
          <a:extLst>
            <a:ext uri="{FF2B5EF4-FFF2-40B4-BE49-F238E27FC236}">
              <a16:creationId xmlns:a16="http://schemas.microsoft.com/office/drawing/2014/main" xmlns="" id="{AB11346B-3FF7-46C2-A4C1-B1B454CD4827}"/>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22" name="フローチャート: 判断 221">
          <a:extLst>
            <a:ext uri="{FF2B5EF4-FFF2-40B4-BE49-F238E27FC236}">
              <a16:creationId xmlns:a16="http://schemas.microsoft.com/office/drawing/2014/main" xmlns="" id="{D0CEAF82-D50B-4921-BD0A-7A7AD83E6658}"/>
            </a:ext>
          </a:extLst>
        </xdr:cNvPr>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F318DAED-0C54-4100-9F6F-1387276ADBD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10C91DDD-F95A-46E0-ABCF-D7BA5D755AE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3FADCB36-9D90-49C4-B018-6E9894685D2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7FAB4323-313B-43F7-861E-A665ACA369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A64D1CDB-E562-4EFA-AF0B-11BEBC1AC9E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74846</xdr:rowOff>
    </xdr:from>
    <xdr:to>
      <xdr:col>50</xdr:col>
      <xdr:colOff>165100</xdr:colOff>
      <xdr:row>65</xdr:row>
      <xdr:rowOff>4996</xdr:rowOff>
    </xdr:to>
    <xdr:sp macro="" textlink="">
      <xdr:nvSpPr>
        <xdr:cNvPr id="228" name="楕円 227">
          <a:extLst>
            <a:ext uri="{FF2B5EF4-FFF2-40B4-BE49-F238E27FC236}">
              <a16:creationId xmlns:a16="http://schemas.microsoft.com/office/drawing/2014/main" xmlns="" id="{C4C72C69-1A8D-4E81-B60C-177CEA9176A7}"/>
            </a:ext>
          </a:extLst>
        </xdr:cNvPr>
        <xdr:cNvSpPr/>
      </xdr:nvSpPr>
      <xdr:spPr>
        <a:xfrm>
          <a:off x="9588500" y="1104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75271</xdr:rowOff>
    </xdr:from>
    <xdr:to>
      <xdr:col>46</xdr:col>
      <xdr:colOff>38100</xdr:colOff>
      <xdr:row>65</xdr:row>
      <xdr:rowOff>5421</xdr:rowOff>
    </xdr:to>
    <xdr:sp macro="" textlink="">
      <xdr:nvSpPr>
        <xdr:cNvPr id="229" name="楕円 228">
          <a:extLst>
            <a:ext uri="{FF2B5EF4-FFF2-40B4-BE49-F238E27FC236}">
              <a16:creationId xmlns:a16="http://schemas.microsoft.com/office/drawing/2014/main" xmlns="" id="{4A8C4386-82AC-4DF4-9230-60F34620B11C}"/>
            </a:ext>
          </a:extLst>
        </xdr:cNvPr>
        <xdr:cNvSpPr/>
      </xdr:nvSpPr>
      <xdr:spPr>
        <a:xfrm>
          <a:off x="8699500" y="1104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125646</xdr:rowOff>
    </xdr:from>
    <xdr:to>
      <xdr:col>50</xdr:col>
      <xdr:colOff>114300</xdr:colOff>
      <xdr:row>64</xdr:row>
      <xdr:rowOff>126071</xdr:rowOff>
    </xdr:to>
    <xdr:cxnSp macro="">
      <xdr:nvCxnSpPr>
        <xdr:cNvPr id="230" name="直線コネクタ 229">
          <a:extLst>
            <a:ext uri="{FF2B5EF4-FFF2-40B4-BE49-F238E27FC236}">
              <a16:creationId xmlns:a16="http://schemas.microsoft.com/office/drawing/2014/main" xmlns="" id="{0FD38D53-3C8D-495C-82DE-79C7BBFCF128}"/>
            </a:ext>
          </a:extLst>
        </xdr:cNvPr>
        <xdr:cNvCxnSpPr/>
      </xdr:nvCxnSpPr>
      <xdr:spPr>
        <a:xfrm flipV="1">
          <a:off x="8750300" y="11098446"/>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75867</xdr:rowOff>
    </xdr:from>
    <xdr:to>
      <xdr:col>41</xdr:col>
      <xdr:colOff>101600</xdr:colOff>
      <xdr:row>65</xdr:row>
      <xdr:rowOff>6017</xdr:rowOff>
    </xdr:to>
    <xdr:sp macro="" textlink="">
      <xdr:nvSpPr>
        <xdr:cNvPr id="231" name="楕円 230">
          <a:extLst>
            <a:ext uri="{FF2B5EF4-FFF2-40B4-BE49-F238E27FC236}">
              <a16:creationId xmlns:a16="http://schemas.microsoft.com/office/drawing/2014/main" xmlns="" id="{4C83E790-25E2-4378-9513-83129A6A7979}"/>
            </a:ext>
          </a:extLst>
        </xdr:cNvPr>
        <xdr:cNvSpPr/>
      </xdr:nvSpPr>
      <xdr:spPr>
        <a:xfrm>
          <a:off x="7810500" y="1104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126071</xdr:rowOff>
    </xdr:from>
    <xdr:to>
      <xdr:col>45</xdr:col>
      <xdr:colOff>177800</xdr:colOff>
      <xdr:row>64</xdr:row>
      <xdr:rowOff>126667</xdr:rowOff>
    </xdr:to>
    <xdr:cxnSp macro="">
      <xdr:nvCxnSpPr>
        <xdr:cNvPr id="232" name="直線コネクタ 231">
          <a:extLst>
            <a:ext uri="{FF2B5EF4-FFF2-40B4-BE49-F238E27FC236}">
              <a16:creationId xmlns:a16="http://schemas.microsoft.com/office/drawing/2014/main" xmlns="" id="{2E9E820F-C262-42CF-9C81-E9323D3459EC}"/>
            </a:ext>
          </a:extLst>
        </xdr:cNvPr>
        <xdr:cNvCxnSpPr/>
      </xdr:nvCxnSpPr>
      <xdr:spPr>
        <a:xfrm flipV="1">
          <a:off x="7861300" y="11098871"/>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xmlns="" id="{FDC5D5C4-9DA0-41AF-A65E-B45AF3FECECD}"/>
            </a:ext>
          </a:extLst>
        </xdr:cNvPr>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xmlns="" id="{C2FBD2A0-C5BD-4858-95CE-849D12F5DE5A}"/>
            </a:ext>
          </a:extLst>
        </xdr:cNvPr>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xmlns="" id="{39F45E73-7223-4E4A-B18B-02B17068AF1E}"/>
            </a:ext>
          </a:extLst>
        </xdr:cNvPr>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36" name="n_4aveValue【橋りょう・トンネル】&#10;一人当たり有形固定資産（償却資産）額">
          <a:extLst>
            <a:ext uri="{FF2B5EF4-FFF2-40B4-BE49-F238E27FC236}">
              <a16:creationId xmlns:a16="http://schemas.microsoft.com/office/drawing/2014/main" xmlns="" id="{5C801532-6B07-4221-9FEC-7DD703212597}"/>
            </a:ext>
          </a:extLst>
        </xdr:cNvPr>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167573</xdr:rowOff>
    </xdr:from>
    <xdr:ext cx="534377" cy="259045"/>
    <xdr:sp macro="" textlink="">
      <xdr:nvSpPr>
        <xdr:cNvPr id="237" name="n_1mainValue【橋りょう・トンネル】&#10;一人当たり有形固定資産（償却資産）額">
          <a:extLst>
            <a:ext uri="{FF2B5EF4-FFF2-40B4-BE49-F238E27FC236}">
              <a16:creationId xmlns:a16="http://schemas.microsoft.com/office/drawing/2014/main" xmlns="" id="{E11A85BB-A52F-475C-BE02-F9A128E22FE0}"/>
            </a:ext>
          </a:extLst>
        </xdr:cNvPr>
        <xdr:cNvSpPr txBox="1"/>
      </xdr:nvSpPr>
      <xdr:spPr>
        <a:xfrm>
          <a:off x="9359411" y="1114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167998</xdr:rowOff>
    </xdr:from>
    <xdr:ext cx="534377" cy="259045"/>
    <xdr:sp macro="" textlink="">
      <xdr:nvSpPr>
        <xdr:cNvPr id="238" name="n_2mainValue【橋りょう・トンネル】&#10;一人当たり有形固定資産（償却資産）額">
          <a:extLst>
            <a:ext uri="{FF2B5EF4-FFF2-40B4-BE49-F238E27FC236}">
              <a16:creationId xmlns:a16="http://schemas.microsoft.com/office/drawing/2014/main" xmlns="" id="{77EC604E-B4FD-44E8-985C-C7AFBFA9D147}"/>
            </a:ext>
          </a:extLst>
        </xdr:cNvPr>
        <xdr:cNvSpPr txBox="1"/>
      </xdr:nvSpPr>
      <xdr:spPr>
        <a:xfrm>
          <a:off x="8483111" y="1114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168594</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xmlns="" id="{09C3323F-94ED-4601-9CEC-AA33C6367C83}"/>
            </a:ext>
          </a:extLst>
        </xdr:cNvPr>
        <xdr:cNvSpPr txBox="1"/>
      </xdr:nvSpPr>
      <xdr:spPr>
        <a:xfrm>
          <a:off x="7594111" y="111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xmlns="" id="{7B37612E-9BB1-4686-9FF4-0B1466E543D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xmlns="" id="{61BE41EF-28D0-40C1-AB74-C672184252C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xmlns="" id="{93C7C77A-4CF4-403A-8F30-75BBBB62E35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xmlns="" id="{7A6E5A8D-3C38-40FB-B129-606AF1F2F5C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xmlns="" id="{93A7E565-CC64-4013-B98E-897A0FC7261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xmlns="" id="{09CD8854-28A6-4A68-AD9D-E4650597289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xmlns="" id="{1F045954-7E41-4FC1-8D28-1C240C53687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xmlns="" id="{A80647CA-D2CA-4FDA-9D24-10B471421C3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a:extLst>
            <a:ext uri="{FF2B5EF4-FFF2-40B4-BE49-F238E27FC236}">
              <a16:creationId xmlns:a16="http://schemas.microsoft.com/office/drawing/2014/main" xmlns="" id="{55255D8D-5D74-4467-8610-26643F12FFB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9" name="正方形/長方形 248">
          <a:extLst>
            <a:ext uri="{FF2B5EF4-FFF2-40B4-BE49-F238E27FC236}">
              <a16:creationId xmlns:a16="http://schemas.microsoft.com/office/drawing/2014/main" xmlns="" id="{5A7E3183-38C8-4697-9A3D-4B469D95691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0" name="正方形/長方形 249">
          <a:extLst>
            <a:ext uri="{FF2B5EF4-FFF2-40B4-BE49-F238E27FC236}">
              <a16:creationId xmlns:a16="http://schemas.microsoft.com/office/drawing/2014/main" xmlns="" id="{706C981F-9148-4FF7-94AB-C394AE4E7C2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1" name="正方形/長方形 250">
          <a:extLst>
            <a:ext uri="{FF2B5EF4-FFF2-40B4-BE49-F238E27FC236}">
              <a16:creationId xmlns:a16="http://schemas.microsoft.com/office/drawing/2014/main" xmlns="" id="{64FA769B-5C37-4587-8745-6B1DC086015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2" name="正方形/長方形 251">
          <a:extLst>
            <a:ext uri="{FF2B5EF4-FFF2-40B4-BE49-F238E27FC236}">
              <a16:creationId xmlns:a16="http://schemas.microsoft.com/office/drawing/2014/main" xmlns="" id="{78A8E200-E043-4BD0-888B-A5009CE86B0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3" name="正方形/長方形 252">
          <a:extLst>
            <a:ext uri="{FF2B5EF4-FFF2-40B4-BE49-F238E27FC236}">
              <a16:creationId xmlns:a16="http://schemas.microsoft.com/office/drawing/2014/main" xmlns="" id="{1D778120-DB58-4FD2-93D7-48373603C36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4" name="正方形/長方形 253">
          <a:extLst>
            <a:ext uri="{FF2B5EF4-FFF2-40B4-BE49-F238E27FC236}">
              <a16:creationId xmlns:a16="http://schemas.microsoft.com/office/drawing/2014/main" xmlns="" id="{A24120A8-D369-42D2-9C11-1D9458E682A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5" name="正方形/長方形 254">
          <a:extLst>
            <a:ext uri="{FF2B5EF4-FFF2-40B4-BE49-F238E27FC236}">
              <a16:creationId xmlns:a16="http://schemas.microsoft.com/office/drawing/2014/main" xmlns="" id="{D700704D-EBC0-4A65-92D0-0112290B7A7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a:extLst>
            <a:ext uri="{FF2B5EF4-FFF2-40B4-BE49-F238E27FC236}">
              <a16:creationId xmlns:a16="http://schemas.microsoft.com/office/drawing/2014/main" xmlns="" id="{97DADCB8-3595-446D-8D7E-0C2CF810CB0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a:extLst>
            <a:ext uri="{FF2B5EF4-FFF2-40B4-BE49-F238E27FC236}">
              <a16:creationId xmlns:a16="http://schemas.microsoft.com/office/drawing/2014/main" xmlns="" id="{D4877986-F003-4C8B-BE67-404BCC229F4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a:extLst>
            <a:ext uri="{FF2B5EF4-FFF2-40B4-BE49-F238E27FC236}">
              <a16:creationId xmlns:a16="http://schemas.microsoft.com/office/drawing/2014/main" xmlns="" id="{A5F73EBB-C40C-47FA-9188-B541DB39E21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a:extLst>
            <a:ext uri="{FF2B5EF4-FFF2-40B4-BE49-F238E27FC236}">
              <a16:creationId xmlns:a16="http://schemas.microsoft.com/office/drawing/2014/main" xmlns="" id="{96A08874-6FC0-49B9-A4EA-2FE4805CBD8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a:extLst>
            <a:ext uri="{FF2B5EF4-FFF2-40B4-BE49-F238E27FC236}">
              <a16:creationId xmlns:a16="http://schemas.microsoft.com/office/drawing/2014/main" xmlns="" id="{1F39548A-432F-4D59-A718-BC5B7437873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a:extLst>
            <a:ext uri="{FF2B5EF4-FFF2-40B4-BE49-F238E27FC236}">
              <a16:creationId xmlns:a16="http://schemas.microsoft.com/office/drawing/2014/main" xmlns="" id="{FBC8C819-AB65-4234-9B2F-5FE35043CFA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a:extLst>
            <a:ext uri="{FF2B5EF4-FFF2-40B4-BE49-F238E27FC236}">
              <a16:creationId xmlns:a16="http://schemas.microsoft.com/office/drawing/2014/main" xmlns="" id="{5F8012DD-089F-4B3D-865E-E88CDA54846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a:extLst>
            <a:ext uri="{FF2B5EF4-FFF2-40B4-BE49-F238E27FC236}">
              <a16:creationId xmlns:a16="http://schemas.microsoft.com/office/drawing/2014/main" xmlns="" id="{886D3336-602B-454D-99BF-8360756B6D4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4" name="テキスト ボックス 263">
          <a:extLst>
            <a:ext uri="{FF2B5EF4-FFF2-40B4-BE49-F238E27FC236}">
              <a16:creationId xmlns:a16="http://schemas.microsoft.com/office/drawing/2014/main" xmlns="" id="{1114AD3B-74CE-4980-8044-E60F6044A2B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5" name="直線コネクタ 264">
          <a:extLst>
            <a:ext uri="{FF2B5EF4-FFF2-40B4-BE49-F238E27FC236}">
              <a16:creationId xmlns:a16="http://schemas.microsoft.com/office/drawing/2014/main" xmlns="" id="{83F4573F-0E03-4051-ABDB-F947C4DFDC2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6" name="テキスト ボックス 265">
          <a:extLst>
            <a:ext uri="{FF2B5EF4-FFF2-40B4-BE49-F238E27FC236}">
              <a16:creationId xmlns:a16="http://schemas.microsoft.com/office/drawing/2014/main" xmlns="" id="{55979346-F9B5-4944-9999-69FEB3C7690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7" name="直線コネクタ 266">
          <a:extLst>
            <a:ext uri="{FF2B5EF4-FFF2-40B4-BE49-F238E27FC236}">
              <a16:creationId xmlns:a16="http://schemas.microsoft.com/office/drawing/2014/main" xmlns="" id="{73C7F2E5-572B-46D0-962D-696053B1A87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8" name="テキスト ボックス 267">
          <a:extLst>
            <a:ext uri="{FF2B5EF4-FFF2-40B4-BE49-F238E27FC236}">
              <a16:creationId xmlns:a16="http://schemas.microsoft.com/office/drawing/2014/main" xmlns="" id="{8BDF1720-1EAA-4193-AF46-E896A9D5C6C8}"/>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9" name="直線コネクタ 268">
          <a:extLst>
            <a:ext uri="{FF2B5EF4-FFF2-40B4-BE49-F238E27FC236}">
              <a16:creationId xmlns:a16="http://schemas.microsoft.com/office/drawing/2014/main" xmlns="" id="{FD7B855E-7DF6-49D7-B5D3-702BBAD8ED77}"/>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0" name="テキスト ボックス 269">
          <a:extLst>
            <a:ext uri="{FF2B5EF4-FFF2-40B4-BE49-F238E27FC236}">
              <a16:creationId xmlns:a16="http://schemas.microsoft.com/office/drawing/2014/main" xmlns="" id="{5E90867B-271E-4318-87EA-2E1DF45F38C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1" name="直線コネクタ 270">
          <a:extLst>
            <a:ext uri="{FF2B5EF4-FFF2-40B4-BE49-F238E27FC236}">
              <a16:creationId xmlns:a16="http://schemas.microsoft.com/office/drawing/2014/main" xmlns="" id="{E7DFCA3E-E7EE-4237-BE37-16B9334ED90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2" name="テキスト ボックス 271">
          <a:extLst>
            <a:ext uri="{FF2B5EF4-FFF2-40B4-BE49-F238E27FC236}">
              <a16:creationId xmlns:a16="http://schemas.microsoft.com/office/drawing/2014/main" xmlns="" id="{415468D6-4019-4E8C-8102-E9DE392CA50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3" name="直線コネクタ 272">
          <a:extLst>
            <a:ext uri="{FF2B5EF4-FFF2-40B4-BE49-F238E27FC236}">
              <a16:creationId xmlns:a16="http://schemas.microsoft.com/office/drawing/2014/main" xmlns="" id="{B967FA14-2D45-445B-805E-83504D44EF9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4" name="テキスト ボックス 273">
          <a:extLst>
            <a:ext uri="{FF2B5EF4-FFF2-40B4-BE49-F238E27FC236}">
              <a16:creationId xmlns:a16="http://schemas.microsoft.com/office/drawing/2014/main" xmlns="" id="{A49248C0-28D8-40CD-B41C-93948FA38B1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5" name="直線コネクタ 274">
          <a:extLst>
            <a:ext uri="{FF2B5EF4-FFF2-40B4-BE49-F238E27FC236}">
              <a16:creationId xmlns:a16="http://schemas.microsoft.com/office/drawing/2014/main" xmlns="" id="{5554481A-6475-40AD-9F19-258BDAD748E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76" name="テキスト ボックス 275">
          <a:extLst>
            <a:ext uri="{FF2B5EF4-FFF2-40B4-BE49-F238E27FC236}">
              <a16:creationId xmlns:a16="http://schemas.microsoft.com/office/drawing/2014/main" xmlns="" id="{238CFB35-7DA5-4495-88CD-5D7D33E444D8}"/>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7" name="直線コネクタ 276">
          <a:extLst>
            <a:ext uri="{FF2B5EF4-FFF2-40B4-BE49-F238E27FC236}">
              <a16:creationId xmlns:a16="http://schemas.microsoft.com/office/drawing/2014/main" xmlns="" id="{6445F339-B18A-41F9-A03F-0438EBEFBDD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78" name="【港湾・漁港】&#10;有形固定資産減価償却率グラフ枠">
          <a:extLst>
            <a:ext uri="{FF2B5EF4-FFF2-40B4-BE49-F238E27FC236}">
              <a16:creationId xmlns:a16="http://schemas.microsoft.com/office/drawing/2014/main" xmlns="" id="{AC3DB818-6D59-4029-98DA-44A55C2C807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107</xdr:row>
      <xdr:rowOff>137161</xdr:rowOff>
    </xdr:to>
    <xdr:cxnSp macro="">
      <xdr:nvCxnSpPr>
        <xdr:cNvPr id="279" name="直線コネクタ 278">
          <a:extLst>
            <a:ext uri="{FF2B5EF4-FFF2-40B4-BE49-F238E27FC236}">
              <a16:creationId xmlns:a16="http://schemas.microsoft.com/office/drawing/2014/main" xmlns="" id="{03D727BA-1C37-44D5-882D-B60A78FF7B11}"/>
            </a:ext>
          </a:extLst>
        </xdr:cNvPr>
        <xdr:cNvCxnSpPr/>
      </xdr:nvCxnSpPr>
      <xdr:spPr>
        <a:xfrm flipV="1">
          <a:off x="4634865" y="17146905"/>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405111" cy="259045"/>
    <xdr:sp macro="" textlink="">
      <xdr:nvSpPr>
        <xdr:cNvPr id="280" name="【港湾・漁港】&#10;有形固定資産減価償却率最小値テキスト">
          <a:extLst>
            <a:ext uri="{FF2B5EF4-FFF2-40B4-BE49-F238E27FC236}">
              <a16:creationId xmlns:a16="http://schemas.microsoft.com/office/drawing/2014/main" xmlns="" id="{4F91FFFC-3350-459B-8E87-616FCDC67ECF}"/>
            </a:ext>
          </a:extLst>
        </xdr:cNvPr>
        <xdr:cNvSpPr txBox="1"/>
      </xdr:nvSpPr>
      <xdr:spPr>
        <a:xfrm>
          <a:off x="4673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281" name="直線コネクタ 280">
          <a:extLst>
            <a:ext uri="{FF2B5EF4-FFF2-40B4-BE49-F238E27FC236}">
              <a16:creationId xmlns:a16="http://schemas.microsoft.com/office/drawing/2014/main" xmlns="" id="{FBB35C0F-EB9D-4F2E-80DB-B5ACAC280A32}"/>
            </a:ext>
          </a:extLst>
        </xdr:cNvPr>
        <xdr:cNvCxnSpPr/>
      </xdr:nvCxnSpPr>
      <xdr:spPr>
        <a:xfrm>
          <a:off x="4546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340478" cy="259045"/>
    <xdr:sp macro="" textlink="">
      <xdr:nvSpPr>
        <xdr:cNvPr id="282" name="【港湾・漁港】&#10;有形固定資産減価償却率最大値テキスト">
          <a:extLst>
            <a:ext uri="{FF2B5EF4-FFF2-40B4-BE49-F238E27FC236}">
              <a16:creationId xmlns:a16="http://schemas.microsoft.com/office/drawing/2014/main" xmlns="" id="{0C43BF4B-C30D-4C88-B407-2479C077222E}"/>
            </a:ext>
          </a:extLst>
        </xdr:cNvPr>
        <xdr:cNvSpPr txBox="1"/>
      </xdr:nvSpPr>
      <xdr:spPr>
        <a:xfrm>
          <a:off x="467360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283" name="直線コネクタ 282">
          <a:extLst>
            <a:ext uri="{FF2B5EF4-FFF2-40B4-BE49-F238E27FC236}">
              <a16:creationId xmlns:a16="http://schemas.microsoft.com/office/drawing/2014/main" xmlns="" id="{D2AA6469-01F1-46B5-916B-3FB80E9C1694}"/>
            </a:ext>
          </a:extLst>
        </xdr:cNvPr>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20972</xdr:rowOff>
    </xdr:from>
    <xdr:ext cx="405111" cy="259045"/>
    <xdr:sp macro="" textlink="">
      <xdr:nvSpPr>
        <xdr:cNvPr id="284" name="【港湾・漁港】&#10;有形固定資産減価償却率平均値テキスト">
          <a:extLst>
            <a:ext uri="{FF2B5EF4-FFF2-40B4-BE49-F238E27FC236}">
              <a16:creationId xmlns:a16="http://schemas.microsoft.com/office/drawing/2014/main" xmlns="" id="{AA9BE1FD-D43F-47F2-A602-3016AAE6D4BC}"/>
            </a:ext>
          </a:extLst>
        </xdr:cNvPr>
        <xdr:cNvSpPr txBox="1"/>
      </xdr:nvSpPr>
      <xdr:spPr>
        <a:xfrm>
          <a:off x="4673600" y="1802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42545</xdr:rowOff>
    </xdr:from>
    <xdr:to>
      <xdr:col>24</xdr:col>
      <xdr:colOff>114300</xdr:colOff>
      <xdr:row>105</xdr:row>
      <xdr:rowOff>144145</xdr:rowOff>
    </xdr:to>
    <xdr:sp macro="" textlink="">
      <xdr:nvSpPr>
        <xdr:cNvPr id="285" name="フローチャート: 判断 284">
          <a:extLst>
            <a:ext uri="{FF2B5EF4-FFF2-40B4-BE49-F238E27FC236}">
              <a16:creationId xmlns:a16="http://schemas.microsoft.com/office/drawing/2014/main" xmlns="" id="{64E94BD3-C67D-45BC-9EF7-E856B7AB603A}"/>
            </a:ext>
          </a:extLst>
        </xdr:cNvPr>
        <xdr:cNvSpPr/>
      </xdr:nvSpPr>
      <xdr:spPr>
        <a:xfrm>
          <a:off x="4584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95886</xdr:rowOff>
    </xdr:from>
    <xdr:to>
      <xdr:col>20</xdr:col>
      <xdr:colOff>38100</xdr:colOff>
      <xdr:row>107</xdr:row>
      <xdr:rowOff>26036</xdr:rowOff>
    </xdr:to>
    <xdr:sp macro="" textlink="">
      <xdr:nvSpPr>
        <xdr:cNvPr id="286" name="フローチャート: 判断 285">
          <a:extLst>
            <a:ext uri="{FF2B5EF4-FFF2-40B4-BE49-F238E27FC236}">
              <a16:creationId xmlns:a16="http://schemas.microsoft.com/office/drawing/2014/main" xmlns="" id="{4512CD52-BCB2-493F-8547-F0AC5CEA6E21}"/>
            </a:ext>
          </a:extLst>
        </xdr:cNvPr>
        <xdr:cNvSpPr/>
      </xdr:nvSpPr>
      <xdr:spPr>
        <a:xfrm>
          <a:off x="3746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19686</xdr:rowOff>
    </xdr:from>
    <xdr:to>
      <xdr:col>15</xdr:col>
      <xdr:colOff>101600</xdr:colOff>
      <xdr:row>107</xdr:row>
      <xdr:rowOff>121286</xdr:rowOff>
    </xdr:to>
    <xdr:sp macro="" textlink="">
      <xdr:nvSpPr>
        <xdr:cNvPr id="287" name="フローチャート: 判断 286">
          <a:extLst>
            <a:ext uri="{FF2B5EF4-FFF2-40B4-BE49-F238E27FC236}">
              <a16:creationId xmlns:a16="http://schemas.microsoft.com/office/drawing/2014/main" xmlns="" id="{8593338A-4057-4E11-A5AF-59D99205CDDB}"/>
            </a:ext>
          </a:extLst>
        </xdr:cNvPr>
        <xdr:cNvSpPr/>
      </xdr:nvSpPr>
      <xdr:spPr>
        <a:xfrm>
          <a:off x="2857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162561</xdr:rowOff>
    </xdr:from>
    <xdr:to>
      <xdr:col>10</xdr:col>
      <xdr:colOff>165100</xdr:colOff>
      <xdr:row>107</xdr:row>
      <xdr:rowOff>92711</xdr:rowOff>
    </xdr:to>
    <xdr:sp macro="" textlink="">
      <xdr:nvSpPr>
        <xdr:cNvPr id="288" name="フローチャート: 判断 287">
          <a:extLst>
            <a:ext uri="{FF2B5EF4-FFF2-40B4-BE49-F238E27FC236}">
              <a16:creationId xmlns:a16="http://schemas.microsoft.com/office/drawing/2014/main" xmlns="" id="{B3118A4C-948A-43A7-8ED7-F880A13DB06E}"/>
            </a:ext>
          </a:extLst>
        </xdr:cNvPr>
        <xdr:cNvSpPr/>
      </xdr:nvSpPr>
      <xdr:spPr>
        <a:xfrm>
          <a:off x="1968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164464</xdr:rowOff>
    </xdr:from>
    <xdr:to>
      <xdr:col>6</xdr:col>
      <xdr:colOff>38100</xdr:colOff>
      <xdr:row>106</xdr:row>
      <xdr:rowOff>94614</xdr:rowOff>
    </xdr:to>
    <xdr:sp macro="" textlink="">
      <xdr:nvSpPr>
        <xdr:cNvPr id="289" name="フローチャート: 判断 288">
          <a:extLst>
            <a:ext uri="{FF2B5EF4-FFF2-40B4-BE49-F238E27FC236}">
              <a16:creationId xmlns:a16="http://schemas.microsoft.com/office/drawing/2014/main" xmlns="" id="{E9A7349B-B942-4AE3-92CC-0ACB1ED93399}"/>
            </a:ext>
          </a:extLst>
        </xdr:cNvPr>
        <xdr:cNvSpPr/>
      </xdr:nvSpPr>
      <xdr:spPr>
        <a:xfrm>
          <a:off x="1079500" y="181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xmlns="" id="{7DB16644-409E-46CD-9273-91248353B0C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xmlns="" id="{7CFBAB20-E8FD-4A3F-AB77-F2B4F0711B8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xmlns="" id="{B4B80B67-E553-463A-8FEA-407043A8B95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xmlns="" id="{F702F87B-EBB0-40DF-9A56-FE9C1EEC26B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xmlns="" id="{1BE6ECDB-D437-411B-AADD-3E9FC2669D6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63500</xdr:rowOff>
    </xdr:from>
    <xdr:to>
      <xdr:col>20</xdr:col>
      <xdr:colOff>38100</xdr:colOff>
      <xdr:row>107</xdr:row>
      <xdr:rowOff>165100</xdr:rowOff>
    </xdr:to>
    <xdr:sp macro="" textlink="">
      <xdr:nvSpPr>
        <xdr:cNvPr id="295" name="楕円 294">
          <a:extLst>
            <a:ext uri="{FF2B5EF4-FFF2-40B4-BE49-F238E27FC236}">
              <a16:creationId xmlns:a16="http://schemas.microsoft.com/office/drawing/2014/main" xmlns="" id="{570472A6-4261-450E-9E93-478B4918C2F4}"/>
            </a:ext>
          </a:extLst>
        </xdr:cNvPr>
        <xdr:cNvSpPr/>
      </xdr:nvSpPr>
      <xdr:spPr>
        <a:xfrm>
          <a:off x="3746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25400</xdr:rowOff>
    </xdr:from>
    <xdr:to>
      <xdr:col>15</xdr:col>
      <xdr:colOff>101600</xdr:colOff>
      <xdr:row>107</xdr:row>
      <xdr:rowOff>127000</xdr:rowOff>
    </xdr:to>
    <xdr:sp macro="" textlink="">
      <xdr:nvSpPr>
        <xdr:cNvPr id="296" name="楕円 295">
          <a:extLst>
            <a:ext uri="{FF2B5EF4-FFF2-40B4-BE49-F238E27FC236}">
              <a16:creationId xmlns:a16="http://schemas.microsoft.com/office/drawing/2014/main" xmlns="" id="{FABD7ACC-959F-41A9-B63E-C4DF3B07D1D4}"/>
            </a:ext>
          </a:extLst>
        </xdr:cNvPr>
        <xdr:cNvSpPr/>
      </xdr:nvSpPr>
      <xdr:spPr>
        <a:xfrm>
          <a:off x="2857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76200</xdr:rowOff>
    </xdr:from>
    <xdr:to>
      <xdr:col>19</xdr:col>
      <xdr:colOff>177800</xdr:colOff>
      <xdr:row>107</xdr:row>
      <xdr:rowOff>114300</xdr:rowOff>
    </xdr:to>
    <xdr:cxnSp macro="">
      <xdr:nvCxnSpPr>
        <xdr:cNvPr id="297" name="直線コネクタ 296">
          <a:extLst>
            <a:ext uri="{FF2B5EF4-FFF2-40B4-BE49-F238E27FC236}">
              <a16:creationId xmlns:a16="http://schemas.microsoft.com/office/drawing/2014/main" xmlns="" id="{6E3A3F43-AFBB-420B-BAB5-5F4D9C40EAC0}"/>
            </a:ext>
          </a:extLst>
        </xdr:cNvPr>
        <xdr:cNvCxnSpPr/>
      </xdr:nvCxnSpPr>
      <xdr:spPr>
        <a:xfrm>
          <a:off x="2908300" y="18421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158750</xdr:rowOff>
    </xdr:from>
    <xdr:to>
      <xdr:col>10</xdr:col>
      <xdr:colOff>165100</xdr:colOff>
      <xdr:row>107</xdr:row>
      <xdr:rowOff>88900</xdr:rowOff>
    </xdr:to>
    <xdr:sp macro="" textlink="">
      <xdr:nvSpPr>
        <xdr:cNvPr id="298" name="楕円 297">
          <a:extLst>
            <a:ext uri="{FF2B5EF4-FFF2-40B4-BE49-F238E27FC236}">
              <a16:creationId xmlns:a16="http://schemas.microsoft.com/office/drawing/2014/main" xmlns="" id="{25F46C25-1E13-42E0-B613-05DB432E276B}"/>
            </a:ext>
          </a:extLst>
        </xdr:cNvPr>
        <xdr:cNvSpPr/>
      </xdr:nvSpPr>
      <xdr:spPr>
        <a:xfrm>
          <a:off x="1968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38100</xdr:rowOff>
    </xdr:from>
    <xdr:to>
      <xdr:col>15</xdr:col>
      <xdr:colOff>50800</xdr:colOff>
      <xdr:row>107</xdr:row>
      <xdr:rowOff>76200</xdr:rowOff>
    </xdr:to>
    <xdr:cxnSp macro="">
      <xdr:nvCxnSpPr>
        <xdr:cNvPr id="299" name="直線コネクタ 298">
          <a:extLst>
            <a:ext uri="{FF2B5EF4-FFF2-40B4-BE49-F238E27FC236}">
              <a16:creationId xmlns:a16="http://schemas.microsoft.com/office/drawing/2014/main" xmlns="" id="{C517D3F3-7A7A-4C43-87BC-95C2418AA18F}"/>
            </a:ext>
          </a:extLst>
        </xdr:cNvPr>
        <xdr:cNvCxnSpPr/>
      </xdr:nvCxnSpPr>
      <xdr:spPr>
        <a:xfrm>
          <a:off x="2019300" y="18383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42563</xdr:rowOff>
    </xdr:from>
    <xdr:ext cx="405111" cy="259045"/>
    <xdr:sp macro="" textlink="">
      <xdr:nvSpPr>
        <xdr:cNvPr id="300" name="n_1aveValue【港湾・漁港】&#10;有形固定資産減価償却率">
          <a:extLst>
            <a:ext uri="{FF2B5EF4-FFF2-40B4-BE49-F238E27FC236}">
              <a16:creationId xmlns:a16="http://schemas.microsoft.com/office/drawing/2014/main" xmlns="" id="{AEEE2989-9AE1-4AAC-B999-9E1985626928}"/>
            </a:ext>
          </a:extLst>
        </xdr:cNvPr>
        <xdr:cNvSpPr txBox="1"/>
      </xdr:nvSpPr>
      <xdr:spPr>
        <a:xfrm>
          <a:off x="3582044" y="18044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137813</xdr:rowOff>
    </xdr:from>
    <xdr:ext cx="405111" cy="259045"/>
    <xdr:sp macro="" textlink="">
      <xdr:nvSpPr>
        <xdr:cNvPr id="301" name="n_2aveValue【港湾・漁港】&#10;有形固定資産減価償却率">
          <a:extLst>
            <a:ext uri="{FF2B5EF4-FFF2-40B4-BE49-F238E27FC236}">
              <a16:creationId xmlns:a16="http://schemas.microsoft.com/office/drawing/2014/main" xmlns="" id="{BEFE2D7C-F3E7-46B7-A92B-B53FA9E2C930}"/>
            </a:ext>
          </a:extLst>
        </xdr:cNvPr>
        <xdr:cNvSpPr txBox="1"/>
      </xdr:nvSpPr>
      <xdr:spPr>
        <a:xfrm>
          <a:off x="2705744" y="1814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83838</xdr:rowOff>
    </xdr:from>
    <xdr:ext cx="405111" cy="259045"/>
    <xdr:sp macro="" textlink="">
      <xdr:nvSpPr>
        <xdr:cNvPr id="302" name="n_3aveValue【港湾・漁港】&#10;有形固定資産減価償却率">
          <a:extLst>
            <a:ext uri="{FF2B5EF4-FFF2-40B4-BE49-F238E27FC236}">
              <a16:creationId xmlns:a16="http://schemas.microsoft.com/office/drawing/2014/main" xmlns="" id="{A95055DF-67E6-4793-812D-89FEE6CD3A22}"/>
            </a:ext>
          </a:extLst>
        </xdr:cNvPr>
        <xdr:cNvSpPr txBox="1"/>
      </xdr:nvSpPr>
      <xdr:spPr>
        <a:xfrm>
          <a:off x="1816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111141</xdr:rowOff>
    </xdr:from>
    <xdr:ext cx="405111" cy="259045"/>
    <xdr:sp macro="" textlink="">
      <xdr:nvSpPr>
        <xdr:cNvPr id="303" name="n_4aveValue【港湾・漁港】&#10;有形固定資産減価償却率">
          <a:extLst>
            <a:ext uri="{FF2B5EF4-FFF2-40B4-BE49-F238E27FC236}">
              <a16:creationId xmlns:a16="http://schemas.microsoft.com/office/drawing/2014/main" xmlns="" id="{D08C906A-67F7-4F7D-9B17-3041ACFCDE80}"/>
            </a:ext>
          </a:extLst>
        </xdr:cNvPr>
        <xdr:cNvSpPr txBox="1"/>
      </xdr:nvSpPr>
      <xdr:spPr>
        <a:xfrm>
          <a:off x="927744" y="179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156227</xdr:rowOff>
    </xdr:from>
    <xdr:ext cx="405111" cy="259045"/>
    <xdr:sp macro="" textlink="">
      <xdr:nvSpPr>
        <xdr:cNvPr id="304" name="n_1mainValue【港湾・漁港】&#10;有形固定資産減価償却率">
          <a:extLst>
            <a:ext uri="{FF2B5EF4-FFF2-40B4-BE49-F238E27FC236}">
              <a16:creationId xmlns:a16="http://schemas.microsoft.com/office/drawing/2014/main" xmlns="" id="{F426B7E5-9524-4C6B-A120-C8C0509A299D}"/>
            </a:ext>
          </a:extLst>
        </xdr:cNvPr>
        <xdr:cNvSpPr txBox="1"/>
      </xdr:nvSpPr>
      <xdr:spPr>
        <a:xfrm>
          <a:off x="35820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118127</xdr:rowOff>
    </xdr:from>
    <xdr:ext cx="405111" cy="259045"/>
    <xdr:sp macro="" textlink="">
      <xdr:nvSpPr>
        <xdr:cNvPr id="305" name="n_2mainValue【港湾・漁港】&#10;有形固定資産減価償却率">
          <a:extLst>
            <a:ext uri="{FF2B5EF4-FFF2-40B4-BE49-F238E27FC236}">
              <a16:creationId xmlns:a16="http://schemas.microsoft.com/office/drawing/2014/main" xmlns="" id="{610A2AAF-BF56-4A56-9C5A-4A2238FDF5DA}"/>
            </a:ext>
          </a:extLst>
        </xdr:cNvPr>
        <xdr:cNvSpPr txBox="1"/>
      </xdr:nvSpPr>
      <xdr:spPr>
        <a:xfrm>
          <a:off x="2705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105427</xdr:rowOff>
    </xdr:from>
    <xdr:ext cx="405111" cy="259045"/>
    <xdr:sp macro="" textlink="">
      <xdr:nvSpPr>
        <xdr:cNvPr id="306" name="n_3mainValue【港湾・漁港】&#10;有形固定資産減価償却率">
          <a:extLst>
            <a:ext uri="{FF2B5EF4-FFF2-40B4-BE49-F238E27FC236}">
              <a16:creationId xmlns:a16="http://schemas.microsoft.com/office/drawing/2014/main" xmlns="" id="{8AFD7D43-7C2F-48D9-A364-C014B4296EFE}"/>
            </a:ext>
          </a:extLst>
        </xdr:cNvPr>
        <xdr:cNvSpPr txBox="1"/>
      </xdr:nvSpPr>
      <xdr:spPr>
        <a:xfrm>
          <a:off x="1816744" y="1810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a:extLst>
            <a:ext uri="{FF2B5EF4-FFF2-40B4-BE49-F238E27FC236}">
              <a16:creationId xmlns:a16="http://schemas.microsoft.com/office/drawing/2014/main" xmlns="" id="{AA3B8C0C-86D6-41DC-BC99-1F386A0CDC4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a:extLst>
            <a:ext uri="{FF2B5EF4-FFF2-40B4-BE49-F238E27FC236}">
              <a16:creationId xmlns:a16="http://schemas.microsoft.com/office/drawing/2014/main" xmlns="" id="{43DE4285-0D53-4970-8297-A9A02F96816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a:extLst>
            <a:ext uri="{FF2B5EF4-FFF2-40B4-BE49-F238E27FC236}">
              <a16:creationId xmlns:a16="http://schemas.microsoft.com/office/drawing/2014/main" xmlns="" id="{F29D6626-1675-4BF7-8573-FDCA201408D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a:extLst>
            <a:ext uri="{FF2B5EF4-FFF2-40B4-BE49-F238E27FC236}">
              <a16:creationId xmlns:a16="http://schemas.microsoft.com/office/drawing/2014/main" xmlns="" id="{8981FF9F-9541-4E1F-9939-41048D85A79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a:extLst>
            <a:ext uri="{FF2B5EF4-FFF2-40B4-BE49-F238E27FC236}">
              <a16:creationId xmlns:a16="http://schemas.microsoft.com/office/drawing/2014/main" xmlns="" id="{D9DA2CB3-0740-48D1-9863-7ADB7E18926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a:extLst>
            <a:ext uri="{FF2B5EF4-FFF2-40B4-BE49-F238E27FC236}">
              <a16:creationId xmlns:a16="http://schemas.microsoft.com/office/drawing/2014/main" xmlns="" id="{E83A2E12-05B7-439F-928E-D87D15FB486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a:extLst>
            <a:ext uri="{FF2B5EF4-FFF2-40B4-BE49-F238E27FC236}">
              <a16:creationId xmlns:a16="http://schemas.microsoft.com/office/drawing/2014/main" xmlns="" id="{6CC38C81-6E97-41D9-B0E0-8AF23A28CB2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a:extLst>
            <a:ext uri="{FF2B5EF4-FFF2-40B4-BE49-F238E27FC236}">
              <a16:creationId xmlns:a16="http://schemas.microsoft.com/office/drawing/2014/main" xmlns="" id="{6808E9AE-EB48-4787-A750-20EDC6A73C0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5" name="テキスト ボックス 314">
          <a:extLst>
            <a:ext uri="{FF2B5EF4-FFF2-40B4-BE49-F238E27FC236}">
              <a16:creationId xmlns:a16="http://schemas.microsoft.com/office/drawing/2014/main" xmlns="" id="{84D1F299-F268-4240-98DE-D65FCFB91B7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6" name="直線コネクタ 315">
          <a:extLst>
            <a:ext uri="{FF2B5EF4-FFF2-40B4-BE49-F238E27FC236}">
              <a16:creationId xmlns:a16="http://schemas.microsoft.com/office/drawing/2014/main" xmlns="" id="{D37E8C78-285A-4430-8BC5-6B4439D847B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7" name="直線コネクタ 316">
          <a:extLst>
            <a:ext uri="{FF2B5EF4-FFF2-40B4-BE49-F238E27FC236}">
              <a16:creationId xmlns:a16="http://schemas.microsoft.com/office/drawing/2014/main" xmlns="" id="{6C7DF21B-0D5D-4959-A6E1-52FE46BC521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18" name="テキスト ボックス 317">
          <a:extLst>
            <a:ext uri="{FF2B5EF4-FFF2-40B4-BE49-F238E27FC236}">
              <a16:creationId xmlns:a16="http://schemas.microsoft.com/office/drawing/2014/main" xmlns="" id="{BA3A1ACC-8166-4478-B3CA-FAF1BF1FA58E}"/>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19" name="直線コネクタ 318">
          <a:extLst>
            <a:ext uri="{FF2B5EF4-FFF2-40B4-BE49-F238E27FC236}">
              <a16:creationId xmlns:a16="http://schemas.microsoft.com/office/drawing/2014/main" xmlns="" id="{1EEE4D0B-66E1-47D4-8578-B1547EFD751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20" name="テキスト ボックス 319">
          <a:extLst>
            <a:ext uri="{FF2B5EF4-FFF2-40B4-BE49-F238E27FC236}">
              <a16:creationId xmlns:a16="http://schemas.microsoft.com/office/drawing/2014/main" xmlns="" id="{0D6A16D0-7B7E-44EF-B130-AB4830B40C9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1" name="直線コネクタ 320">
          <a:extLst>
            <a:ext uri="{FF2B5EF4-FFF2-40B4-BE49-F238E27FC236}">
              <a16:creationId xmlns:a16="http://schemas.microsoft.com/office/drawing/2014/main" xmlns="" id="{C8B7587F-1240-4B5C-8740-CB90C9B9F5CB}"/>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22" name="テキスト ボックス 321">
          <a:extLst>
            <a:ext uri="{FF2B5EF4-FFF2-40B4-BE49-F238E27FC236}">
              <a16:creationId xmlns:a16="http://schemas.microsoft.com/office/drawing/2014/main" xmlns="" id="{1F1BE20A-134E-4B5F-A1D7-4CB337DB809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3" name="直線コネクタ 322">
          <a:extLst>
            <a:ext uri="{FF2B5EF4-FFF2-40B4-BE49-F238E27FC236}">
              <a16:creationId xmlns:a16="http://schemas.microsoft.com/office/drawing/2014/main" xmlns="" id="{184CCE44-1E28-4F20-9DAB-DC5FF7CCD70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24" name="テキスト ボックス 323">
          <a:extLst>
            <a:ext uri="{FF2B5EF4-FFF2-40B4-BE49-F238E27FC236}">
              <a16:creationId xmlns:a16="http://schemas.microsoft.com/office/drawing/2014/main" xmlns="" id="{8EC8BC48-6C15-423D-951D-1FBE5E5AD913}"/>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5" name="直線コネクタ 324">
          <a:extLst>
            <a:ext uri="{FF2B5EF4-FFF2-40B4-BE49-F238E27FC236}">
              <a16:creationId xmlns:a16="http://schemas.microsoft.com/office/drawing/2014/main" xmlns="" id="{336C05AC-F997-4351-B10A-2E815F670D3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26" name="テキスト ボックス 325">
          <a:extLst>
            <a:ext uri="{FF2B5EF4-FFF2-40B4-BE49-F238E27FC236}">
              <a16:creationId xmlns:a16="http://schemas.microsoft.com/office/drawing/2014/main" xmlns="" id="{8FAF5970-63F4-4EC4-9BCA-CDD81332FE18}"/>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7" name="【港湾・漁港】&#10;一人当たり有形固定資産（償却資産）額グラフ枠">
          <a:extLst>
            <a:ext uri="{FF2B5EF4-FFF2-40B4-BE49-F238E27FC236}">
              <a16:creationId xmlns:a16="http://schemas.microsoft.com/office/drawing/2014/main" xmlns="" id="{4CFE63D1-6BF8-4F09-B6BD-86034EDA58C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30807</xdr:rowOff>
    </xdr:from>
    <xdr:to>
      <xdr:col>54</xdr:col>
      <xdr:colOff>189865</xdr:colOff>
      <xdr:row>108</xdr:row>
      <xdr:rowOff>73417</xdr:rowOff>
    </xdr:to>
    <xdr:cxnSp macro="">
      <xdr:nvCxnSpPr>
        <xdr:cNvPr id="328" name="直線コネクタ 327">
          <a:extLst>
            <a:ext uri="{FF2B5EF4-FFF2-40B4-BE49-F238E27FC236}">
              <a16:creationId xmlns:a16="http://schemas.microsoft.com/office/drawing/2014/main" xmlns="" id="{1DD8692C-72CE-47EB-9ADF-6AAA60292810}"/>
            </a:ext>
          </a:extLst>
        </xdr:cNvPr>
        <xdr:cNvCxnSpPr/>
      </xdr:nvCxnSpPr>
      <xdr:spPr>
        <a:xfrm flipV="1">
          <a:off x="10476865" y="17518707"/>
          <a:ext cx="0" cy="1071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77244</xdr:rowOff>
    </xdr:from>
    <xdr:ext cx="469744" cy="259045"/>
    <xdr:sp macro="" textlink="">
      <xdr:nvSpPr>
        <xdr:cNvPr id="329" name="【港湾・漁港】&#10;一人当たり有形固定資産（償却資産）額最小値テキスト">
          <a:extLst>
            <a:ext uri="{FF2B5EF4-FFF2-40B4-BE49-F238E27FC236}">
              <a16:creationId xmlns:a16="http://schemas.microsoft.com/office/drawing/2014/main" xmlns="" id="{9D3F5834-1AEA-4BA8-A5E7-1864EAFB6182}"/>
            </a:ext>
          </a:extLst>
        </xdr:cNvPr>
        <xdr:cNvSpPr txBox="1"/>
      </xdr:nvSpPr>
      <xdr:spPr>
        <a:xfrm>
          <a:off x="10515600" y="1859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73417</xdr:rowOff>
    </xdr:from>
    <xdr:to>
      <xdr:col>55</xdr:col>
      <xdr:colOff>88900</xdr:colOff>
      <xdr:row>108</xdr:row>
      <xdr:rowOff>73417</xdr:rowOff>
    </xdr:to>
    <xdr:cxnSp macro="">
      <xdr:nvCxnSpPr>
        <xdr:cNvPr id="330" name="直線コネクタ 329">
          <a:extLst>
            <a:ext uri="{FF2B5EF4-FFF2-40B4-BE49-F238E27FC236}">
              <a16:creationId xmlns:a16="http://schemas.microsoft.com/office/drawing/2014/main" xmlns="" id="{E10AF94B-EA15-4B18-8A0F-0CDAC1A35E59}"/>
            </a:ext>
          </a:extLst>
        </xdr:cNvPr>
        <xdr:cNvCxnSpPr/>
      </xdr:nvCxnSpPr>
      <xdr:spPr>
        <a:xfrm>
          <a:off x="10388600" y="1859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148934</xdr:rowOff>
    </xdr:from>
    <xdr:ext cx="690189" cy="259045"/>
    <xdr:sp macro="" textlink="">
      <xdr:nvSpPr>
        <xdr:cNvPr id="331" name="【港湾・漁港】&#10;一人当たり有形固定資産（償却資産）額最大値テキスト">
          <a:extLst>
            <a:ext uri="{FF2B5EF4-FFF2-40B4-BE49-F238E27FC236}">
              <a16:creationId xmlns:a16="http://schemas.microsoft.com/office/drawing/2014/main" xmlns="" id="{D19A4E57-7871-4185-AFCE-39954D1D23D4}"/>
            </a:ext>
          </a:extLst>
        </xdr:cNvPr>
        <xdr:cNvSpPr txBox="1"/>
      </xdr:nvSpPr>
      <xdr:spPr>
        <a:xfrm>
          <a:off x="10515600" y="17293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30807</xdr:rowOff>
    </xdr:from>
    <xdr:to>
      <xdr:col>55</xdr:col>
      <xdr:colOff>88900</xdr:colOff>
      <xdr:row>102</xdr:row>
      <xdr:rowOff>30807</xdr:rowOff>
    </xdr:to>
    <xdr:cxnSp macro="">
      <xdr:nvCxnSpPr>
        <xdr:cNvPr id="332" name="直線コネクタ 331">
          <a:extLst>
            <a:ext uri="{FF2B5EF4-FFF2-40B4-BE49-F238E27FC236}">
              <a16:creationId xmlns:a16="http://schemas.microsoft.com/office/drawing/2014/main" xmlns="" id="{47ACA461-3787-43EC-A900-9FF6C6657AAB}"/>
            </a:ext>
          </a:extLst>
        </xdr:cNvPr>
        <xdr:cNvCxnSpPr/>
      </xdr:nvCxnSpPr>
      <xdr:spPr>
        <a:xfrm>
          <a:off x="10388600" y="1751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150204</xdr:rowOff>
    </xdr:from>
    <xdr:ext cx="599010" cy="259045"/>
    <xdr:sp macro="" textlink="">
      <xdr:nvSpPr>
        <xdr:cNvPr id="333" name="【港湾・漁港】&#10;一人当たり有形固定資産（償却資産）額平均値テキスト">
          <a:extLst>
            <a:ext uri="{FF2B5EF4-FFF2-40B4-BE49-F238E27FC236}">
              <a16:creationId xmlns:a16="http://schemas.microsoft.com/office/drawing/2014/main" xmlns="" id="{57DECBF5-1EF4-47F2-8501-C687E929F13A}"/>
            </a:ext>
          </a:extLst>
        </xdr:cNvPr>
        <xdr:cNvSpPr txBox="1"/>
      </xdr:nvSpPr>
      <xdr:spPr>
        <a:xfrm>
          <a:off x="10515600" y="183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327</xdr:rowOff>
    </xdr:from>
    <xdr:to>
      <xdr:col>55</xdr:col>
      <xdr:colOff>50800</xdr:colOff>
      <xdr:row>107</xdr:row>
      <xdr:rowOff>101927</xdr:rowOff>
    </xdr:to>
    <xdr:sp macro="" textlink="">
      <xdr:nvSpPr>
        <xdr:cNvPr id="334" name="フローチャート: 判断 333">
          <a:extLst>
            <a:ext uri="{FF2B5EF4-FFF2-40B4-BE49-F238E27FC236}">
              <a16:creationId xmlns:a16="http://schemas.microsoft.com/office/drawing/2014/main" xmlns="" id="{B8DBD4B5-00AB-4E52-A95E-8A3E11CED774}"/>
            </a:ext>
          </a:extLst>
        </xdr:cNvPr>
        <xdr:cNvSpPr/>
      </xdr:nvSpPr>
      <xdr:spPr>
        <a:xfrm>
          <a:off x="10426700" y="183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64390</xdr:rowOff>
    </xdr:from>
    <xdr:to>
      <xdr:col>50</xdr:col>
      <xdr:colOff>165100</xdr:colOff>
      <xdr:row>107</xdr:row>
      <xdr:rowOff>165990</xdr:rowOff>
    </xdr:to>
    <xdr:sp macro="" textlink="">
      <xdr:nvSpPr>
        <xdr:cNvPr id="335" name="フローチャート: 判断 334">
          <a:extLst>
            <a:ext uri="{FF2B5EF4-FFF2-40B4-BE49-F238E27FC236}">
              <a16:creationId xmlns:a16="http://schemas.microsoft.com/office/drawing/2014/main" xmlns="" id="{289E5A6E-6D7E-4C69-BA86-79BBC7A7D5EE}"/>
            </a:ext>
          </a:extLst>
        </xdr:cNvPr>
        <xdr:cNvSpPr/>
      </xdr:nvSpPr>
      <xdr:spPr>
        <a:xfrm>
          <a:off x="9588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53539</xdr:rowOff>
    </xdr:from>
    <xdr:to>
      <xdr:col>46</xdr:col>
      <xdr:colOff>38100</xdr:colOff>
      <xdr:row>107</xdr:row>
      <xdr:rowOff>155139</xdr:rowOff>
    </xdr:to>
    <xdr:sp macro="" textlink="">
      <xdr:nvSpPr>
        <xdr:cNvPr id="336" name="フローチャート: 判断 335">
          <a:extLst>
            <a:ext uri="{FF2B5EF4-FFF2-40B4-BE49-F238E27FC236}">
              <a16:creationId xmlns:a16="http://schemas.microsoft.com/office/drawing/2014/main" xmlns="" id="{8C396BC5-95AD-4ADB-A474-1D4D6AF582B1}"/>
            </a:ext>
          </a:extLst>
        </xdr:cNvPr>
        <xdr:cNvSpPr/>
      </xdr:nvSpPr>
      <xdr:spPr>
        <a:xfrm>
          <a:off x="8699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49222</xdr:rowOff>
    </xdr:from>
    <xdr:to>
      <xdr:col>41</xdr:col>
      <xdr:colOff>101600</xdr:colOff>
      <xdr:row>107</xdr:row>
      <xdr:rowOff>150822</xdr:rowOff>
    </xdr:to>
    <xdr:sp macro="" textlink="">
      <xdr:nvSpPr>
        <xdr:cNvPr id="337" name="フローチャート: 判断 336">
          <a:extLst>
            <a:ext uri="{FF2B5EF4-FFF2-40B4-BE49-F238E27FC236}">
              <a16:creationId xmlns:a16="http://schemas.microsoft.com/office/drawing/2014/main" xmlns="" id="{A0949616-4212-4522-B1CE-D7AB7302FB12}"/>
            </a:ext>
          </a:extLst>
        </xdr:cNvPr>
        <xdr:cNvSpPr/>
      </xdr:nvSpPr>
      <xdr:spPr>
        <a:xfrm>
          <a:off x="7810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135604</xdr:rowOff>
    </xdr:from>
    <xdr:to>
      <xdr:col>36</xdr:col>
      <xdr:colOff>165100</xdr:colOff>
      <xdr:row>108</xdr:row>
      <xdr:rowOff>65754</xdr:rowOff>
    </xdr:to>
    <xdr:sp macro="" textlink="">
      <xdr:nvSpPr>
        <xdr:cNvPr id="338" name="フローチャート: 判断 337">
          <a:extLst>
            <a:ext uri="{FF2B5EF4-FFF2-40B4-BE49-F238E27FC236}">
              <a16:creationId xmlns:a16="http://schemas.microsoft.com/office/drawing/2014/main" xmlns="" id="{A42E9562-FB88-4859-9FB7-3DCDC89EF45C}"/>
            </a:ext>
          </a:extLst>
        </xdr:cNvPr>
        <xdr:cNvSpPr/>
      </xdr:nvSpPr>
      <xdr:spPr>
        <a:xfrm>
          <a:off x="69215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xmlns="" id="{AA446E14-BBEA-41F0-8FB5-2BA62DD4D2F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xmlns="" id="{B4E10BE9-0436-4CCA-BDED-66DBE2E8301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xmlns="" id="{81E44590-83C0-4A7A-B857-45A519EA9E5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xmlns="" id="{C9218C28-CC50-440C-B164-507D21B6E19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xmlns="" id="{B50441E5-EC8C-442B-9559-5E0930B6FAF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20245</xdr:rowOff>
    </xdr:from>
    <xdr:to>
      <xdr:col>50</xdr:col>
      <xdr:colOff>165100</xdr:colOff>
      <xdr:row>108</xdr:row>
      <xdr:rowOff>121845</xdr:rowOff>
    </xdr:to>
    <xdr:sp macro="" textlink="">
      <xdr:nvSpPr>
        <xdr:cNvPr id="344" name="楕円 343">
          <a:extLst>
            <a:ext uri="{FF2B5EF4-FFF2-40B4-BE49-F238E27FC236}">
              <a16:creationId xmlns:a16="http://schemas.microsoft.com/office/drawing/2014/main" xmlns="" id="{80A86761-8121-4436-9880-9EFD556122B6}"/>
            </a:ext>
          </a:extLst>
        </xdr:cNvPr>
        <xdr:cNvSpPr/>
      </xdr:nvSpPr>
      <xdr:spPr>
        <a:xfrm>
          <a:off x="9588500" y="1853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20329</xdr:rowOff>
    </xdr:from>
    <xdr:to>
      <xdr:col>46</xdr:col>
      <xdr:colOff>38100</xdr:colOff>
      <xdr:row>108</xdr:row>
      <xdr:rowOff>121929</xdr:rowOff>
    </xdr:to>
    <xdr:sp macro="" textlink="">
      <xdr:nvSpPr>
        <xdr:cNvPr id="345" name="楕円 344">
          <a:extLst>
            <a:ext uri="{FF2B5EF4-FFF2-40B4-BE49-F238E27FC236}">
              <a16:creationId xmlns:a16="http://schemas.microsoft.com/office/drawing/2014/main" xmlns="" id="{2C3D877C-A578-483F-A291-EFED263B3C90}"/>
            </a:ext>
          </a:extLst>
        </xdr:cNvPr>
        <xdr:cNvSpPr/>
      </xdr:nvSpPr>
      <xdr:spPr>
        <a:xfrm>
          <a:off x="8699500" y="185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71045</xdr:rowOff>
    </xdr:from>
    <xdr:to>
      <xdr:col>50</xdr:col>
      <xdr:colOff>114300</xdr:colOff>
      <xdr:row>108</xdr:row>
      <xdr:rowOff>71129</xdr:rowOff>
    </xdr:to>
    <xdr:cxnSp macro="">
      <xdr:nvCxnSpPr>
        <xdr:cNvPr id="346" name="直線コネクタ 345">
          <a:extLst>
            <a:ext uri="{FF2B5EF4-FFF2-40B4-BE49-F238E27FC236}">
              <a16:creationId xmlns:a16="http://schemas.microsoft.com/office/drawing/2014/main" xmlns="" id="{1C078215-516E-4784-A0E5-2E022E9682A9}"/>
            </a:ext>
          </a:extLst>
        </xdr:cNvPr>
        <xdr:cNvCxnSpPr/>
      </xdr:nvCxnSpPr>
      <xdr:spPr>
        <a:xfrm flipV="1">
          <a:off x="8750300" y="18587645"/>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20416</xdr:rowOff>
    </xdr:from>
    <xdr:to>
      <xdr:col>41</xdr:col>
      <xdr:colOff>101600</xdr:colOff>
      <xdr:row>108</xdr:row>
      <xdr:rowOff>122016</xdr:rowOff>
    </xdr:to>
    <xdr:sp macro="" textlink="">
      <xdr:nvSpPr>
        <xdr:cNvPr id="347" name="楕円 346">
          <a:extLst>
            <a:ext uri="{FF2B5EF4-FFF2-40B4-BE49-F238E27FC236}">
              <a16:creationId xmlns:a16="http://schemas.microsoft.com/office/drawing/2014/main" xmlns="" id="{A6095919-FF45-4ACC-BD51-66BDC310995D}"/>
            </a:ext>
          </a:extLst>
        </xdr:cNvPr>
        <xdr:cNvSpPr/>
      </xdr:nvSpPr>
      <xdr:spPr>
        <a:xfrm>
          <a:off x="7810500" y="1853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71129</xdr:rowOff>
    </xdr:from>
    <xdr:to>
      <xdr:col>45</xdr:col>
      <xdr:colOff>177800</xdr:colOff>
      <xdr:row>108</xdr:row>
      <xdr:rowOff>71216</xdr:rowOff>
    </xdr:to>
    <xdr:cxnSp macro="">
      <xdr:nvCxnSpPr>
        <xdr:cNvPr id="348" name="直線コネクタ 347">
          <a:extLst>
            <a:ext uri="{FF2B5EF4-FFF2-40B4-BE49-F238E27FC236}">
              <a16:creationId xmlns:a16="http://schemas.microsoft.com/office/drawing/2014/main" xmlns="" id="{97BDF922-D5C1-4F99-8303-729C038F87E9}"/>
            </a:ext>
          </a:extLst>
        </xdr:cNvPr>
        <xdr:cNvCxnSpPr/>
      </xdr:nvCxnSpPr>
      <xdr:spPr>
        <a:xfrm flipV="1">
          <a:off x="7861300" y="18587729"/>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11067</xdr:rowOff>
    </xdr:from>
    <xdr:ext cx="599010" cy="259045"/>
    <xdr:sp macro="" textlink="">
      <xdr:nvSpPr>
        <xdr:cNvPr id="349" name="n_1aveValue【港湾・漁港】&#10;一人当たり有形固定資産（償却資産）額">
          <a:extLst>
            <a:ext uri="{FF2B5EF4-FFF2-40B4-BE49-F238E27FC236}">
              <a16:creationId xmlns:a16="http://schemas.microsoft.com/office/drawing/2014/main" xmlns="" id="{A1AE0F02-72A0-4A27-8DB1-9D67F487D0D5}"/>
            </a:ext>
          </a:extLst>
        </xdr:cNvPr>
        <xdr:cNvSpPr txBox="1"/>
      </xdr:nvSpPr>
      <xdr:spPr>
        <a:xfrm>
          <a:off x="93270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216</xdr:rowOff>
    </xdr:from>
    <xdr:ext cx="599010" cy="259045"/>
    <xdr:sp macro="" textlink="">
      <xdr:nvSpPr>
        <xdr:cNvPr id="350" name="n_2aveValue【港湾・漁港】&#10;一人当たり有形固定資産（償却資産）額">
          <a:extLst>
            <a:ext uri="{FF2B5EF4-FFF2-40B4-BE49-F238E27FC236}">
              <a16:creationId xmlns:a16="http://schemas.microsoft.com/office/drawing/2014/main" xmlns="" id="{FC6ECA91-DD05-4132-B995-784B73B717BF}"/>
            </a:ext>
          </a:extLst>
        </xdr:cNvPr>
        <xdr:cNvSpPr txBox="1"/>
      </xdr:nvSpPr>
      <xdr:spPr>
        <a:xfrm>
          <a:off x="8450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167349</xdr:rowOff>
    </xdr:from>
    <xdr:ext cx="599010" cy="259045"/>
    <xdr:sp macro="" textlink="">
      <xdr:nvSpPr>
        <xdr:cNvPr id="351" name="n_3aveValue【港湾・漁港】&#10;一人当たり有形固定資産（償却資産）額">
          <a:extLst>
            <a:ext uri="{FF2B5EF4-FFF2-40B4-BE49-F238E27FC236}">
              <a16:creationId xmlns:a16="http://schemas.microsoft.com/office/drawing/2014/main" xmlns="" id="{9E8C4D5B-B0BC-4E1A-A55F-6411E4B96E76}"/>
            </a:ext>
          </a:extLst>
        </xdr:cNvPr>
        <xdr:cNvSpPr txBox="1"/>
      </xdr:nvSpPr>
      <xdr:spPr>
        <a:xfrm>
          <a:off x="7561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82281</xdr:rowOff>
    </xdr:from>
    <xdr:ext cx="599010" cy="259045"/>
    <xdr:sp macro="" textlink="">
      <xdr:nvSpPr>
        <xdr:cNvPr id="352" name="n_4aveValue【港湾・漁港】&#10;一人当たり有形固定資産（償却資産）額">
          <a:extLst>
            <a:ext uri="{FF2B5EF4-FFF2-40B4-BE49-F238E27FC236}">
              <a16:creationId xmlns:a16="http://schemas.microsoft.com/office/drawing/2014/main" xmlns="" id="{A3B443CD-0B62-43E8-9C48-C36775EEDE24}"/>
            </a:ext>
          </a:extLst>
        </xdr:cNvPr>
        <xdr:cNvSpPr txBox="1"/>
      </xdr:nvSpPr>
      <xdr:spPr>
        <a:xfrm>
          <a:off x="6672795" y="182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112972</xdr:rowOff>
    </xdr:from>
    <xdr:ext cx="534377" cy="259045"/>
    <xdr:sp macro="" textlink="">
      <xdr:nvSpPr>
        <xdr:cNvPr id="353" name="n_1mainValue【港湾・漁港】&#10;一人当たり有形固定資産（償却資産）額">
          <a:extLst>
            <a:ext uri="{FF2B5EF4-FFF2-40B4-BE49-F238E27FC236}">
              <a16:creationId xmlns:a16="http://schemas.microsoft.com/office/drawing/2014/main" xmlns="" id="{B037365A-812B-4168-B425-E906CBD2FA4F}"/>
            </a:ext>
          </a:extLst>
        </xdr:cNvPr>
        <xdr:cNvSpPr txBox="1"/>
      </xdr:nvSpPr>
      <xdr:spPr>
        <a:xfrm>
          <a:off x="9359411" y="1862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113056</xdr:rowOff>
    </xdr:from>
    <xdr:ext cx="534377" cy="259045"/>
    <xdr:sp macro="" textlink="">
      <xdr:nvSpPr>
        <xdr:cNvPr id="354" name="n_2mainValue【港湾・漁港】&#10;一人当たり有形固定資産（償却資産）額">
          <a:extLst>
            <a:ext uri="{FF2B5EF4-FFF2-40B4-BE49-F238E27FC236}">
              <a16:creationId xmlns:a16="http://schemas.microsoft.com/office/drawing/2014/main" xmlns="" id="{8C98CA36-604A-4E47-941A-CE36966A9390}"/>
            </a:ext>
          </a:extLst>
        </xdr:cNvPr>
        <xdr:cNvSpPr txBox="1"/>
      </xdr:nvSpPr>
      <xdr:spPr>
        <a:xfrm>
          <a:off x="8483111" y="1862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113143</xdr:rowOff>
    </xdr:from>
    <xdr:ext cx="534377" cy="259045"/>
    <xdr:sp macro="" textlink="">
      <xdr:nvSpPr>
        <xdr:cNvPr id="355" name="n_3mainValue【港湾・漁港】&#10;一人当たり有形固定資産（償却資産）額">
          <a:extLst>
            <a:ext uri="{FF2B5EF4-FFF2-40B4-BE49-F238E27FC236}">
              <a16:creationId xmlns:a16="http://schemas.microsoft.com/office/drawing/2014/main" xmlns="" id="{61E235F0-8511-4A5C-A9EE-BFC744223163}"/>
            </a:ext>
          </a:extLst>
        </xdr:cNvPr>
        <xdr:cNvSpPr txBox="1"/>
      </xdr:nvSpPr>
      <xdr:spPr>
        <a:xfrm>
          <a:off x="7594111" y="1862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a:extLst>
            <a:ext uri="{FF2B5EF4-FFF2-40B4-BE49-F238E27FC236}">
              <a16:creationId xmlns:a16="http://schemas.microsoft.com/office/drawing/2014/main" xmlns="" id="{E0AEDD35-490A-4F83-BC8D-5FCD96CF467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a:extLst>
            <a:ext uri="{FF2B5EF4-FFF2-40B4-BE49-F238E27FC236}">
              <a16:creationId xmlns:a16="http://schemas.microsoft.com/office/drawing/2014/main" xmlns="" id="{F09873E9-8A4F-4A33-A902-C162B72D675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a:extLst>
            <a:ext uri="{FF2B5EF4-FFF2-40B4-BE49-F238E27FC236}">
              <a16:creationId xmlns:a16="http://schemas.microsoft.com/office/drawing/2014/main" xmlns="" id="{CCB67EFC-F2BC-428E-A3A1-6F6205B514D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a:extLst>
            <a:ext uri="{FF2B5EF4-FFF2-40B4-BE49-F238E27FC236}">
              <a16:creationId xmlns:a16="http://schemas.microsoft.com/office/drawing/2014/main" xmlns="" id="{9B01DB36-9E53-4AD5-A7AE-8B32EF493DF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a:extLst>
            <a:ext uri="{FF2B5EF4-FFF2-40B4-BE49-F238E27FC236}">
              <a16:creationId xmlns:a16="http://schemas.microsoft.com/office/drawing/2014/main" xmlns="" id="{5211FA8E-96B7-416B-8BA7-EBB529192F6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a:extLst>
            <a:ext uri="{FF2B5EF4-FFF2-40B4-BE49-F238E27FC236}">
              <a16:creationId xmlns:a16="http://schemas.microsoft.com/office/drawing/2014/main" xmlns="" id="{E1E150C3-A882-485C-B918-D9B91DCF4EE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a:extLst>
            <a:ext uri="{FF2B5EF4-FFF2-40B4-BE49-F238E27FC236}">
              <a16:creationId xmlns:a16="http://schemas.microsoft.com/office/drawing/2014/main" xmlns="" id="{2A6AA965-ECF3-48F3-A6A5-B04C335F06B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a:extLst>
            <a:ext uri="{FF2B5EF4-FFF2-40B4-BE49-F238E27FC236}">
              <a16:creationId xmlns:a16="http://schemas.microsoft.com/office/drawing/2014/main" xmlns="" id="{F0505887-02AB-4DA4-B10A-FEAA76132A9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a:extLst>
            <a:ext uri="{FF2B5EF4-FFF2-40B4-BE49-F238E27FC236}">
              <a16:creationId xmlns:a16="http://schemas.microsoft.com/office/drawing/2014/main" xmlns="" id="{49926DB2-8489-4520-8CCA-2165E44E2EE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a:extLst>
            <a:ext uri="{FF2B5EF4-FFF2-40B4-BE49-F238E27FC236}">
              <a16:creationId xmlns:a16="http://schemas.microsoft.com/office/drawing/2014/main" xmlns="" id="{5A138256-EE95-4C53-9C0B-4376C366108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6" name="テキスト ボックス 365">
          <a:extLst>
            <a:ext uri="{FF2B5EF4-FFF2-40B4-BE49-F238E27FC236}">
              <a16:creationId xmlns:a16="http://schemas.microsoft.com/office/drawing/2014/main" xmlns="" id="{BC5D3FB1-18DC-4956-B4D8-6ADA6CA5A01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a:extLst>
            <a:ext uri="{FF2B5EF4-FFF2-40B4-BE49-F238E27FC236}">
              <a16:creationId xmlns:a16="http://schemas.microsoft.com/office/drawing/2014/main" xmlns="" id="{EDC1560D-5D7B-4BE1-A3ED-FBE734B4547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8" name="テキスト ボックス 367">
          <a:extLst>
            <a:ext uri="{FF2B5EF4-FFF2-40B4-BE49-F238E27FC236}">
              <a16:creationId xmlns:a16="http://schemas.microsoft.com/office/drawing/2014/main" xmlns="" id="{7FF829CB-1D9F-4740-98A8-E0E9F63882D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a:extLst>
            <a:ext uri="{FF2B5EF4-FFF2-40B4-BE49-F238E27FC236}">
              <a16:creationId xmlns:a16="http://schemas.microsoft.com/office/drawing/2014/main" xmlns="" id="{708CB33F-CDC7-42D5-8C27-DB33A5224ED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a:extLst>
            <a:ext uri="{FF2B5EF4-FFF2-40B4-BE49-F238E27FC236}">
              <a16:creationId xmlns:a16="http://schemas.microsoft.com/office/drawing/2014/main" xmlns="" id="{8CBB65C4-7C4D-4F68-B4CA-87D46E7B9DE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a:extLst>
            <a:ext uri="{FF2B5EF4-FFF2-40B4-BE49-F238E27FC236}">
              <a16:creationId xmlns:a16="http://schemas.microsoft.com/office/drawing/2014/main" xmlns="" id="{6F918274-BAB9-49E5-880B-805728E6D19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a:extLst>
            <a:ext uri="{FF2B5EF4-FFF2-40B4-BE49-F238E27FC236}">
              <a16:creationId xmlns:a16="http://schemas.microsoft.com/office/drawing/2014/main" xmlns="" id="{D5BB9503-9C29-42FD-BCEB-63306BCFF40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a:extLst>
            <a:ext uri="{FF2B5EF4-FFF2-40B4-BE49-F238E27FC236}">
              <a16:creationId xmlns:a16="http://schemas.microsoft.com/office/drawing/2014/main" xmlns="" id="{D0875F3C-7CAF-4081-B97B-9BB0FBC98D8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a:extLst>
            <a:ext uri="{FF2B5EF4-FFF2-40B4-BE49-F238E27FC236}">
              <a16:creationId xmlns:a16="http://schemas.microsoft.com/office/drawing/2014/main" xmlns="" id="{B7470D7B-CBAB-4631-B82E-9742EDD2946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a:extLst>
            <a:ext uri="{FF2B5EF4-FFF2-40B4-BE49-F238E27FC236}">
              <a16:creationId xmlns:a16="http://schemas.microsoft.com/office/drawing/2014/main" xmlns="" id="{49083150-D122-48C3-A9FE-4347E08E47C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6" name="テキスト ボックス 375">
          <a:extLst>
            <a:ext uri="{FF2B5EF4-FFF2-40B4-BE49-F238E27FC236}">
              <a16:creationId xmlns:a16="http://schemas.microsoft.com/office/drawing/2014/main" xmlns="" id="{408E4979-124C-40AC-A59D-E85E0FC13F3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a:extLst>
            <a:ext uri="{FF2B5EF4-FFF2-40B4-BE49-F238E27FC236}">
              <a16:creationId xmlns:a16="http://schemas.microsoft.com/office/drawing/2014/main" xmlns="" id="{4A8FC93F-FBB9-450A-8A0D-BC74C13239F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8" name="テキスト ボックス 377">
          <a:extLst>
            <a:ext uri="{FF2B5EF4-FFF2-40B4-BE49-F238E27FC236}">
              <a16:creationId xmlns:a16="http://schemas.microsoft.com/office/drawing/2014/main" xmlns="" id="{16803407-261F-4C5F-B7F5-D0E06CF1762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a:extLst>
            <a:ext uri="{FF2B5EF4-FFF2-40B4-BE49-F238E27FC236}">
              <a16:creationId xmlns:a16="http://schemas.microsoft.com/office/drawing/2014/main" xmlns="" id="{B37556ED-C8BC-438A-9992-73136989A83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380" name="直線コネクタ 379">
          <a:extLst>
            <a:ext uri="{FF2B5EF4-FFF2-40B4-BE49-F238E27FC236}">
              <a16:creationId xmlns:a16="http://schemas.microsoft.com/office/drawing/2014/main" xmlns="" id="{F90AFC97-AEE4-4BB5-AB6D-3C7A58C6FB66}"/>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1" name="【認定こども園・幼稚園・保育所】&#10;有形固定資産減価償却率最小値テキスト">
          <a:extLst>
            <a:ext uri="{FF2B5EF4-FFF2-40B4-BE49-F238E27FC236}">
              <a16:creationId xmlns:a16="http://schemas.microsoft.com/office/drawing/2014/main" xmlns="" id="{01884200-FEC3-49F7-8CAB-7E790C1343F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2" name="直線コネクタ 381">
          <a:extLst>
            <a:ext uri="{FF2B5EF4-FFF2-40B4-BE49-F238E27FC236}">
              <a16:creationId xmlns:a16="http://schemas.microsoft.com/office/drawing/2014/main" xmlns="" id="{828D40F6-123C-44ED-AEDF-CADD2007983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383" name="【認定こども園・幼稚園・保育所】&#10;有形固定資産減価償却率最大値テキスト">
          <a:extLst>
            <a:ext uri="{FF2B5EF4-FFF2-40B4-BE49-F238E27FC236}">
              <a16:creationId xmlns:a16="http://schemas.microsoft.com/office/drawing/2014/main" xmlns="" id="{81B41891-CF78-41D6-B36D-0A771E22462A}"/>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384" name="直線コネクタ 383">
          <a:extLst>
            <a:ext uri="{FF2B5EF4-FFF2-40B4-BE49-F238E27FC236}">
              <a16:creationId xmlns:a16="http://schemas.microsoft.com/office/drawing/2014/main" xmlns="" id="{D3D469A5-D261-4211-8062-D113211FAC3E}"/>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85742</xdr:rowOff>
    </xdr:from>
    <xdr:ext cx="405111" cy="259045"/>
    <xdr:sp macro="" textlink="">
      <xdr:nvSpPr>
        <xdr:cNvPr id="385" name="【認定こども園・幼稚園・保育所】&#10;有形固定資産減価償却率平均値テキスト">
          <a:extLst>
            <a:ext uri="{FF2B5EF4-FFF2-40B4-BE49-F238E27FC236}">
              <a16:creationId xmlns:a16="http://schemas.microsoft.com/office/drawing/2014/main" xmlns="" id="{63230615-7D81-4324-B6FA-1A1C151A6207}"/>
            </a:ext>
          </a:extLst>
        </xdr:cNvPr>
        <xdr:cNvSpPr txBox="1"/>
      </xdr:nvSpPr>
      <xdr:spPr>
        <a:xfrm>
          <a:off x="16357600" y="642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386" name="フローチャート: 判断 385">
          <a:extLst>
            <a:ext uri="{FF2B5EF4-FFF2-40B4-BE49-F238E27FC236}">
              <a16:creationId xmlns:a16="http://schemas.microsoft.com/office/drawing/2014/main" xmlns="" id="{20D7F214-BFAA-4EE4-A099-6882A45C6F4F}"/>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387" name="フローチャート: 判断 386">
          <a:extLst>
            <a:ext uri="{FF2B5EF4-FFF2-40B4-BE49-F238E27FC236}">
              <a16:creationId xmlns:a16="http://schemas.microsoft.com/office/drawing/2014/main" xmlns="" id="{D19DFD7C-9A9E-4EAD-94A0-18D691EF7709}"/>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388" name="フローチャート: 判断 387">
          <a:extLst>
            <a:ext uri="{FF2B5EF4-FFF2-40B4-BE49-F238E27FC236}">
              <a16:creationId xmlns:a16="http://schemas.microsoft.com/office/drawing/2014/main" xmlns="" id="{334B9A35-35F4-4D99-A875-8959552DA25C}"/>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389" name="フローチャート: 判断 388">
          <a:extLst>
            <a:ext uri="{FF2B5EF4-FFF2-40B4-BE49-F238E27FC236}">
              <a16:creationId xmlns:a16="http://schemas.microsoft.com/office/drawing/2014/main" xmlns="" id="{4B24AF25-EC07-4446-82BE-52B4DE43B721}"/>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90" name="フローチャート: 判断 389">
          <a:extLst>
            <a:ext uri="{FF2B5EF4-FFF2-40B4-BE49-F238E27FC236}">
              <a16:creationId xmlns:a16="http://schemas.microsoft.com/office/drawing/2014/main" xmlns="" id="{984E1740-8FED-4996-BE2A-7BAE82CB739A}"/>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7E3A9772-9654-47A1-ADCD-BBC8C2F2BBF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xmlns="" id="{9242C458-7598-4B12-9130-C7CDD9D5162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BD05E383-7624-435C-914B-514499ADEAD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2E18F33F-60CD-41F0-BA02-4615A50C564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5EFE4338-0393-40DD-9304-BBBD8E86F34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55880</xdr:rowOff>
    </xdr:from>
    <xdr:to>
      <xdr:col>81</xdr:col>
      <xdr:colOff>101600</xdr:colOff>
      <xdr:row>39</xdr:row>
      <xdr:rowOff>157480</xdr:rowOff>
    </xdr:to>
    <xdr:sp macro="" textlink="">
      <xdr:nvSpPr>
        <xdr:cNvPr id="396" name="楕円 395">
          <a:extLst>
            <a:ext uri="{FF2B5EF4-FFF2-40B4-BE49-F238E27FC236}">
              <a16:creationId xmlns:a16="http://schemas.microsoft.com/office/drawing/2014/main" xmlns="" id="{6AC1BE1F-AEEA-4C5E-A782-B6C8FBDC2EA3}"/>
            </a:ext>
          </a:extLst>
        </xdr:cNvPr>
        <xdr:cNvSpPr/>
      </xdr:nvSpPr>
      <xdr:spPr>
        <a:xfrm>
          <a:off x="15430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61595</xdr:rowOff>
    </xdr:from>
    <xdr:to>
      <xdr:col>76</xdr:col>
      <xdr:colOff>165100</xdr:colOff>
      <xdr:row>39</xdr:row>
      <xdr:rowOff>163195</xdr:rowOff>
    </xdr:to>
    <xdr:sp macro="" textlink="">
      <xdr:nvSpPr>
        <xdr:cNvPr id="397" name="楕円 396">
          <a:extLst>
            <a:ext uri="{FF2B5EF4-FFF2-40B4-BE49-F238E27FC236}">
              <a16:creationId xmlns:a16="http://schemas.microsoft.com/office/drawing/2014/main" xmlns="" id="{10FFCA93-C17A-4B7F-9E97-A34569079DE7}"/>
            </a:ext>
          </a:extLst>
        </xdr:cNvPr>
        <xdr:cNvSpPr/>
      </xdr:nvSpPr>
      <xdr:spPr>
        <a:xfrm>
          <a:off x="14541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106680</xdr:rowOff>
    </xdr:from>
    <xdr:to>
      <xdr:col>81</xdr:col>
      <xdr:colOff>50800</xdr:colOff>
      <xdr:row>39</xdr:row>
      <xdr:rowOff>112395</xdr:rowOff>
    </xdr:to>
    <xdr:cxnSp macro="">
      <xdr:nvCxnSpPr>
        <xdr:cNvPr id="398" name="直線コネクタ 397">
          <a:extLst>
            <a:ext uri="{FF2B5EF4-FFF2-40B4-BE49-F238E27FC236}">
              <a16:creationId xmlns:a16="http://schemas.microsoft.com/office/drawing/2014/main" xmlns="" id="{CB824B8F-1E34-4EF6-B5B5-CC88CAD5DDA2}"/>
            </a:ext>
          </a:extLst>
        </xdr:cNvPr>
        <xdr:cNvCxnSpPr/>
      </xdr:nvCxnSpPr>
      <xdr:spPr>
        <a:xfrm flipV="1">
          <a:off x="14592300" y="6793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23495</xdr:rowOff>
    </xdr:from>
    <xdr:to>
      <xdr:col>72</xdr:col>
      <xdr:colOff>38100</xdr:colOff>
      <xdr:row>39</xdr:row>
      <xdr:rowOff>125095</xdr:rowOff>
    </xdr:to>
    <xdr:sp macro="" textlink="">
      <xdr:nvSpPr>
        <xdr:cNvPr id="399" name="楕円 398">
          <a:extLst>
            <a:ext uri="{FF2B5EF4-FFF2-40B4-BE49-F238E27FC236}">
              <a16:creationId xmlns:a16="http://schemas.microsoft.com/office/drawing/2014/main" xmlns="" id="{C4547099-7438-456E-BFEB-555DF4E5FD68}"/>
            </a:ext>
          </a:extLst>
        </xdr:cNvPr>
        <xdr:cNvSpPr/>
      </xdr:nvSpPr>
      <xdr:spPr>
        <a:xfrm>
          <a:off x="13652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74295</xdr:rowOff>
    </xdr:from>
    <xdr:to>
      <xdr:col>76</xdr:col>
      <xdr:colOff>114300</xdr:colOff>
      <xdr:row>39</xdr:row>
      <xdr:rowOff>112395</xdr:rowOff>
    </xdr:to>
    <xdr:cxnSp macro="">
      <xdr:nvCxnSpPr>
        <xdr:cNvPr id="400" name="直線コネクタ 399">
          <a:extLst>
            <a:ext uri="{FF2B5EF4-FFF2-40B4-BE49-F238E27FC236}">
              <a16:creationId xmlns:a16="http://schemas.microsoft.com/office/drawing/2014/main" xmlns="" id="{9B288E73-60FE-46E4-B646-087296EEC590}"/>
            </a:ext>
          </a:extLst>
        </xdr:cNvPr>
        <xdr:cNvCxnSpPr/>
      </xdr:nvCxnSpPr>
      <xdr:spPr>
        <a:xfrm>
          <a:off x="13703300" y="6760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401" name="n_1aveValue【認定こども園・幼稚園・保育所】&#10;有形固定資産減価償却率">
          <a:extLst>
            <a:ext uri="{FF2B5EF4-FFF2-40B4-BE49-F238E27FC236}">
              <a16:creationId xmlns:a16="http://schemas.microsoft.com/office/drawing/2014/main" xmlns="" id="{70220BEF-A273-4524-98D2-82FD7E58DF30}"/>
            </a:ext>
          </a:extLst>
        </xdr:cNvPr>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402" name="n_2aveValue【認定こども園・幼稚園・保育所】&#10;有形固定資産減価償却率">
          <a:extLst>
            <a:ext uri="{FF2B5EF4-FFF2-40B4-BE49-F238E27FC236}">
              <a16:creationId xmlns:a16="http://schemas.microsoft.com/office/drawing/2014/main" xmlns="" id="{0F10EE01-CB9A-42F9-A1FF-DB436565AEFE}"/>
            </a:ext>
          </a:extLst>
        </xdr:cNvPr>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03" name="n_3aveValue【認定こども園・幼稚園・保育所】&#10;有形固定資産減価償却率">
          <a:extLst>
            <a:ext uri="{FF2B5EF4-FFF2-40B4-BE49-F238E27FC236}">
              <a16:creationId xmlns:a16="http://schemas.microsoft.com/office/drawing/2014/main" xmlns="" id="{1C3D6EC6-AA49-4F26-98C4-0C776C67BF93}"/>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04" name="n_4aveValue【認定こども園・幼稚園・保育所】&#10;有形固定資産減価償却率">
          <a:extLst>
            <a:ext uri="{FF2B5EF4-FFF2-40B4-BE49-F238E27FC236}">
              <a16:creationId xmlns:a16="http://schemas.microsoft.com/office/drawing/2014/main" xmlns="" id="{00AB7B36-A40F-485A-92B3-98CCEE3B36FA}"/>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148607</xdr:rowOff>
    </xdr:from>
    <xdr:ext cx="405111" cy="259045"/>
    <xdr:sp macro="" textlink="">
      <xdr:nvSpPr>
        <xdr:cNvPr id="405" name="n_1mainValue【認定こども園・幼稚園・保育所】&#10;有形固定資産減価償却率">
          <a:extLst>
            <a:ext uri="{FF2B5EF4-FFF2-40B4-BE49-F238E27FC236}">
              <a16:creationId xmlns:a16="http://schemas.microsoft.com/office/drawing/2014/main" xmlns="" id="{79495E40-C200-44FC-8E33-F41E86B2A7AD}"/>
            </a:ext>
          </a:extLst>
        </xdr:cNvPr>
        <xdr:cNvSpPr txBox="1"/>
      </xdr:nvSpPr>
      <xdr:spPr>
        <a:xfrm>
          <a:off x="152660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154322</xdr:rowOff>
    </xdr:from>
    <xdr:ext cx="405111" cy="259045"/>
    <xdr:sp macro="" textlink="">
      <xdr:nvSpPr>
        <xdr:cNvPr id="406" name="n_2mainValue【認定こども園・幼稚園・保育所】&#10;有形固定資産減価償却率">
          <a:extLst>
            <a:ext uri="{FF2B5EF4-FFF2-40B4-BE49-F238E27FC236}">
              <a16:creationId xmlns:a16="http://schemas.microsoft.com/office/drawing/2014/main" xmlns="" id="{89A58600-0218-4E97-AA6A-EE95DF6B4006}"/>
            </a:ext>
          </a:extLst>
        </xdr:cNvPr>
        <xdr:cNvSpPr txBox="1"/>
      </xdr:nvSpPr>
      <xdr:spPr>
        <a:xfrm>
          <a:off x="14389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116222</xdr:rowOff>
    </xdr:from>
    <xdr:ext cx="405111" cy="259045"/>
    <xdr:sp macro="" textlink="">
      <xdr:nvSpPr>
        <xdr:cNvPr id="407" name="n_3mainValue【認定こども園・幼稚園・保育所】&#10;有形固定資産減価償却率">
          <a:extLst>
            <a:ext uri="{FF2B5EF4-FFF2-40B4-BE49-F238E27FC236}">
              <a16:creationId xmlns:a16="http://schemas.microsoft.com/office/drawing/2014/main" xmlns="" id="{51D149CB-E335-4F6D-90BC-957DE4A15DF7}"/>
            </a:ext>
          </a:extLst>
        </xdr:cNvPr>
        <xdr:cNvSpPr txBox="1"/>
      </xdr:nvSpPr>
      <xdr:spPr>
        <a:xfrm>
          <a:off x="13500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a:extLst>
            <a:ext uri="{FF2B5EF4-FFF2-40B4-BE49-F238E27FC236}">
              <a16:creationId xmlns:a16="http://schemas.microsoft.com/office/drawing/2014/main" xmlns="" id="{661D9B98-D11C-49A3-8572-1CB1134E655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a:extLst>
            <a:ext uri="{FF2B5EF4-FFF2-40B4-BE49-F238E27FC236}">
              <a16:creationId xmlns:a16="http://schemas.microsoft.com/office/drawing/2014/main" xmlns="" id="{6C193298-3CBC-4B53-BA0B-D3990037DF8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a:extLst>
            <a:ext uri="{FF2B5EF4-FFF2-40B4-BE49-F238E27FC236}">
              <a16:creationId xmlns:a16="http://schemas.microsoft.com/office/drawing/2014/main" xmlns="" id="{16A99895-3284-4998-8503-CB99C2BDA08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a:extLst>
            <a:ext uri="{FF2B5EF4-FFF2-40B4-BE49-F238E27FC236}">
              <a16:creationId xmlns:a16="http://schemas.microsoft.com/office/drawing/2014/main" xmlns="" id="{B4C2BA2C-5868-4532-B928-27120B44245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a:extLst>
            <a:ext uri="{FF2B5EF4-FFF2-40B4-BE49-F238E27FC236}">
              <a16:creationId xmlns:a16="http://schemas.microsoft.com/office/drawing/2014/main" xmlns="" id="{DF156E6A-F75F-4515-AC5B-8F488557794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a:extLst>
            <a:ext uri="{FF2B5EF4-FFF2-40B4-BE49-F238E27FC236}">
              <a16:creationId xmlns:a16="http://schemas.microsoft.com/office/drawing/2014/main" xmlns="" id="{A577738C-EE5D-42F6-BA17-E95827AD4E8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a:extLst>
            <a:ext uri="{FF2B5EF4-FFF2-40B4-BE49-F238E27FC236}">
              <a16:creationId xmlns:a16="http://schemas.microsoft.com/office/drawing/2014/main" xmlns="" id="{1E6E7515-F719-4A30-AA77-63E20D8284B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a:extLst>
            <a:ext uri="{FF2B5EF4-FFF2-40B4-BE49-F238E27FC236}">
              <a16:creationId xmlns:a16="http://schemas.microsoft.com/office/drawing/2014/main" xmlns="" id="{840829FA-F112-49E0-8DB0-D22D92F0139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a:extLst>
            <a:ext uri="{FF2B5EF4-FFF2-40B4-BE49-F238E27FC236}">
              <a16:creationId xmlns:a16="http://schemas.microsoft.com/office/drawing/2014/main" xmlns="" id="{28C8E5DA-9B28-4CF5-99DD-BC520E0BF0F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a:extLst>
            <a:ext uri="{FF2B5EF4-FFF2-40B4-BE49-F238E27FC236}">
              <a16:creationId xmlns:a16="http://schemas.microsoft.com/office/drawing/2014/main" xmlns="" id="{FA8B12D2-B545-44F7-A225-25A4905F53B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8" name="直線コネクタ 417">
          <a:extLst>
            <a:ext uri="{FF2B5EF4-FFF2-40B4-BE49-F238E27FC236}">
              <a16:creationId xmlns:a16="http://schemas.microsoft.com/office/drawing/2014/main" xmlns="" id="{70DB5898-BEAB-4B88-877A-0C376A4BE24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9" name="テキスト ボックス 418">
          <a:extLst>
            <a:ext uri="{FF2B5EF4-FFF2-40B4-BE49-F238E27FC236}">
              <a16:creationId xmlns:a16="http://schemas.microsoft.com/office/drawing/2014/main" xmlns="" id="{FD9E4B4D-DA9B-452A-B2A4-2D8E31CF225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0" name="直線コネクタ 419">
          <a:extLst>
            <a:ext uri="{FF2B5EF4-FFF2-40B4-BE49-F238E27FC236}">
              <a16:creationId xmlns:a16="http://schemas.microsoft.com/office/drawing/2014/main" xmlns="" id="{34EF733E-D2F1-42D6-A9C7-1B15163EFEB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1" name="テキスト ボックス 420">
          <a:extLst>
            <a:ext uri="{FF2B5EF4-FFF2-40B4-BE49-F238E27FC236}">
              <a16:creationId xmlns:a16="http://schemas.microsoft.com/office/drawing/2014/main" xmlns="" id="{D12B2576-BFF0-430D-812A-3DC8D093283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2" name="直線コネクタ 421">
          <a:extLst>
            <a:ext uri="{FF2B5EF4-FFF2-40B4-BE49-F238E27FC236}">
              <a16:creationId xmlns:a16="http://schemas.microsoft.com/office/drawing/2014/main" xmlns="" id="{2B1CD234-FA98-4A38-8DCC-2767F081AA0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3" name="テキスト ボックス 422">
          <a:extLst>
            <a:ext uri="{FF2B5EF4-FFF2-40B4-BE49-F238E27FC236}">
              <a16:creationId xmlns:a16="http://schemas.microsoft.com/office/drawing/2014/main" xmlns="" id="{0C74F148-B3DD-4DDA-8327-C1C06E1698F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4" name="直線コネクタ 423">
          <a:extLst>
            <a:ext uri="{FF2B5EF4-FFF2-40B4-BE49-F238E27FC236}">
              <a16:creationId xmlns:a16="http://schemas.microsoft.com/office/drawing/2014/main" xmlns="" id="{B6E792A8-D9C4-49D4-B41B-A59A53C81AC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5" name="テキスト ボックス 424">
          <a:extLst>
            <a:ext uri="{FF2B5EF4-FFF2-40B4-BE49-F238E27FC236}">
              <a16:creationId xmlns:a16="http://schemas.microsoft.com/office/drawing/2014/main" xmlns="" id="{3073D072-51D7-4976-8C41-98EFD3505C0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a:extLst>
            <a:ext uri="{FF2B5EF4-FFF2-40B4-BE49-F238E27FC236}">
              <a16:creationId xmlns:a16="http://schemas.microsoft.com/office/drawing/2014/main" xmlns="" id="{DD9AB7AA-5C16-431E-8506-80CDA899B33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7" name="テキスト ボックス 426">
          <a:extLst>
            <a:ext uri="{FF2B5EF4-FFF2-40B4-BE49-F238E27FC236}">
              <a16:creationId xmlns:a16="http://schemas.microsoft.com/office/drawing/2014/main" xmlns="" id="{68FE0810-9C2A-48E1-9746-5D01FDE7D16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認定こども園・幼稚園・保育所】&#10;一人当たり面積グラフ枠">
          <a:extLst>
            <a:ext uri="{FF2B5EF4-FFF2-40B4-BE49-F238E27FC236}">
              <a16:creationId xmlns:a16="http://schemas.microsoft.com/office/drawing/2014/main" xmlns="" id="{FBE6F3D6-FB2D-49E9-914F-0F4488B3016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29" name="直線コネクタ 428">
          <a:extLst>
            <a:ext uri="{FF2B5EF4-FFF2-40B4-BE49-F238E27FC236}">
              <a16:creationId xmlns:a16="http://schemas.microsoft.com/office/drawing/2014/main" xmlns="" id="{4A3EF3AD-D871-4A6D-8269-AF59D492143D}"/>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30" name="【認定こども園・幼稚園・保育所】&#10;一人当たり面積最小値テキスト">
          <a:extLst>
            <a:ext uri="{FF2B5EF4-FFF2-40B4-BE49-F238E27FC236}">
              <a16:creationId xmlns:a16="http://schemas.microsoft.com/office/drawing/2014/main" xmlns="" id="{E7CA173B-648F-4CE2-81FE-28778C072C87}"/>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31" name="直線コネクタ 430">
          <a:extLst>
            <a:ext uri="{FF2B5EF4-FFF2-40B4-BE49-F238E27FC236}">
              <a16:creationId xmlns:a16="http://schemas.microsoft.com/office/drawing/2014/main" xmlns="" id="{FE2520EF-1421-440A-9E76-A0BB0D44AE27}"/>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32" name="【認定こども園・幼稚園・保育所】&#10;一人当たり面積最大値テキスト">
          <a:extLst>
            <a:ext uri="{FF2B5EF4-FFF2-40B4-BE49-F238E27FC236}">
              <a16:creationId xmlns:a16="http://schemas.microsoft.com/office/drawing/2014/main" xmlns="" id="{F22E0BE6-8716-4F3F-A478-FB66694786E6}"/>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33" name="直線コネクタ 432">
          <a:extLst>
            <a:ext uri="{FF2B5EF4-FFF2-40B4-BE49-F238E27FC236}">
              <a16:creationId xmlns:a16="http://schemas.microsoft.com/office/drawing/2014/main" xmlns="" id="{4C49BDDE-48C3-45F2-98B8-791E2C5DF28F}"/>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434" name="【認定こども園・幼稚園・保育所】&#10;一人当たり面積平均値テキスト">
          <a:extLst>
            <a:ext uri="{FF2B5EF4-FFF2-40B4-BE49-F238E27FC236}">
              <a16:creationId xmlns:a16="http://schemas.microsoft.com/office/drawing/2014/main" xmlns="" id="{4EBCA5D2-0716-4964-8887-845B2F3CB25E}"/>
            </a:ext>
          </a:extLst>
        </xdr:cNvPr>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35" name="フローチャート: 判断 434">
          <a:extLst>
            <a:ext uri="{FF2B5EF4-FFF2-40B4-BE49-F238E27FC236}">
              <a16:creationId xmlns:a16="http://schemas.microsoft.com/office/drawing/2014/main" xmlns="" id="{7442EBA6-55EC-423D-AD4D-C3831C660E84}"/>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36" name="フローチャート: 判断 435">
          <a:extLst>
            <a:ext uri="{FF2B5EF4-FFF2-40B4-BE49-F238E27FC236}">
              <a16:creationId xmlns:a16="http://schemas.microsoft.com/office/drawing/2014/main" xmlns="" id="{4DF11D7C-22B2-4296-A2FF-77985A5981D1}"/>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37" name="フローチャート: 判断 436">
          <a:extLst>
            <a:ext uri="{FF2B5EF4-FFF2-40B4-BE49-F238E27FC236}">
              <a16:creationId xmlns:a16="http://schemas.microsoft.com/office/drawing/2014/main" xmlns="" id="{0D24C1D7-50D4-4466-B38E-794264851614}"/>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38" name="フローチャート: 判断 437">
          <a:extLst>
            <a:ext uri="{FF2B5EF4-FFF2-40B4-BE49-F238E27FC236}">
              <a16:creationId xmlns:a16="http://schemas.microsoft.com/office/drawing/2014/main" xmlns="" id="{0007F0CF-1BC0-490E-9C45-D0ED15C8CA49}"/>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39" name="フローチャート: 判断 438">
          <a:extLst>
            <a:ext uri="{FF2B5EF4-FFF2-40B4-BE49-F238E27FC236}">
              <a16:creationId xmlns:a16="http://schemas.microsoft.com/office/drawing/2014/main" xmlns="" id="{A24160F0-551C-4DA6-BD9C-BC995F8362A1}"/>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xmlns="" id="{B43F0EEA-B188-438D-82D3-37EEC298160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xmlns="" id="{557DE583-E9A2-42F5-A766-14A4F8419E1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xmlns="" id="{32A39D70-B6C0-43A0-A990-A7E433B56FA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xmlns="" id="{844301F4-2764-4F93-A7EE-5B19D38C131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xmlns="" id="{984CB21B-A8B1-4587-8684-C12EE00FAA8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98552</xdr:rowOff>
    </xdr:from>
    <xdr:to>
      <xdr:col>112</xdr:col>
      <xdr:colOff>38100</xdr:colOff>
      <xdr:row>39</xdr:row>
      <xdr:rowOff>28702</xdr:rowOff>
    </xdr:to>
    <xdr:sp macro="" textlink="">
      <xdr:nvSpPr>
        <xdr:cNvPr id="445" name="楕円 444">
          <a:extLst>
            <a:ext uri="{FF2B5EF4-FFF2-40B4-BE49-F238E27FC236}">
              <a16:creationId xmlns:a16="http://schemas.microsoft.com/office/drawing/2014/main" xmlns="" id="{20447650-3471-4AA9-9DEE-BB97B1F4B535}"/>
            </a:ext>
          </a:extLst>
        </xdr:cNvPr>
        <xdr:cNvSpPr/>
      </xdr:nvSpPr>
      <xdr:spPr>
        <a:xfrm>
          <a:off x="21272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107696</xdr:rowOff>
    </xdr:from>
    <xdr:to>
      <xdr:col>107</xdr:col>
      <xdr:colOff>101600</xdr:colOff>
      <xdr:row>39</xdr:row>
      <xdr:rowOff>37846</xdr:rowOff>
    </xdr:to>
    <xdr:sp macro="" textlink="">
      <xdr:nvSpPr>
        <xdr:cNvPr id="446" name="楕円 445">
          <a:extLst>
            <a:ext uri="{FF2B5EF4-FFF2-40B4-BE49-F238E27FC236}">
              <a16:creationId xmlns:a16="http://schemas.microsoft.com/office/drawing/2014/main" xmlns="" id="{9F6B5726-08AD-4326-8C99-FD5736CB216E}"/>
            </a:ext>
          </a:extLst>
        </xdr:cNvPr>
        <xdr:cNvSpPr/>
      </xdr:nvSpPr>
      <xdr:spPr>
        <a:xfrm>
          <a:off x="20383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149352</xdr:rowOff>
    </xdr:from>
    <xdr:to>
      <xdr:col>111</xdr:col>
      <xdr:colOff>177800</xdr:colOff>
      <xdr:row>38</xdr:row>
      <xdr:rowOff>158496</xdr:rowOff>
    </xdr:to>
    <xdr:cxnSp macro="">
      <xdr:nvCxnSpPr>
        <xdr:cNvPr id="447" name="直線コネクタ 446">
          <a:extLst>
            <a:ext uri="{FF2B5EF4-FFF2-40B4-BE49-F238E27FC236}">
              <a16:creationId xmlns:a16="http://schemas.microsoft.com/office/drawing/2014/main" xmlns="" id="{A24BCE57-206E-4B1E-88FD-992D1D63CC49}"/>
            </a:ext>
          </a:extLst>
        </xdr:cNvPr>
        <xdr:cNvCxnSpPr/>
      </xdr:nvCxnSpPr>
      <xdr:spPr>
        <a:xfrm flipV="1">
          <a:off x="20434300" y="6664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114554</xdr:rowOff>
    </xdr:from>
    <xdr:to>
      <xdr:col>102</xdr:col>
      <xdr:colOff>165100</xdr:colOff>
      <xdr:row>39</xdr:row>
      <xdr:rowOff>44704</xdr:rowOff>
    </xdr:to>
    <xdr:sp macro="" textlink="">
      <xdr:nvSpPr>
        <xdr:cNvPr id="448" name="楕円 447">
          <a:extLst>
            <a:ext uri="{FF2B5EF4-FFF2-40B4-BE49-F238E27FC236}">
              <a16:creationId xmlns:a16="http://schemas.microsoft.com/office/drawing/2014/main" xmlns="" id="{6A985DDC-4A3A-49A2-9E27-FBB38B202C5E}"/>
            </a:ext>
          </a:extLst>
        </xdr:cNvPr>
        <xdr:cNvSpPr/>
      </xdr:nvSpPr>
      <xdr:spPr>
        <a:xfrm>
          <a:off x="19494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158496</xdr:rowOff>
    </xdr:from>
    <xdr:to>
      <xdr:col>107</xdr:col>
      <xdr:colOff>50800</xdr:colOff>
      <xdr:row>38</xdr:row>
      <xdr:rowOff>165354</xdr:rowOff>
    </xdr:to>
    <xdr:cxnSp macro="">
      <xdr:nvCxnSpPr>
        <xdr:cNvPr id="449" name="直線コネクタ 448">
          <a:extLst>
            <a:ext uri="{FF2B5EF4-FFF2-40B4-BE49-F238E27FC236}">
              <a16:creationId xmlns:a16="http://schemas.microsoft.com/office/drawing/2014/main" xmlns="" id="{0B16F3BF-C78E-498E-88E8-741F2F037966}"/>
            </a:ext>
          </a:extLst>
        </xdr:cNvPr>
        <xdr:cNvCxnSpPr/>
      </xdr:nvCxnSpPr>
      <xdr:spPr>
        <a:xfrm flipV="1">
          <a:off x="19545300" y="66735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88409</xdr:rowOff>
    </xdr:from>
    <xdr:ext cx="469744" cy="259045"/>
    <xdr:sp macro="" textlink="">
      <xdr:nvSpPr>
        <xdr:cNvPr id="450" name="n_1aveValue【認定こども園・幼稚園・保育所】&#10;一人当たり面積">
          <a:extLst>
            <a:ext uri="{FF2B5EF4-FFF2-40B4-BE49-F238E27FC236}">
              <a16:creationId xmlns:a16="http://schemas.microsoft.com/office/drawing/2014/main" xmlns="" id="{AE7D5A71-6C35-4041-8241-DDC774D0CF3C}"/>
            </a:ext>
          </a:extLst>
        </xdr:cNvPr>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451" name="n_2aveValue【認定こども園・幼稚園・保育所】&#10;一人当たり面積">
          <a:extLst>
            <a:ext uri="{FF2B5EF4-FFF2-40B4-BE49-F238E27FC236}">
              <a16:creationId xmlns:a16="http://schemas.microsoft.com/office/drawing/2014/main" xmlns="" id="{FD134AC6-27D1-425D-A12A-B0B4E8407CEB}"/>
            </a:ext>
          </a:extLst>
        </xdr:cNvPr>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452" name="n_3aveValue【認定こども園・幼稚園・保育所】&#10;一人当たり面積">
          <a:extLst>
            <a:ext uri="{FF2B5EF4-FFF2-40B4-BE49-F238E27FC236}">
              <a16:creationId xmlns:a16="http://schemas.microsoft.com/office/drawing/2014/main" xmlns="" id="{273304D7-136B-440A-9711-CF37C22EBE3C}"/>
            </a:ext>
          </a:extLst>
        </xdr:cNvPr>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53" name="n_4aveValue【認定こども園・幼稚園・保育所】&#10;一人当たり面積">
          <a:extLst>
            <a:ext uri="{FF2B5EF4-FFF2-40B4-BE49-F238E27FC236}">
              <a16:creationId xmlns:a16="http://schemas.microsoft.com/office/drawing/2014/main" xmlns="" id="{FFA07DD3-380C-4F47-8B43-B09B036256A0}"/>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45229</xdr:rowOff>
    </xdr:from>
    <xdr:ext cx="469744" cy="259045"/>
    <xdr:sp macro="" textlink="">
      <xdr:nvSpPr>
        <xdr:cNvPr id="454" name="n_1mainValue【認定こども園・幼稚園・保育所】&#10;一人当たり面積">
          <a:extLst>
            <a:ext uri="{FF2B5EF4-FFF2-40B4-BE49-F238E27FC236}">
              <a16:creationId xmlns:a16="http://schemas.microsoft.com/office/drawing/2014/main" xmlns="" id="{E92F62DA-BBB1-42D8-B36B-813F7F665F19}"/>
            </a:ext>
          </a:extLst>
        </xdr:cNvPr>
        <xdr:cNvSpPr txBox="1"/>
      </xdr:nvSpPr>
      <xdr:spPr>
        <a:xfrm>
          <a:off x="210757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54373</xdr:rowOff>
    </xdr:from>
    <xdr:ext cx="469744" cy="259045"/>
    <xdr:sp macro="" textlink="">
      <xdr:nvSpPr>
        <xdr:cNvPr id="455" name="n_2mainValue【認定こども園・幼稚園・保育所】&#10;一人当たり面積">
          <a:extLst>
            <a:ext uri="{FF2B5EF4-FFF2-40B4-BE49-F238E27FC236}">
              <a16:creationId xmlns:a16="http://schemas.microsoft.com/office/drawing/2014/main" xmlns="" id="{B71380A5-09A2-407D-B11D-4934F3B5160F}"/>
            </a:ext>
          </a:extLst>
        </xdr:cNvPr>
        <xdr:cNvSpPr txBox="1"/>
      </xdr:nvSpPr>
      <xdr:spPr>
        <a:xfrm>
          <a:off x="20199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61231</xdr:rowOff>
    </xdr:from>
    <xdr:ext cx="469744" cy="259045"/>
    <xdr:sp macro="" textlink="">
      <xdr:nvSpPr>
        <xdr:cNvPr id="456" name="n_3mainValue【認定こども園・幼稚園・保育所】&#10;一人当たり面積">
          <a:extLst>
            <a:ext uri="{FF2B5EF4-FFF2-40B4-BE49-F238E27FC236}">
              <a16:creationId xmlns:a16="http://schemas.microsoft.com/office/drawing/2014/main" xmlns="" id="{87DBB612-696A-4444-B329-DE453536EF48}"/>
            </a:ext>
          </a:extLst>
        </xdr:cNvPr>
        <xdr:cNvSpPr txBox="1"/>
      </xdr:nvSpPr>
      <xdr:spPr>
        <a:xfrm>
          <a:off x="193104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7" name="正方形/長方形 456">
          <a:extLst>
            <a:ext uri="{FF2B5EF4-FFF2-40B4-BE49-F238E27FC236}">
              <a16:creationId xmlns:a16="http://schemas.microsoft.com/office/drawing/2014/main" xmlns="" id="{4A5ACEA7-03C3-4B7C-BF2A-1C7AD770C24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8" name="正方形/長方形 457">
          <a:extLst>
            <a:ext uri="{FF2B5EF4-FFF2-40B4-BE49-F238E27FC236}">
              <a16:creationId xmlns:a16="http://schemas.microsoft.com/office/drawing/2014/main" xmlns="" id="{967D611D-ED01-4EE5-A3B7-F8760F60571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9" name="正方形/長方形 458">
          <a:extLst>
            <a:ext uri="{FF2B5EF4-FFF2-40B4-BE49-F238E27FC236}">
              <a16:creationId xmlns:a16="http://schemas.microsoft.com/office/drawing/2014/main" xmlns="" id="{CC3BF181-5FFC-4A51-8205-8CCB6FCCAAD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0" name="正方形/長方形 459">
          <a:extLst>
            <a:ext uri="{FF2B5EF4-FFF2-40B4-BE49-F238E27FC236}">
              <a16:creationId xmlns:a16="http://schemas.microsoft.com/office/drawing/2014/main" xmlns="" id="{80601DDD-4067-4657-8F55-CFAB68A0E29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1" name="正方形/長方形 460">
          <a:extLst>
            <a:ext uri="{FF2B5EF4-FFF2-40B4-BE49-F238E27FC236}">
              <a16:creationId xmlns:a16="http://schemas.microsoft.com/office/drawing/2014/main" xmlns="" id="{BDE2D126-232C-4999-B97C-81858086BFC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2" name="正方形/長方形 461">
          <a:extLst>
            <a:ext uri="{FF2B5EF4-FFF2-40B4-BE49-F238E27FC236}">
              <a16:creationId xmlns:a16="http://schemas.microsoft.com/office/drawing/2014/main" xmlns="" id="{27364A1F-140F-4917-9F39-9AC73B33D2D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3" name="正方形/長方形 462">
          <a:extLst>
            <a:ext uri="{FF2B5EF4-FFF2-40B4-BE49-F238E27FC236}">
              <a16:creationId xmlns:a16="http://schemas.microsoft.com/office/drawing/2014/main" xmlns="" id="{EB66168D-7BFA-4E1F-9D09-72F771FF72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4" name="正方形/長方形 463">
          <a:extLst>
            <a:ext uri="{FF2B5EF4-FFF2-40B4-BE49-F238E27FC236}">
              <a16:creationId xmlns:a16="http://schemas.microsoft.com/office/drawing/2014/main" xmlns="" id="{ECCBB8DD-66BD-45A3-837D-8D558E17857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5" name="テキスト ボックス 464">
          <a:extLst>
            <a:ext uri="{FF2B5EF4-FFF2-40B4-BE49-F238E27FC236}">
              <a16:creationId xmlns:a16="http://schemas.microsoft.com/office/drawing/2014/main" xmlns="" id="{176B1C41-8D8C-49E4-A6EB-38608A6273F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6" name="直線コネクタ 465">
          <a:extLst>
            <a:ext uri="{FF2B5EF4-FFF2-40B4-BE49-F238E27FC236}">
              <a16:creationId xmlns:a16="http://schemas.microsoft.com/office/drawing/2014/main" xmlns="" id="{1C00DED1-B1D6-471B-AC30-DB85CCEE909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7" name="テキスト ボックス 466">
          <a:extLst>
            <a:ext uri="{FF2B5EF4-FFF2-40B4-BE49-F238E27FC236}">
              <a16:creationId xmlns:a16="http://schemas.microsoft.com/office/drawing/2014/main" xmlns="" id="{246C1451-3C8D-44F7-8947-33C099FCF06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8" name="直線コネクタ 467">
          <a:extLst>
            <a:ext uri="{FF2B5EF4-FFF2-40B4-BE49-F238E27FC236}">
              <a16:creationId xmlns:a16="http://schemas.microsoft.com/office/drawing/2014/main" xmlns="" id="{1EBC8D2F-C6CA-43C9-987D-E4FA9F3538D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69" name="テキスト ボックス 468">
          <a:extLst>
            <a:ext uri="{FF2B5EF4-FFF2-40B4-BE49-F238E27FC236}">
              <a16:creationId xmlns:a16="http://schemas.microsoft.com/office/drawing/2014/main" xmlns="" id="{BFD73DA9-0D60-41CB-B592-3D2D835C6FC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0" name="直線コネクタ 469">
          <a:extLst>
            <a:ext uri="{FF2B5EF4-FFF2-40B4-BE49-F238E27FC236}">
              <a16:creationId xmlns:a16="http://schemas.microsoft.com/office/drawing/2014/main" xmlns="" id="{81FF6FD1-E5AB-4F75-8708-58A434B0B72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1" name="テキスト ボックス 470">
          <a:extLst>
            <a:ext uri="{FF2B5EF4-FFF2-40B4-BE49-F238E27FC236}">
              <a16:creationId xmlns:a16="http://schemas.microsoft.com/office/drawing/2014/main" xmlns="" id="{3351C2B2-2E85-45EC-B865-167D04C18D7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2" name="直線コネクタ 471">
          <a:extLst>
            <a:ext uri="{FF2B5EF4-FFF2-40B4-BE49-F238E27FC236}">
              <a16:creationId xmlns:a16="http://schemas.microsoft.com/office/drawing/2014/main" xmlns="" id="{0687BF8B-B20B-4B22-9507-E0B2C3A47C9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3" name="テキスト ボックス 472">
          <a:extLst>
            <a:ext uri="{FF2B5EF4-FFF2-40B4-BE49-F238E27FC236}">
              <a16:creationId xmlns:a16="http://schemas.microsoft.com/office/drawing/2014/main" xmlns="" id="{875957C7-395C-4EE8-AB9B-3D5FC7B6E96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4" name="直線コネクタ 473">
          <a:extLst>
            <a:ext uri="{FF2B5EF4-FFF2-40B4-BE49-F238E27FC236}">
              <a16:creationId xmlns:a16="http://schemas.microsoft.com/office/drawing/2014/main" xmlns="" id="{3643139F-7FE6-47A1-8F10-82259060FE4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5" name="テキスト ボックス 474">
          <a:extLst>
            <a:ext uri="{FF2B5EF4-FFF2-40B4-BE49-F238E27FC236}">
              <a16:creationId xmlns:a16="http://schemas.microsoft.com/office/drawing/2014/main" xmlns="" id="{B3B31C8A-A559-44F6-B01A-03DBF2E2242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6" name="直線コネクタ 475">
          <a:extLst>
            <a:ext uri="{FF2B5EF4-FFF2-40B4-BE49-F238E27FC236}">
              <a16:creationId xmlns:a16="http://schemas.microsoft.com/office/drawing/2014/main" xmlns="" id="{20E31D8F-7E58-410F-88F0-0407C18479A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7" name="テキスト ボックス 476">
          <a:extLst>
            <a:ext uri="{FF2B5EF4-FFF2-40B4-BE49-F238E27FC236}">
              <a16:creationId xmlns:a16="http://schemas.microsoft.com/office/drawing/2014/main" xmlns="" id="{BB54DAAD-25BF-483D-AE17-BA3419DE65C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8" name="直線コネクタ 477">
          <a:extLst>
            <a:ext uri="{FF2B5EF4-FFF2-40B4-BE49-F238E27FC236}">
              <a16:creationId xmlns:a16="http://schemas.microsoft.com/office/drawing/2014/main" xmlns="" id="{4F499201-381B-4BC6-BAF3-1A44BD8863E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79" name="テキスト ボックス 478">
          <a:extLst>
            <a:ext uri="{FF2B5EF4-FFF2-40B4-BE49-F238E27FC236}">
              <a16:creationId xmlns:a16="http://schemas.microsoft.com/office/drawing/2014/main" xmlns="" id="{E68DC68C-02B7-49D1-99C5-934C3942AE3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0" name="【学校施設】&#10;有形固定資産減価償却率グラフ枠">
          <a:extLst>
            <a:ext uri="{FF2B5EF4-FFF2-40B4-BE49-F238E27FC236}">
              <a16:creationId xmlns:a16="http://schemas.microsoft.com/office/drawing/2014/main" xmlns="" id="{207A1BFC-9F68-48F8-9ECC-26FA21F09F7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481" name="直線コネクタ 480">
          <a:extLst>
            <a:ext uri="{FF2B5EF4-FFF2-40B4-BE49-F238E27FC236}">
              <a16:creationId xmlns:a16="http://schemas.microsoft.com/office/drawing/2014/main" xmlns="" id="{593746E5-8113-413F-8ACA-5AC8612FB042}"/>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482" name="【学校施設】&#10;有形固定資産減価償却率最小値テキスト">
          <a:extLst>
            <a:ext uri="{FF2B5EF4-FFF2-40B4-BE49-F238E27FC236}">
              <a16:creationId xmlns:a16="http://schemas.microsoft.com/office/drawing/2014/main" xmlns="" id="{DDE00FDF-1576-497D-B400-91CF065D66F0}"/>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483" name="直線コネクタ 482">
          <a:extLst>
            <a:ext uri="{FF2B5EF4-FFF2-40B4-BE49-F238E27FC236}">
              <a16:creationId xmlns:a16="http://schemas.microsoft.com/office/drawing/2014/main" xmlns="" id="{658A9436-05CE-4940-BF54-EC41BC140937}"/>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484" name="【学校施設】&#10;有形固定資産減価償却率最大値テキスト">
          <a:extLst>
            <a:ext uri="{FF2B5EF4-FFF2-40B4-BE49-F238E27FC236}">
              <a16:creationId xmlns:a16="http://schemas.microsoft.com/office/drawing/2014/main" xmlns="" id="{24610FE2-66E5-4DEC-877B-B11291786843}"/>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485" name="直線コネクタ 484">
          <a:extLst>
            <a:ext uri="{FF2B5EF4-FFF2-40B4-BE49-F238E27FC236}">
              <a16:creationId xmlns:a16="http://schemas.microsoft.com/office/drawing/2014/main" xmlns="" id="{AEA59E39-94BC-40B3-B0CB-47E70EB5BF56}"/>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486" name="【学校施設】&#10;有形固定資産減価償却率平均値テキスト">
          <a:extLst>
            <a:ext uri="{FF2B5EF4-FFF2-40B4-BE49-F238E27FC236}">
              <a16:creationId xmlns:a16="http://schemas.microsoft.com/office/drawing/2014/main" xmlns="" id="{370603F4-768A-4963-990B-AD317E40A3AF}"/>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87" name="フローチャート: 判断 486">
          <a:extLst>
            <a:ext uri="{FF2B5EF4-FFF2-40B4-BE49-F238E27FC236}">
              <a16:creationId xmlns:a16="http://schemas.microsoft.com/office/drawing/2014/main" xmlns="" id="{46B860CA-C1E8-469A-BC41-5009C67D94FC}"/>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88" name="フローチャート: 判断 487">
          <a:extLst>
            <a:ext uri="{FF2B5EF4-FFF2-40B4-BE49-F238E27FC236}">
              <a16:creationId xmlns:a16="http://schemas.microsoft.com/office/drawing/2014/main" xmlns="" id="{D6FA8FE8-8BB5-419A-8536-13DD2B056D8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489" name="フローチャート: 判断 488">
          <a:extLst>
            <a:ext uri="{FF2B5EF4-FFF2-40B4-BE49-F238E27FC236}">
              <a16:creationId xmlns:a16="http://schemas.microsoft.com/office/drawing/2014/main" xmlns="" id="{7E3BEFBB-9F73-4534-A517-B2DC9BE143C1}"/>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90" name="フローチャート: 判断 489">
          <a:extLst>
            <a:ext uri="{FF2B5EF4-FFF2-40B4-BE49-F238E27FC236}">
              <a16:creationId xmlns:a16="http://schemas.microsoft.com/office/drawing/2014/main" xmlns="" id="{6CEC36E4-4399-4677-823D-860A6A429C63}"/>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491" name="フローチャート: 判断 490">
          <a:extLst>
            <a:ext uri="{FF2B5EF4-FFF2-40B4-BE49-F238E27FC236}">
              <a16:creationId xmlns:a16="http://schemas.microsoft.com/office/drawing/2014/main" xmlns="" id="{4B4FDD25-B6C7-4EC3-B440-82541C4047A8}"/>
            </a:ext>
          </a:extLst>
        </xdr:cNvPr>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xmlns="" id="{D76C4FF7-E434-4009-8084-A5E3F5B8D03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xmlns="" id="{2B471037-D6E6-4AA5-A1B3-D17CEDD4BD7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xmlns="" id="{3C06054A-0A19-4651-A9FE-BFF152D54E3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xmlns="" id="{8FC66D01-5983-432C-B43D-9EEA6A78E56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xmlns="" id="{721A9110-5209-41C3-893D-3FF19A047F7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497" name="楕円 496">
          <a:extLst>
            <a:ext uri="{FF2B5EF4-FFF2-40B4-BE49-F238E27FC236}">
              <a16:creationId xmlns:a16="http://schemas.microsoft.com/office/drawing/2014/main" xmlns="" id="{5FA1A1C6-E5D4-4F96-8B1E-1CC9C6ED39B2}"/>
            </a:ext>
          </a:extLst>
        </xdr:cNvPr>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xdr:rowOff>
    </xdr:from>
    <xdr:to>
      <xdr:col>76</xdr:col>
      <xdr:colOff>165100</xdr:colOff>
      <xdr:row>59</xdr:row>
      <xdr:rowOff>107950</xdr:rowOff>
    </xdr:to>
    <xdr:sp macro="" textlink="">
      <xdr:nvSpPr>
        <xdr:cNvPr id="498" name="楕円 497">
          <a:extLst>
            <a:ext uri="{FF2B5EF4-FFF2-40B4-BE49-F238E27FC236}">
              <a16:creationId xmlns:a16="http://schemas.microsoft.com/office/drawing/2014/main" xmlns="" id="{888FF66F-FB7C-4013-BF12-89BBB163D03E}"/>
            </a:ext>
          </a:extLst>
        </xdr:cNvPr>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102870</xdr:rowOff>
    </xdr:to>
    <xdr:cxnSp macro="">
      <xdr:nvCxnSpPr>
        <xdr:cNvPr id="499" name="直線コネクタ 498">
          <a:extLst>
            <a:ext uri="{FF2B5EF4-FFF2-40B4-BE49-F238E27FC236}">
              <a16:creationId xmlns:a16="http://schemas.microsoft.com/office/drawing/2014/main" xmlns="" id="{31C9EFBA-9B7E-442A-839B-9F645032B3AD}"/>
            </a:ext>
          </a:extLst>
        </xdr:cNvPr>
        <xdr:cNvCxnSpPr/>
      </xdr:nvCxnSpPr>
      <xdr:spPr>
        <a:xfrm>
          <a:off x="14592300" y="10172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00" name="楕円 499">
          <a:extLst>
            <a:ext uri="{FF2B5EF4-FFF2-40B4-BE49-F238E27FC236}">
              <a16:creationId xmlns:a16="http://schemas.microsoft.com/office/drawing/2014/main" xmlns="" id="{1FEB8E18-33B7-4E4E-8D37-ACFF09FB7550}"/>
            </a:ext>
          </a:extLst>
        </xdr:cNvPr>
        <xdr:cNvSpPr/>
      </xdr:nvSpPr>
      <xdr:spPr>
        <a:xfrm>
          <a:off x="1365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xdr:rowOff>
    </xdr:from>
    <xdr:to>
      <xdr:col>76</xdr:col>
      <xdr:colOff>114300</xdr:colOff>
      <xdr:row>59</xdr:row>
      <xdr:rowOff>57150</xdr:rowOff>
    </xdr:to>
    <xdr:cxnSp macro="">
      <xdr:nvCxnSpPr>
        <xdr:cNvPr id="501" name="直線コネクタ 500">
          <a:extLst>
            <a:ext uri="{FF2B5EF4-FFF2-40B4-BE49-F238E27FC236}">
              <a16:creationId xmlns:a16="http://schemas.microsoft.com/office/drawing/2014/main" xmlns="" id="{CB1DE719-CFFD-4A48-9F4C-E205AB0446ED}"/>
            </a:ext>
          </a:extLst>
        </xdr:cNvPr>
        <xdr:cNvCxnSpPr/>
      </xdr:nvCxnSpPr>
      <xdr:spPr>
        <a:xfrm>
          <a:off x="13703300" y="10126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02" name="n_1aveValue【学校施設】&#10;有形固定資産減価償却率">
          <a:extLst>
            <a:ext uri="{FF2B5EF4-FFF2-40B4-BE49-F238E27FC236}">
              <a16:creationId xmlns:a16="http://schemas.microsoft.com/office/drawing/2014/main" xmlns="" id="{526B2316-3F2C-4748-A482-D641CF5FAFF0}"/>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503" name="n_2aveValue【学校施設】&#10;有形固定資産減価償却率">
          <a:extLst>
            <a:ext uri="{FF2B5EF4-FFF2-40B4-BE49-F238E27FC236}">
              <a16:creationId xmlns:a16="http://schemas.microsoft.com/office/drawing/2014/main" xmlns="" id="{6D160344-EABD-4CD3-9050-E3CA699868E4}"/>
            </a:ext>
          </a:extLst>
        </xdr:cNvPr>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04" name="n_3aveValue【学校施設】&#10;有形固定資産減価償却率">
          <a:extLst>
            <a:ext uri="{FF2B5EF4-FFF2-40B4-BE49-F238E27FC236}">
              <a16:creationId xmlns:a16="http://schemas.microsoft.com/office/drawing/2014/main" xmlns="" id="{6869559B-50C3-4D64-A0E5-FFDAD0163644}"/>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505" name="n_4aveValue【学校施設】&#10;有形固定資産減価償却率">
          <a:extLst>
            <a:ext uri="{FF2B5EF4-FFF2-40B4-BE49-F238E27FC236}">
              <a16:creationId xmlns:a16="http://schemas.microsoft.com/office/drawing/2014/main" xmlns="" id="{04ECC5EF-AD68-4129-BC07-8679A7E9414E}"/>
            </a:ext>
          </a:extLst>
        </xdr:cNvPr>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170197</xdr:rowOff>
    </xdr:from>
    <xdr:ext cx="405111" cy="259045"/>
    <xdr:sp macro="" textlink="">
      <xdr:nvSpPr>
        <xdr:cNvPr id="506" name="n_1mainValue【学校施設】&#10;有形固定資産減価償却率">
          <a:extLst>
            <a:ext uri="{FF2B5EF4-FFF2-40B4-BE49-F238E27FC236}">
              <a16:creationId xmlns:a16="http://schemas.microsoft.com/office/drawing/2014/main" xmlns="" id="{EB6B32A5-51D6-493B-BAC2-2F89A102313D}"/>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507" name="n_2mainValue【学校施設】&#10;有形固定資産減価償却率">
          <a:extLst>
            <a:ext uri="{FF2B5EF4-FFF2-40B4-BE49-F238E27FC236}">
              <a16:creationId xmlns:a16="http://schemas.microsoft.com/office/drawing/2014/main" xmlns="" id="{7AA33061-72E7-412D-ACE3-B8A371B68D7A}"/>
            </a:ext>
          </a:extLst>
        </xdr:cNvPr>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08" name="n_3mainValue【学校施設】&#10;有形固定資産減価償却率">
          <a:extLst>
            <a:ext uri="{FF2B5EF4-FFF2-40B4-BE49-F238E27FC236}">
              <a16:creationId xmlns:a16="http://schemas.microsoft.com/office/drawing/2014/main" xmlns="" id="{7A472F04-9800-4A25-A5AE-E3D08962B6BA}"/>
            </a:ext>
          </a:extLst>
        </xdr:cNvPr>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9" name="正方形/長方形 508">
          <a:extLst>
            <a:ext uri="{FF2B5EF4-FFF2-40B4-BE49-F238E27FC236}">
              <a16:creationId xmlns:a16="http://schemas.microsoft.com/office/drawing/2014/main" xmlns="" id="{26F2EF19-114F-4DFB-998A-ABDEFEE0B8F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0" name="正方形/長方形 509">
          <a:extLst>
            <a:ext uri="{FF2B5EF4-FFF2-40B4-BE49-F238E27FC236}">
              <a16:creationId xmlns:a16="http://schemas.microsoft.com/office/drawing/2014/main" xmlns="" id="{C0B85A73-AC43-4289-8AC4-69424B662AD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1" name="正方形/長方形 510">
          <a:extLst>
            <a:ext uri="{FF2B5EF4-FFF2-40B4-BE49-F238E27FC236}">
              <a16:creationId xmlns:a16="http://schemas.microsoft.com/office/drawing/2014/main" xmlns="" id="{D286F65B-98FC-458C-BD70-5C21CEECA22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2" name="正方形/長方形 511">
          <a:extLst>
            <a:ext uri="{FF2B5EF4-FFF2-40B4-BE49-F238E27FC236}">
              <a16:creationId xmlns:a16="http://schemas.microsoft.com/office/drawing/2014/main" xmlns="" id="{35B7D6C8-B819-4586-BC79-841FD8876DC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3" name="正方形/長方形 512">
          <a:extLst>
            <a:ext uri="{FF2B5EF4-FFF2-40B4-BE49-F238E27FC236}">
              <a16:creationId xmlns:a16="http://schemas.microsoft.com/office/drawing/2014/main" xmlns="" id="{8CB3E20F-3A21-42B4-8B40-71CA8093B26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4" name="正方形/長方形 513">
          <a:extLst>
            <a:ext uri="{FF2B5EF4-FFF2-40B4-BE49-F238E27FC236}">
              <a16:creationId xmlns:a16="http://schemas.microsoft.com/office/drawing/2014/main" xmlns="" id="{4EA7A3C5-C78B-4E43-B827-30A4CB666F4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5" name="正方形/長方形 514">
          <a:extLst>
            <a:ext uri="{FF2B5EF4-FFF2-40B4-BE49-F238E27FC236}">
              <a16:creationId xmlns:a16="http://schemas.microsoft.com/office/drawing/2014/main" xmlns="" id="{B189E244-463F-40F5-966E-F57471BB29D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6" name="正方形/長方形 515">
          <a:extLst>
            <a:ext uri="{FF2B5EF4-FFF2-40B4-BE49-F238E27FC236}">
              <a16:creationId xmlns:a16="http://schemas.microsoft.com/office/drawing/2014/main" xmlns="" id="{BDB8BF1D-1E46-448E-BBA3-5F2C1F0992D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7" name="テキスト ボックス 516">
          <a:extLst>
            <a:ext uri="{FF2B5EF4-FFF2-40B4-BE49-F238E27FC236}">
              <a16:creationId xmlns:a16="http://schemas.microsoft.com/office/drawing/2014/main" xmlns="" id="{A3789FFF-167E-44DC-9D90-CC19CC3468E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8" name="直線コネクタ 517">
          <a:extLst>
            <a:ext uri="{FF2B5EF4-FFF2-40B4-BE49-F238E27FC236}">
              <a16:creationId xmlns:a16="http://schemas.microsoft.com/office/drawing/2014/main" xmlns="" id="{E9D88C76-CD35-496C-82EE-3F37BEFB790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xmlns="" id="{ED5D89B4-E3B9-464B-9961-337BF86432F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0" name="直線コネクタ 519">
          <a:extLst>
            <a:ext uri="{FF2B5EF4-FFF2-40B4-BE49-F238E27FC236}">
              <a16:creationId xmlns:a16="http://schemas.microsoft.com/office/drawing/2014/main" xmlns="" id="{51F1E8E8-9D3F-4225-BB92-78E5F65FDF7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1" name="テキスト ボックス 520">
          <a:extLst>
            <a:ext uri="{FF2B5EF4-FFF2-40B4-BE49-F238E27FC236}">
              <a16:creationId xmlns:a16="http://schemas.microsoft.com/office/drawing/2014/main" xmlns="" id="{B0A461FF-CBED-40EF-BC0B-AED85DEB268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2" name="直線コネクタ 521">
          <a:extLst>
            <a:ext uri="{FF2B5EF4-FFF2-40B4-BE49-F238E27FC236}">
              <a16:creationId xmlns:a16="http://schemas.microsoft.com/office/drawing/2014/main" xmlns="" id="{2A81256D-4939-4F70-8648-4A64E42D41C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3" name="テキスト ボックス 522">
          <a:extLst>
            <a:ext uri="{FF2B5EF4-FFF2-40B4-BE49-F238E27FC236}">
              <a16:creationId xmlns:a16="http://schemas.microsoft.com/office/drawing/2014/main" xmlns="" id="{DAB400A6-26F8-46C5-888D-FF95686249A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4" name="直線コネクタ 523">
          <a:extLst>
            <a:ext uri="{FF2B5EF4-FFF2-40B4-BE49-F238E27FC236}">
              <a16:creationId xmlns:a16="http://schemas.microsoft.com/office/drawing/2014/main" xmlns="" id="{B7E38A9F-1B14-47EF-B5AE-F49909E6D22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5" name="テキスト ボックス 524">
          <a:extLst>
            <a:ext uri="{FF2B5EF4-FFF2-40B4-BE49-F238E27FC236}">
              <a16:creationId xmlns:a16="http://schemas.microsoft.com/office/drawing/2014/main" xmlns="" id="{8FBD2190-1D3F-4582-836A-582B42A4796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6" name="直線コネクタ 525">
          <a:extLst>
            <a:ext uri="{FF2B5EF4-FFF2-40B4-BE49-F238E27FC236}">
              <a16:creationId xmlns:a16="http://schemas.microsoft.com/office/drawing/2014/main" xmlns="" id="{53152D5B-592D-432A-B6B6-F3072AF287A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7" name="テキスト ボックス 526">
          <a:extLst>
            <a:ext uri="{FF2B5EF4-FFF2-40B4-BE49-F238E27FC236}">
              <a16:creationId xmlns:a16="http://schemas.microsoft.com/office/drawing/2014/main" xmlns="" id="{204ED172-A406-4970-8209-E31203F03C2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8" name="直線コネクタ 527">
          <a:extLst>
            <a:ext uri="{FF2B5EF4-FFF2-40B4-BE49-F238E27FC236}">
              <a16:creationId xmlns:a16="http://schemas.microsoft.com/office/drawing/2014/main" xmlns="" id="{EB48EE79-2A94-4365-B832-7CDF5D72643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9" name="テキスト ボックス 528">
          <a:extLst>
            <a:ext uri="{FF2B5EF4-FFF2-40B4-BE49-F238E27FC236}">
              <a16:creationId xmlns:a16="http://schemas.microsoft.com/office/drawing/2014/main" xmlns="" id="{A0BD04A4-2826-4E26-84BE-B0890592D8D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0" name="【学校施設】&#10;一人当たり面積グラフ枠">
          <a:extLst>
            <a:ext uri="{FF2B5EF4-FFF2-40B4-BE49-F238E27FC236}">
              <a16:creationId xmlns:a16="http://schemas.microsoft.com/office/drawing/2014/main" xmlns="" id="{ACA0E147-072C-4CAD-815D-97B747EEFDC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31" name="直線コネクタ 530">
          <a:extLst>
            <a:ext uri="{FF2B5EF4-FFF2-40B4-BE49-F238E27FC236}">
              <a16:creationId xmlns:a16="http://schemas.microsoft.com/office/drawing/2014/main" xmlns="" id="{A27A41BB-5DCE-4B93-8188-4E74E4D56866}"/>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32" name="【学校施設】&#10;一人当たり面積最小値テキスト">
          <a:extLst>
            <a:ext uri="{FF2B5EF4-FFF2-40B4-BE49-F238E27FC236}">
              <a16:creationId xmlns:a16="http://schemas.microsoft.com/office/drawing/2014/main" xmlns="" id="{61315AF5-68E4-484F-BBC2-8753B88DED55}"/>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33" name="直線コネクタ 532">
          <a:extLst>
            <a:ext uri="{FF2B5EF4-FFF2-40B4-BE49-F238E27FC236}">
              <a16:creationId xmlns:a16="http://schemas.microsoft.com/office/drawing/2014/main" xmlns="" id="{D4676FB2-7C4B-4841-82F9-A5E2732978CC}"/>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34" name="【学校施設】&#10;一人当たり面積最大値テキスト">
          <a:extLst>
            <a:ext uri="{FF2B5EF4-FFF2-40B4-BE49-F238E27FC236}">
              <a16:creationId xmlns:a16="http://schemas.microsoft.com/office/drawing/2014/main" xmlns="" id="{754A5F0E-94E4-4B94-94EE-78CEA9EC3733}"/>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35" name="直線コネクタ 534">
          <a:extLst>
            <a:ext uri="{FF2B5EF4-FFF2-40B4-BE49-F238E27FC236}">
              <a16:creationId xmlns:a16="http://schemas.microsoft.com/office/drawing/2014/main" xmlns="" id="{41538A86-6337-44FB-97F7-EB07AB219866}"/>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536" name="【学校施設】&#10;一人当たり面積平均値テキスト">
          <a:extLst>
            <a:ext uri="{FF2B5EF4-FFF2-40B4-BE49-F238E27FC236}">
              <a16:creationId xmlns:a16="http://schemas.microsoft.com/office/drawing/2014/main" xmlns="" id="{8C7657D3-4573-4E65-83BC-A4525D7FA25D}"/>
            </a:ext>
          </a:extLst>
        </xdr:cNvPr>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37" name="フローチャート: 判断 536">
          <a:extLst>
            <a:ext uri="{FF2B5EF4-FFF2-40B4-BE49-F238E27FC236}">
              <a16:creationId xmlns:a16="http://schemas.microsoft.com/office/drawing/2014/main" xmlns="" id="{F1CAB285-79A3-46EF-A89B-7A50248FCAB1}"/>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38" name="フローチャート: 判断 537">
          <a:extLst>
            <a:ext uri="{FF2B5EF4-FFF2-40B4-BE49-F238E27FC236}">
              <a16:creationId xmlns:a16="http://schemas.microsoft.com/office/drawing/2014/main" xmlns="" id="{EAFD5BFD-3C0E-448F-8E34-03097F5673E0}"/>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39" name="フローチャート: 判断 538">
          <a:extLst>
            <a:ext uri="{FF2B5EF4-FFF2-40B4-BE49-F238E27FC236}">
              <a16:creationId xmlns:a16="http://schemas.microsoft.com/office/drawing/2014/main" xmlns="" id="{95223891-1BC3-4FC9-9DA9-BFBD900F1E92}"/>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40" name="フローチャート: 判断 539">
          <a:extLst>
            <a:ext uri="{FF2B5EF4-FFF2-40B4-BE49-F238E27FC236}">
              <a16:creationId xmlns:a16="http://schemas.microsoft.com/office/drawing/2014/main" xmlns="" id="{4EE32C94-7967-4B08-816E-03482B8774BC}"/>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41" name="フローチャート: 判断 540">
          <a:extLst>
            <a:ext uri="{FF2B5EF4-FFF2-40B4-BE49-F238E27FC236}">
              <a16:creationId xmlns:a16="http://schemas.microsoft.com/office/drawing/2014/main" xmlns="" id="{34AF8CA5-DCB8-479C-BF27-3BD66B0604E6}"/>
            </a:ext>
          </a:extLst>
        </xdr:cNvPr>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3730B2A4-ABC9-4F6C-AC74-5369D05D4C5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B29A67B5-92FB-4D0A-A1E6-A44890FD766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9D77CC63-E108-4F0D-A96C-86AF1892372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978791A5-BB85-49E9-B78A-AE0B327F91B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45A5D4F3-E39B-4976-9113-DF5C48D76D8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124308</xdr:rowOff>
    </xdr:from>
    <xdr:to>
      <xdr:col>112</xdr:col>
      <xdr:colOff>38100</xdr:colOff>
      <xdr:row>62</xdr:row>
      <xdr:rowOff>54458</xdr:rowOff>
    </xdr:to>
    <xdr:sp macro="" textlink="">
      <xdr:nvSpPr>
        <xdr:cNvPr id="547" name="楕円 546">
          <a:extLst>
            <a:ext uri="{FF2B5EF4-FFF2-40B4-BE49-F238E27FC236}">
              <a16:creationId xmlns:a16="http://schemas.microsoft.com/office/drawing/2014/main" xmlns="" id="{DD96C57C-ADF3-4EF8-8BFA-1B759298E151}"/>
            </a:ext>
          </a:extLst>
        </xdr:cNvPr>
        <xdr:cNvSpPr/>
      </xdr:nvSpPr>
      <xdr:spPr>
        <a:xfrm>
          <a:off x="21272500" y="1058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137109</xdr:rowOff>
    </xdr:from>
    <xdr:to>
      <xdr:col>107</xdr:col>
      <xdr:colOff>101600</xdr:colOff>
      <xdr:row>62</xdr:row>
      <xdr:rowOff>67259</xdr:rowOff>
    </xdr:to>
    <xdr:sp macro="" textlink="">
      <xdr:nvSpPr>
        <xdr:cNvPr id="548" name="楕円 547">
          <a:extLst>
            <a:ext uri="{FF2B5EF4-FFF2-40B4-BE49-F238E27FC236}">
              <a16:creationId xmlns:a16="http://schemas.microsoft.com/office/drawing/2014/main" xmlns="" id="{8CFEAAB3-6BA2-4820-8F7A-DDE3B7BB9B63}"/>
            </a:ext>
          </a:extLst>
        </xdr:cNvPr>
        <xdr:cNvSpPr/>
      </xdr:nvSpPr>
      <xdr:spPr>
        <a:xfrm>
          <a:off x="20383500" y="105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3658</xdr:rowOff>
    </xdr:from>
    <xdr:to>
      <xdr:col>111</xdr:col>
      <xdr:colOff>177800</xdr:colOff>
      <xdr:row>62</xdr:row>
      <xdr:rowOff>16459</xdr:rowOff>
    </xdr:to>
    <xdr:cxnSp macro="">
      <xdr:nvCxnSpPr>
        <xdr:cNvPr id="549" name="直線コネクタ 548">
          <a:extLst>
            <a:ext uri="{FF2B5EF4-FFF2-40B4-BE49-F238E27FC236}">
              <a16:creationId xmlns:a16="http://schemas.microsoft.com/office/drawing/2014/main" xmlns="" id="{B2F78D83-EC1A-42CE-8B38-EAAACFA26487}"/>
            </a:ext>
          </a:extLst>
        </xdr:cNvPr>
        <xdr:cNvCxnSpPr/>
      </xdr:nvCxnSpPr>
      <xdr:spPr>
        <a:xfrm flipV="1">
          <a:off x="20434300" y="10633558"/>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150825</xdr:rowOff>
    </xdr:from>
    <xdr:to>
      <xdr:col>102</xdr:col>
      <xdr:colOff>165100</xdr:colOff>
      <xdr:row>62</xdr:row>
      <xdr:rowOff>80975</xdr:rowOff>
    </xdr:to>
    <xdr:sp macro="" textlink="">
      <xdr:nvSpPr>
        <xdr:cNvPr id="550" name="楕円 549">
          <a:extLst>
            <a:ext uri="{FF2B5EF4-FFF2-40B4-BE49-F238E27FC236}">
              <a16:creationId xmlns:a16="http://schemas.microsoft.com/office/drawing/2014/main" xmlns="" id="{104DBD27-2767-4DBA-B9FF-35FACC0F8C1C}"/>
            </a:ext>
          </a:extLst>
        </xdr:cNvPr>
        <xdr:cNvSpPr/>
      </xdr:nvSpPr>
      <xdr:spPr>
        <a:xfrm>
          <a:off x="19494500" y="106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16459</xdr:rowOff>
    </xdr:from>
    <xdr:to>
      <xdr:col>107</xdr:col>
      <xdr:colOff>50800</xdr:colOff>
      <xdr:row>62</xdr:row>
      <xdr:rowOff>30175</xdr:rowOff>
    </xdr:to>
    <xdr:cxnSp macro="">
      <xdr:nvCxnSpPr>
        <xdr:cNvPr id="551" name="直線コネクタ 550">
          <a:extLst>
            <a:ext uri="{FF2B5EF4-FFF2-40B4-BE49-F238E27FC236}">
              <a16:creationId xmlns:a16="http://schemas.microsoft.com/office/drawing/2014/main" xmlns="" id="{26626600-2850-48AF-9DDF-759ADB50B212}"/>
            </a:ext>
          </a:extLst>
        </xdr:cNvPr>
        <xdr:cNvCxnSpPr/>
      </xdr:nvCxnSpPr>
      <xdr:spPr>
        <a:xfrm flipV="1">
          <a:off x="19545300" y="1064635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552" name="n_1aveValue【学校施設】&#10;一人当たり面積">
          <a:extLst>
            <a:ext uri="{FF2B5EF4-FFF2-40B4-BE49-F238E27FC236}">
              <a16:creationId xmlns:a16="http://schemas.microsoft.com/office/drawing/2014/main" xmlns="" id="{D9FE86B0-B320-4FC4-B3FA-2A403A4957EF}"/>
            </a:ext>
          </a:extLst>
        </xdr:cNvPr>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553" name="n_2aveValue【学校施設】&#10;一人当たり面積">
          <a:extLst>
            <a:ext uri="{FF2B5EF4-FFF2-40B4-BE49-F238E27FC236}">
              <a16:creationId xmlns:a16="http://schemas.microsoft.com/office/drawing/2014/main" xmlns="" id="{2865DC4F-90E3-421F-8E05-F66D09D2BFFC}"/>
            </a:ext>
          </a:extLst>
        </xdr:cNvPr>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554" name="n_3aveValue【学校施設】&#10;一人当たり面積">
          <a:extLst>
            <a:ext uri="{FF2B5EF4-FFF2-40B4-BE49-F238E27FC236}">
              <a16:creationId xmlns:a16="http://schemas.microsoft.com/office/drawing/2014/main" xmlns="" id="{35F5DFEB-52FF-465A-B5CE-34384E93828B}"/>
            </a:ext>
          </a:extLst>
        </xdr:cNvPr>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555" name="n_4aveValue【学校施設】&#10;一人当たり面積">
          <a:extLst>
            <a:ext uri="{FF2B5EF4-FFF2-40B4-BE49-F238E27FC236}">
              <a16:creationId xmlns:a16="http://schemas.microsoft.com/office/drawing/2014/main" xmlns="" id="{B1A771C2-17ED-4AD2-BC79-3754B2D957E0}"/>
            </a:ext>
          </a:extLst>
        </xdr:cNvPr>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45585</xdr:rowOff>
    </xdr:from>
    <xdr:ext cx="469744" cy="259045"/>
    <xdr:sp macro="" textlink="">
      <xdr:nvSpPr>
        <xdr:cNvPr id="556" name="n_1mainValue【学校施設】&#10;一人当たり面積">
          <a:extLst>
            <a:ext uri="{FF2B5EF4-FFF2-40B4-BE49-F238E27FC236}">
              <a16:creationId xmlns:a16="http://schemas.microsoft.com/office/drawing/2014/main" xmlns="" id="{C7A91B2E-57ED-4528-80F3-2651B552A495}"/>
            </a:ext>
          </a:extLst>
        </xdr:cNvPr>
        <xdr:cNvSpPr txBox="1"/>
      </xdr:nvSpPr>
      <xdr:spPr>
        <a:xfrm>
          <a:off x="21075727" y="1067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58386</xdr:rowOff>
    </xdr:from>
    <xdr:ext cx="469744" cy="259045"/>
    <xdr:sp macro="" textlink="">
      <xdr:nvSpPr>
        <xdr:cNvPr id="557" name="n_2mainValue【学校施設】&#10;一人当たり面積">
          <a:extLst>
            <a:ext uri="{FF2B5EF4-FFF2-40B4-BE49-F238E27FC236}">
              <a16:creationId xmlns:a16="http://schemas.microsoft.com/office/drawing/2014/main" xmlns="" id="{0FCA5CE3-7CB9-4404-B94F-1A1D7D92E57A}"/>
            </a:ext>
          </a:extLst>
        </xdr:cNvPr>
        <xdr:cNvSpPr txBox="1"/>
      </xdr:nvSpPr>
      <xdr:spPr>
        <a:xfrm>
          <a:off x="20199427" y="1068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72102</xdr:rowOff>
    </xdr:from>
    <xdr:ext cx="469744" cy="259045"/>
    <xdr:sp macro="" textlink="">
      <xdr:nvSpPr>
        <xdr:cNvPr id="558" name="n_3mainValue【学校施設】&#10;一人当たり面積">
          <a:extLst>
            <a:ext uri="{FF2B5EF4-FFF2-40B4-BE49-F238E27FC236}">
              <a16:creationId xmlns:a16="http://schemas.microsoft.com/office/drawing/2014/main" xmlns="" id="{5F7F8AEF-B8A7-447E-82D9-A62A3135B55C}"/>
            </a:ext>
          </a:extLst>
        </xdr:cNvPr>
        <xdr:cNvSpPr txBox="1"/>
      </xdr:nvSpPr>
      <xdr:spPr>
        <a:xfrm>
          <a:off x="19310427" y="1070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a:extLst>
            <a:ext uri="{FF2B5EF4-FFF2-40B4-BE49-F238E27FC236}">
              <a16:creationId xmlns:a16="http://schemas.microsoft.com/office/drawing/2014/main" xmlns="" id="{A4FA5C8A-28DB-4705-95A0-F04948613AC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a:extLst>
            <a:ext uri="{FF2B5EF4-FFF2-40B4-BE49-F238E27FC236}">
              <a16:creationId xmlns:a16="http://schemas.microsoft.com/office/drawing/2014/main" xmlns="" id="{731C0BEA-E143-49AC-AEEF-39521A8EDB2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a:extLst>
            <a:ext uri="{FF2B5EF4-FFF2-40B4-BE49-F238E27FC236}">
              <a16:creationId xmlns:a16="http://schemas.microsoft.com/office/drawing/2014/main" xmlns="" id="{CC0242B4-1A90-4456-B996-D5915A6CFE2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a:extLst>
            <a:ext uri="{FF2B5EF4-FFF2-40B4-BE49-F238E27FC236}">
              <a16:creationId xmlns:a16="http://schemas.microsoft.com/office/drawing/2014/main" xmlns="" id="{BD6D4A40-7426-4FF2-8679-FABD89F7973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a:extLst>
            <a:ext uri="{FF2B5EF4-FFF2-40B4-BE49-F238E27FC236}">
              <a16:creationId xmlns:a16="http://schemas.microsoft.com/office/drawing/2014/main" xmlns="" id="{C295DAB6-8B25-49D5-894E-F22C2FAA5D3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a:extLst>
            <a:ext uri="{FF2B5EF4-FFF2-40B4-BE49-F238E27FC236}">
              <a16:creationId xmlns:a16="http://schemas.microsoft.com/office/drawing/2014/main" xmlns="" id="{63C9A021-E0ED-4014-B25C-F6AED70CA9A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a:extLst>
            <a:ext uri="{FF2B5EF4-FFF2-40B4-BE49-F238E27FC236}">
              <a16:creationId xmlns:a16="http://schemas.microsoft.com/office/drawing/2014/main" xmlns="" id="{3B5DDDF3-BA51-49FD-97B4-15DBD4A31A1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a:extLst>
            <a:ext uri="{FF2B5EF4-FFF2-40B4-BE49-F238E27FC236}">
              <a16:creationId xmlns:a16="http://schemas.microsoft.com/office/drawing/2014/main" xmlns="" id="{3F658E11-C90A-408E-8D6C-320823E38E3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a:extLst>
            <a:ext uri="{FF2B5EF4-FFF2-40B4-BE49-F238E27FC236}">
              <a16:creationId xmlns:a16="http://schemas.microsoft.com/office/drawing/2014/main" xmlns="" id="{7D08F801-AD25-410B-94EB-046C1C14081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a:extLst>
            <a:ext uri="{FF2B5EF4-FFF2-40B4-BE49-F238E27FC236}">
              <a16:creationId xmlns:a16="http://schemas.microsoft.com/office/drawing/2014/main" xmlns="" id="{71297F08-53AC-4573-B779-E9BA5EE0CDE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9" name="テキスト ボックス 568">
          <a:extLst>
            <a:ext uri="{FF2B5EF4-FFF2-40B4-BE49-F238E27FC236}">
              <a16:creationId xmlns:a16="http://schemas.microsoft.com/office/drawing/2014/main" xmlns="" id="{1F00DEC2-74A8-4793-BFD2-348676AFBCF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0" name="直線コネクタ 569">
          <a:extLst>
            <a:ext uri="{FF2B5EF4-FFF2-40B4-BE49-F238E27FC236}">
              <a16:creationId xmlns:a16="http://schemas.microsoft.com/office/drawing/2014/main" xmlns="" id="{088F18C1-4F60-459F-8197-054F8D0D41E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1" name="テキスト ボックス 570">
          <a:extLst>
            <a:ext uri="{FF2B5EF4-FFF2-40B4-BE49-F238E27FC236}">
              <a16:creationId xmlns:a16="http://schemas.microsoft.com/office/drawing/2014/main" xmlns="" id="{6B81EA5D-0548-4CE1-A789-588BD5DD007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2" name="直線コネクタ 571">
          <a:extLst>
            <a:ext uri="{FF2B5EF4-FFF2-40B4-BE49-F238E27FC236}">
              <a16:creationId xmlns:a16="http://schemas.microsoft.com/office/drawing/2014/main" xmlns="" id="{6353CA6F-AF8F-4EE2-8FE9-4ACA14E1591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3" name="テキスト ボックス 572">
          <a:extLst>
            <a:ext uri="{FF2B5EF4-FFF2-40B4-BE49-F238E27FC236}">
              <a16:creationId xmlns:a16="http://schemas.microsoft.com/office/drawing/2014/main" xmlns="" id="{53BA1C47-2D36-471E-99EA-CC6CE0774EB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4" name="直線コネクタ 573">
          <a:extLst>
            <a:ext uri="{FF2B5EF4-FFF2-40B4-BE49-F238E27FC236}">
              <a16:creationId xmlns:a16="http://schemas.microsoft.com/office/drawing/2014/main" xmlns="" id="{C2EEB181-F0B8-4D05-981B-61AAF276BF8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5" name="テキスト ボックス 574">
          <a:extLst>
            <a:ext uri="{FF2B5EF4-FFF2-40B4-BE49-F238E27FC236}">
              <a16:creationId xmlns:a16="http://schemas.microsoft.com/office/drawing/2014/main" xmlns="" id="{CC4EF62F-FF2A-4D49-9C14-472107145F9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6" name="直線コネクタ 575">
          <a:extLst>
            <a:ext uri="{FF2B5EF4-FFF2-40B4-BE49-F238E27FC236}">
              <a16:creationId xmlns:a16="http://schemas.microsoft.com/office/drawing/2014/main" xmlns="" id="{53A6C38E-EDF7-4CD7-A9FC-7E1D5C1372E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7" name="テキスト ボックス 576">
          <a:extLst>
            <a:ext uri="{FF2B5EF4-FFF2-40B4-BE49-F238E27FC236}">
              <a16:creationId xmlns:a16="http://schemas.microsoft.com/office/drawing/2014/main" xmlns="" id="{54757912-C509-4126-8B27-1B624BD0E43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8" name="直線コネクタ 577">
          <a:extLst>
            <a:ext uri="{FF2B5EF4-FFF2-40B4-BE49-F238E27FC236}">
              <a16:creationId xmlns:a16="http://schemas.microsoft.com/office/drawing/2014/main" xmlns="" id="{A8212F4A-FC84-4A78-8A0F-4D73B3BEF9A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9" name="テキスト ボックス 578">
          <a:extLst>
            <a:ext uri="{FF2B5EF4-FFF2-40B4-BE49-F238E27FC236}">
              <a16:creationId xmlns:a16="http://schemas.microsoft.com/office/drawing/2014/main" xmlns="" id="{D2FC00A4-708E-4848-87EF-F6A94EA55A7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0" name="直線コネクタ 579">
          <a:extLst>
            <a:ext uri="{FF2B5EF4-FFF2-40B4-BE49-F238E27FC236}">
              <a16:creationId xmlns:a16="http://schemas.microsoft.com/office/drawing/2014/main" xmlns="" id="{B96E6E1E-40F9-4FB7-B39E-EDF9E29B022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1" name="テキスト ボックス 580">
          <a:extLst>
            <a:ext uri="{FF2B5EF4-FFF2-40B4-BE49-F238E27FC236}">
              <a16:creationId xmlns:a16="http://schemas.microsoft.com/office/drawing/2014/main" xmlns="" id="{D790DA18-C48F-42D1-8370-6AF89E8E40F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a:extLst>
            <a:ext uri="{FF2B5EF4-FFF2-40B4-BE49-F238E27FC236}">
              <a16:creationId xmlns:a16="http://schemas.microsoft.com/office/drawing/2014/main" xmlns="" id="{5F92D692-A8C9-4C1D-9DA6-D9D8CACB807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児童館】&#10;有形固定資産減価償却率グラフ枠">
          <a:extLst>
            <a:ext uri="{FF2B5EF4-FFF2-40B4-BE49-F238E27FC236}">
              <a16:creationId xmlns:a16="http://schemas.microsoft.com/office/drawing/2014/main" xmlns="" id="{C3A2BA7F-5B4D-4A54-9862-B63F299E51E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584" name="直線コネクタ 583">
          <a:extLst>
            <a:ext uri="{FF2B5EF4-FFF2-40B4-BE49-F238E27FC236}">
              <a16:creationId xmlns:a16="http://schemas.microsoft.com/office/drawing/2014/main" xmlns="" id="{25856692-269B-439A-8996-7170AAAAB8F0}"/>
            </a:ext>
          </a:extLst>
        </xdr:cNvPr>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5" name="【児童館】&#10;有形固定資産減価償却率最小値テキスト">
          <a:extLst>
            <a:ext uri="{FF2B5EF4-FFF2-40B4-BE49-F238E27FC236}">
              <a16:creationId xmlns:a16="http://schemas.microsoft.com/office/drawing/2014/main" xmlns="" id="{43E0C5C7-C1F9-4A6D-BECC-47B04917399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6" name="直線コネクタ 585">
          <a:extLst>
            <a:ext uri="{FF2B5EF4-FFF2-40B4-BE49-F238E27FC236}">
              <a16:creationId xmlns:a16="http://schemas.microsoft.com/office/drawing/2014/main" xmlns="" id="{ECF1C917-5E7F-43F1-87EE-14A0426267E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587" name="【児童館】&#10;有形固定資産減価償却率最大値テキスト">
          <a:extLst>
            <a:ext uri="{FF2B5EF4-FFF2-40B4-BE49-F238E27FC236}">
              <a16:creationId xmlns:a16="http://schemas.microsoft.com/office/drawing/2014/main" xmlns="" id="{981F987F-9956-4160-8DD8-CF908275794E}"/>
            </a:ext>
          </a:extLst>
        </xdr:cNvPr>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588" name="直線コネクタ 587">
          <a:extLst>
            <a:ext uri="{FF2B5EF4-FFF2-40B4-BE49-F238E27FC236}">
              <a16:creationId xmlns:a16="http://schemas.microsoft.com/office/drawing/2014/main" xmlns="" id="{D92F48D6-A541-4059-8090-EB037E3F1B57}"/>
            </a:ext>
          </a:extLst>
        </xdr:cNvPr>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94722</xdr:rowOff>
    </xdr:from>
    <xdr:ext cx="405111" cy="259045"/>
    <xdr:sp macro="" textlink="">
      <xdr:nvSpPr>
        <xdr:cNvPr id="589" name="【児童館】&#10;有形固定資産減価償却率平均値テキスト">
          <a:extLst>
            <a:ext uri="{FF2B5EF4-FFF2-40B4-BE49-F238E27FC236}">
              <a16:creationId xmlns:a16="http://schemas.microsoft.com/office/drawing/2014/main" xmlns="" id="{4906A0D6-8986-46B7-B918-3CD91595EA87}"/>
            </a:ext>
          </a:extLst>
        </xdr:cNvPr>
        <xdr:cNvSpPr txBox="1"/>
      </xdr:nvSpPr>
      <xdr:spPr>
        <a:xfrm>
          <a:off x="16357600" y="1398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590" name="フローチャート: 判断 589">
          <a:extLst>
            <a:ext uri="{FF2B5EF4-FFF2-40B4-BE49-F238E27FC236}">
              <a16:creationId xmlns:a16="http://schemas.microsoft.com/office/drawing/2014/main" xmlns="" id="{22C21D37-ECEC-42D0-B009-8B225A0E0980}"/>
            </a:ext>
          </a:extLst>
        </xdr:cNvPr>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591" name="フローチャート: 判断 590">
          <a:extLst>
            <a:ext uri="{FF2B5EF4-FFF2-40B4-BE49-F238E27FC236}">
              <a16:creationId xmlns:a16="http://schemas.microsoft.com/office/drawing/2014/main" xmlns="" id="{D499FC07-23CC-4042-BC98-3A8306B0B1FB}"/>
            </a:ext>
          </a:extLst>
        </xdr:cNvPr>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592" name="フローチャート: 判断 591">
          <a:extLst>
            <a:ext uri="{FF2B5EF4-FFF2-40B4-BE49-F238E27FC236}">
              <a16:creationId xmlns:a16="http://schemas.microsoft.com/office/drawing/2014/main" xmlns="" id="{5A1BD0B3-DB70-4281-95A5-25A79DCD4038}"/>
            </a:ext>
          </a:extLst>
        </xdr:cNvPr>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593" name="フローチャート: 判断 592">
          <a:extLst>
            <a:ext uri="{FF2B5EF4-FFF2-40B4-BE49-F238E27FC236}">
              <a16:creationId xmlns:a16="http://schemas.microsoft.com/office/drawing/2014/main" xmlns="" id="{AFB48CAA-A193-4A55-83A7-860FE20E75DE}"/>
            </a:ext>
          </a:extLst>
        </xdr:cNvPr>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594" name="フローチャート: 判断 593">
          <a:extLst>
            <a:ext uri="{FF2B5EF4-FFF2-40B4-BE49-F238E27FC236}">
              <a16:creationId xmlns:a16="http://schemas.microsoft.com/office/drawing/2014/main" xmlns="" id="{D970840A-641C-4F3A-B75E-18D6EE4F685D}"/>
            </a:ext>
          </a:extLst>
        </xdr:cNvPr>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xmlns="" id="{D7C1EF6B-EAE6-4EC3-951E-A6057976757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xmlns="" id="{E66689D6-9F6E-427D-A232-21E94204D95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xmlns="" id="{A15B077B-4746-4224-98DC-B31B5A86224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xmlns="" id="{EF38E5E7-73D2-4814-B370-8A2DE80EFAA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xmlns="" id="{05C71195-000B-40CC-86A4-07C1AC02F40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00" name="楕円 599">
          <a:extLst>
            <a:ext uri="{FF2B5EF4-FFF2-40B4-BE49-F238E27FC236}">
              <a16:creationId xmlns:a16="http://schemas.microsoft.com/office/drawing/2014/main" xmlns="" id="{057D4F09-1631-4C3C-9AE6-A555F9E2A4C8}"/>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01" name="楕円 600">
          <a:extLst>
            <a:ext uri="{FF2B5EF4-FFF2-40B4-BE49-F238E27FC236}">
              <a16:creationId xmlns:a16="http://schemas.microsoft.com/office/drawing/2014/main" xmlns="" id="{AC892583-5101-4D57-ABAC-8FE69A5A5D08}"/>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02" name="直線コネクタ 601">
          <a:extLst>
            <a:ext uri="{FF2B5EF4-FFF2-40B4-BE49-F238E27FC236}">
              <a16:creationId xmlns:a16="http://schemas.microsoft.com/office/drawing/2014/main" xmlns="" id="{D992B576-8E18-4193-A812-B56FAE1D493A}"/>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03" name="楕円 602">
          <a:extLst>
            <a:ext uri="{FF2B5EF4-FFF2-40B4-BE49-F238E27FC236}">
              <a16:creationId xmlns:a16="http://schemas.microsoft.com/office/drawing/2014/main" xmlns="" id="{FF50C2CA-3E38-4CEE-B7FB-F4F827AA21C8}"/>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04" name="直線コネクタ 603">
          <a:extLst>
            <a:ext uri="{FF2B5EF4-FFF2-40B4-BE49-F238E27FC236}">
              <a16:creationId xmlns:a16="http://schemas.microsoft.com/office/drawing/2014/main" xmlns="" id="{C048ABA5-3FCA-4F68-B17E-6934691EB1AE}"/>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605" name="n_1aveValue【児童館】&#10;有形固定資産減価償却率">
          <a:extLst>
            <a:ext uri="{FF2B5EF4-FFF2-40B4-BE49-F238E27FC236}">
              <a16:creationId xmlns:a16="http://schemas.microsoft.com/office/drawing/2014/main" xmlns="" id="{D3A0F1ED-0F6B-409E-88CF-34429CC37E33}"/>
            </a:ext>
          </a:extLst>
        </xdr:cNvPr>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62972</xdr:rowOff>
    </xdr:from>
    <xdr:ext cx="405111" cy="259045"/>
    <xdr:sp macro="" textlink="">
      <xdr:nvSpPr>
        <xdr:cNvPr id="606" name="n_2aveValue【児童館】&#10;有形固定資産減価償却率">
          <a:extLst>
            <a:ext uri="{FF2B5EF4-FFF2-40B4-BE49-F238E27FC236}">
              <a16:creationId xmlns:a16="http://schemas.microsoft.com/office/drawing/2014/main" xmlns="" id="{FDC79544-AD2C-42EF-8C45-0F5EB8C5302E}"/>
            </a:ext>
          </a:extLst>
        </xdr:cNvPr>
        <xdr:cNvSpPr txBox="1"/>
      </xdr:nvSpPr>
      <xdr:spPr>
        <a:xfrm>
          <a:off x="14389744" y="1446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607" name="n_3aveValue【児童館】&#10;有形固定資産減価償却率">
          <a:extLst>
            <a:ext uri="{FF2B5EF4-FFF2-40B4-BE49-F238E27FC236}">
              <a16:creationId xmlns:a16="http://schemas.microsoft.com/office/drawing/2014/main" xmlns="" id="{7EC0A9EA-9CF7-4DFA-B3BC-B003B70E0388}"/>
            </a:ext>
          </a:extLst>
        </xdr:cNvPr>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4190</xdr:rowOff>
    </xdr:from>
    <xdr:ext cx="405111" cy="259045"/>
    <xdr:sp macro="" textlink="">
      <xdr:nvSpPr>
        <xdr:cNvPr id="608" name="n_4aveValue【児童館】&#10;有形固定資産減価償却率">
          <a:extLst>
            <a:ext uri="{FF2B5EF4-FFF2-40B4-BE49-F238E27FC236}">
              <a16:creationId xmlns:a16="http://schemas.microsoft.com/office/drawing/2014/main" xmlns="" id="{78C02D91-4218-4021-AFAA-519C3D12D0D5}"/>
            </a:ext>
          </a:extLst>
        </xdr:cNvPr>
        <xdr:cNvSpPr txBox="1"/>
      </xdr:nvSpPr>
      <xdr:spPr>
        <a:xfrm>
          <a:off x="12611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09" name="n_1mainValue【児童館】&#10;有形固定資産減価償却率">
          <a:extLst>
            <a:ext uri="{FF2B5EF4-FFF2-40B4-BE49-F238E27FC236}">
              <a16:creationId xmlns:a16="http://schemas.microsoft.com/office/drawing/2014/main" xmlns="" id="{341ACC0F-9678-4979-ADFD-75007A1AB1C6}"/>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10" name="n_2mainValue【児童館】&#10;有形固定資産減価償却率">
          <a:extLst>
            <a:ext uri="{FF2B5EF4-FFF2-40B4-BE49-F238E27FC236}">
              <a16:creationId xmlns:a16="http://schemas.microsoft.com/office/drawing/2014/main" xmlns="" id="{95FB2561-F861-4FB4-B523-82D8C3617612}"/>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11" name="n_3mainValue【児童館】&#10;有形固定資産減価償却率">
          <a:extLst>
            <a:ext uri="{FF2B5EF4-FFF2-40B4-BE49-F238E27FC236}">
              <a16:creationId xmlns:a16="http://schemas.microsoft.com/office/drawing/2014/main" xmlns="" id="{069798A1-477E-4FD8-84B1-4987C7A63C1B}"/>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a:extLst>
            <a:ext uri="{FF2B5EF4-FFF2-40B4-BE49-F238E27FC236}">
              <a16:creationId xmlns:a16="http://schemas.microsoft.com/office/drawing/2014/main" xmlns="" id="{015E221B-11EC-4811-A758-520D88FE84A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a:extLst>
            <a:ext uri="{FF2B5EF4-FFF2-40B4-BE49-F238E27FC236}">
              <a16:creationId xmlns:a16="http://schemas.microsoft.com/office/drawing/2014/main" xmlns="" id="{900EBAA0-B646-454A-A00F-05B415A781C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a:extLst>
            <a:ext uri="{FF2B5EF4-FFF2-40B4-BE49-F238E27FC236}">
              <a16:creationId xmlns:a16="http://schemas.microsoft.com/office/drawing/2014/main" xmlns="" id="{88C620F8-743C-4DBB-B0D1-56E956336E3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a:extLst>
            <a:ext uri="{FF2B5EF4-FFF2-40B4-BE49-F238E27FC236}">
              <a16:creationId xmlns:a16="http://schemas.microsoft.com/office/drawing/2014/main" xmlns="" id="{17510658-331D-43C8-8A58-430E103230D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a:extLst>
            <a:ext uri="{FF2B5EF4-FFF2-40B4-BE49-F238E27FC236}">
              <a16:creationId xmlns:a16="http://schemas.microsoft.com/office/drawing/2014/main" xmlns="" id="{0A4E027A-7EFF-48CF-85BD-0251EE20B70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a:extLst>
            <a:ext uri="{FF2B5EF4-FFF2-40B4-BE49-F238E27FC236}">
              <a16:creationId xmlns:a16="http://schemas.microsoft.com/office/drawing/2014/main" xmlns="" id="{F584E23D-2B25-4EE6-80CC-9E5BD032C7C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a:extLst>
            <a:ext uri="{FF2B5EF4-FFF2-40B4-BE49-F238E27FC236}">
              <a16:creationId xmlns:a16="http://schemas.microsoft.com/office/drawing/2014/main" xmlns="" id="{1E41B273-7092-43FE-AC03-BAA30C81604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a:extLst>
            <a:ext uri="{FF2B5EF4-FFF2-40B4-BE49-F238E27FC236}">
              <a16:creationId xmlns:a16="http://schemas.microsoft.com/office/drawing/2014/main" xmlns="" id="{25E6D9AF-98B2-4DD5-94D3-68E9D237844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a:extLst>
            <a:ext uri="{FF2B5EF4-FFF2-40B4-BE49-F238E27FC236}">
              <a16:creationId xmlns:a16="http://schemas.microsoft.com/office/drawing/2014/main" xmlns="" id="{6AEBD0E7-626A-42EE-B94D-65827E3E9E9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a:extLst>
            <a:ext uri="{FF2B5EF4-FFF2-40B4-BE49-F238E27FC236}">
              <a16:creationId xmlns:a16="http://schemas.microsoft.com/office/drawing/2014/main" xmlns="" id="{2028A4D1-701A-44ED-AA1F-BC26903F154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2" name="直線コネクタ 621">
          <a:extLst>
            <a:ext uri="{FF2B5EF4-FFF2-40B4-BE49-F238E27FC236}">
              <a16:creationId xmlns:a16="http://schemas.microsoft.com/office/drawing/2014/main" xmlns="" id="{68A164C1-9B0A-4E58-800D-811F3D42091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3" name="テキスト ボックス 622">
          <a:extLst>
            <a:ext uri="{FF2B5EF4-FFF2-40B4-BE49-F238E27FC236}">
              <a16:creationId xmlns:a16="http://schemas.microsoft.com/office/drawing/2014/main" xmlns="" id="{3D3E69E9-22E2-4FAC-BFA8-0E7B97F0473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4" name="直線コネクタ 623">
          <a:extLst>
            <a:ext uri="{FF2B5EF4-FFF2-40B4-BE49-F238E27FC236}">
              <a16:creationId xmlns:a16="http://schemas.microsoft.com/office/drawing/2014/main" xmlns="" id="{C9E1D701-C5BD-4BAB-ADCF-3A0860FBA76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5" name="テキスト ボックス 624">
          <a:extLst>
            <a:ext uri="{FF2B5EF4-FFF2-40B4-BE49-F238E27FC236}">
              <a16:creationId xmlns:a16="http://schemas.microsoft.com/office/drawing/2014/main" xmlns="" id="{E4C4F184-16B8-4342-829A-DBAD42FED35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6" name="直線コネクタ 625">
          <a:extLst>
            <a:ext uri="{FF2B5EF4-FFF2-40B4-BE49-F238E27FC236}">
              <a16:creationId xmlns:a16="http://schemas.microsoft.com/office/drawing/2014/main" xmlns="" id="{E5E06D04-4473-446D-8F3B-720216C0687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7" name="テキスト ボックス 626">
          <a:extLst>
            <a:ext uri="{FF2B5EF4-FFF2-40B4-BE49-F238E27FC236}">
              <a16:creationId xmlns:a16="http://schemas.microsoft.com/office/drawing/2014/main" xmlns="" id="{4C34FF6A-B343-461B-B968-2C7380A2977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8" name="直線コネクタ 627">
          <a:extLst>
            <a:ext uri="{FF2B5EF4-FFF2-40B4-BE49-F238E27FC236}">
              <a16:creationId xmlns:a16="http://schemas.microsoft.com/office/drawing/2014/main" xmlns="" id="{7C6FEDFF-6D55-44E2-9207-EC5839C35D8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9" name="テキスト ボックス 628">
          <a:extLst>
            <a:ext uri="{FF2B5EF4-FFF2-40B4-BE49-F238E27FC236}">
              <a16:creationId xmlns:a16="http://schemas.microsoft.com/office/drawing/2014/main" xmlns="" id="{F5E66C09-F968-4DC8-8C29-F2C6EDB33BF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0" name="直線コネクタ 629">
          <a:extLst>
            <a:ext uri="{FF2B5EF4-FFF2-40B4-BE49-F238E27FC236}">
              <a16:creationId xmlns:a16="http://schemas.microsoft.com/office/drawing/2014/main" xmlns="" id="{B3969A4D-FC3D-430B-8E27-BABB532EA1C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1" name="テキスト ボックス 630">
          <a:extLst>
            <a:ext uri="{FF2B5EF4-FFF2-40B4-BE49-F238E27FC236}">
              <a16:creationId xmlns:a16="http://schemas.microsoft.com/office/drawing/2014/main" xmlns="" id="{8C43755B-E443-42E4-9FDF-3A0BD247314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2" name="【児童館】&#10;一人当たり面積グラフ枠">
          <a:extLst>
            <a:ext uri="{FF2B5EF4-FFF2-40B4-BE49-F238E27FC236}">
              <a16:creationId xmlns:a16="http://schemas.microsoft.com/office/drawing/2014/main" xmlns="" id="{77168C65-ACFB-41CC-8B4B-80DFAADBFCA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633" name="直線コネクタ 632">
          <a:extLst>
            <a:ext uri="{FF2B5EF4-FFF2-40B4-BE49-F238E27FC236}">
              <a16:creationId xmlns:a16="http://schemas.microsoft.com/office/drawing/2014/main" xmlns="" id="{3E3C65AA-9729-431D-9893-60D514B85D58}"/>
            </a:ext>
          </a:extLst>
        </xdr:cNvPr>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34" name="【児童館】&#10;一人当たり面積最小値テキスト">
          <a:extLst>
            <a:ext uri="{FF2B5EF4-FFF2-40B4-BE49-F238E27FC236}">
              <a16:creationId xmlns:a16="http://schemas.microsoft.com/office/drawing/2014/main" xmlns="" id="{D156AC13-AC27-4981-9F3D-FCC83939288F}"/>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35" name="直線コネクタ 634">
          <a:extLst>
            <a:ext uri="{FF2B5EF4-FFF2-40B4-BE49-F238E27FC236}">
              <a16:creationId xmlns:a16="http://schemas.microsoft.com/office/drawing/2014/main" xmlns="" id="{60AF896C-1225-47FF-B138-449699946125}"/>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36" name="【児童館】&#10;一人当たり面積最大値テキスト">
          <a:extLst>
            <a:ext uri="{FF2B5EF4-FFF2-40B4-BE49-F238E27FC236}">
              <a16:creationId xmlns:a16="http://schemas.microsoft.com/office/drawing/2014/main" xmlns="" id="{C4D856F2-6041-453F-8570-C30CAD5A4BA3}"/>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37" name="直線コネクタ 636">
          <a:extLst>
            <a:ext uri="{FF2B5EF4-FFF2-40B4-BE49-F238E27FC236}">
              <a16:creationId xmlns:a16="http://schemas.microsoft.com/office/drawing/2014/main" xmlns="" id="{C3D7A501-C5AB-4AF1-B6F5-8F1DE74F7D78}"/>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38" name="【児童館】&#10;一人当たり面積平均値テキスト">
          <a:extLst>
            <a:ext uri="{FF2B5EF4-FFF2-40B4-BE49-F238E27FC236}">
              <a16:creationId xmlns:a16="http://schemas.microsoft.com/office/drawing/2014/main" xmlns="" id="{C8BB1712-72EA-4EF1-8EDB-874357AF363F}"/>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39" name="フローチャート: 判断 638">
          <a:extLst>
            <a:ext uri="{FF2B5EF4-FFF2-40B4-BE49-F238E27FC236}">
              <a16:creationId xmlns:a16="http://schemas.microsoft.com/office/drawing/2014/main" xmlns="" id="{2607C380-557A-4B7C-B829-A0D6A4AA6BDD}"/>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640" name="フローチャート: 判断 639">
          <a:extLst>
            <a:ext uri="{FF2B5EF4-FFF2-40B4-BE49-F238E27FC236}">
              <a16:creationId xmlns:a16="http://schemas.microsoft.com/office/drawing/2014/main" xmlns="" id="{F61F4A74-FA4C-4B0F-BDA6-3BCD613433A8}"/>
            </a:ext>
          </a:extLst>
        </xdr:cNvPr>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641" name="フローチャート: 判断 640">
          <a:extLst>
            <a:ext uri="{FF2B5EF4-FFF2-40B4-BE49-F238E27FC236}">
              <a16:creationId xmlns:a16="http://schemas.microsoft.com/office/drawing/2014/main" xmlns="" id="{058DA885-FA11-45A0-B748-604ADBC8E5AA}"/>
            </a:ext>
          </a:extLst>
        </xdr:cNvPr>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42" name="フローチャート: 判断 641">
          <a:extLst>
            <a:ext uri="{FF2B5EF4-FFF2-40B4-BE49-F238E27FC236}">
              <a16:creationId xmlns:a16="http://schemas.microsoft.com/office/drawing/2014/main" xmlns="" id="{622083B4-F229-4E2F-8A67-8A2AD5CDC8D0}"/>
            </a:ext>
          </a:extLst>
        </xdr:cNvPr>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643" name="フローチャート: 判断 642">
          <a:extLst>
            <a:ext uri="{FF2B5EF4-FFF2-40B4-BE49-F238E27FC236}">
              <a16:creationId xmlns:a16="http://schemas.microsoft.com/office/drawing/2014/main" xmlns="" id="{E251DAA7-EB2B-4B6F-B1DC-EB9D90505B08}"/>
            </a:ext>
          </a:extLst>
        </xdr:cNvPr>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xmlns="" id="{90300073-382B-4686-B9A2-6969C3B58EB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xmlns="" id="{7DC8EAE9-8416-4413-B65C-01B5437086C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xmlns="" id="{16F35FC0-9CBA-44E3-A70E-94B71059A2D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xmlns="" id="{733EBE60-E4CC-4291-B1E3-020C4B09999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xmlns="" id="{10BE6260-99F6-473A-A472-C86579A1AED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49" name="楕円 648">
          <a:extLst>
            <a:ext uri="{FF2B5EF4-FFF2-40B4-BE49-F238E27FC236}">
              <a16:creationId xmlns:a16="http://schemas.microsoft.com/office/drawing/2014/main" xmlns="" id="{DF45FBF3-026F-4DB7-85F7-40EF65A5CC61}"/>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26163</xdr:rowOff>
    </xdr:from>
    <xdr:to>
      <xdr:col>107</xdr:col>
      <xdr:colOff>101600</xdr:colOff>
      <xdr:row>85</xdr:row>
      <xdr:rowOff>127763</xdr:rowOff>
    </xdr:to>
    <xdr:sp macro="" textlink="">
      <xdr:nvSpPr>
        <xdr:cNvPr id="650" name="楕円 649">
          <a:extLst>
            <a:ext uri="{FF2B5EF4-FFF2-40B4-BE49-F238E27FC236}">
              <a16:creationId xmlns:a16="http://schemas.microsoft.com/office/drawing/2014/main" xmlns="" id="{56A558DD-653E-4928-9348-FFA035D97C3C}"/>
            </a:ext>
          </a:extLst>
        </xdr:cNvPr>
        <xdr:cNvSpPr/>
      </xdr:nvSpPr>
      <xdr:spPr>
        <a:xfrm>
          <a:off x="20383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76963</xdr:rowOff>
    </xdr:to>
    <xdr:cxnSp macro="">
      <xdr:nvCxnSpPr>
        <xdr:cNvPr id="651" name="直線コネクタ 650">
          <a:extLst>
            <a:ext uri="{FF2B5EF4-FFF2-40B4-BE49-F238E27FC236}">
              <a16:creationId xmlns:a16="http://schemas.microsoft.com/office/drawing/2014/main" xmlns="" id="{CBE91073-1DA0-41D6-95C4-85571B5038A3}"/>
            </a:ext>
          </a:extLst>
        </xdr:cNvPr>
        <xdr:cNvCxnSpPr/>
      </xdr:nvCxnSpPr>
      <xdr:spPr>
        <a:xfrm flipV="1">
          <a:off x="20434300" y="14645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652" name="楕円 651">
          <a:extLst>
            <a:ext uri="{FF2B5EF4-FFF2-40B4-BE49-F238E27FC236}">
              <a16:creationId xmlns:a16="http://schemas.microsoft.com/office/drawing/2014/main" xmlns="" id="{5835195A-9926-4F10-AF12-F8361A35EEB5}"/>
            </a:ext>
          </a:extLst>
        </xdr:cNvPr>
        <xdr:cNvSpPr/>
      </xdr:nvSpPr>
      <xdr:spPr>
        <a:xfrm>
          <a:off x="19494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76963</xdr:rowOff>
    </xdr:from>
    <xdr:to>
      <xdr:col>107</xdr:col>
      <xdr:colOff>50800</xdr:colOff>
      <xdr:row>85</xdr:row>
      <xdr:rowOff>76963</xdr:rowOff>
    </xdr:to>
    <xdr:cxnSp macro="">
      <xdr:nvCxnSpPr>
        <xdr:cNvPr id="653" name="直線コネクタ 652">
          <a:extLst>
            <a:ext uri="{FF2B5EF4-FFF2-40B4-BE49-F238E27FC236}">
              <a16:creationId xmlns:a16="http://schemas.microsoft.com/office/drawing/2014/main" xmlns="" id="{3EF3D70E-BBDE-49A8-8EBE-CF2D753B1F10}"/>
            </a:ext>
          </a:extLst>
        </xdr:cNvPr>
        <xdr:cNvCxnSpPr/>
      </xdr:nvCxnSpPr>
      <xdr:spPr>
        <a:xfrm>
          <a:off x="19545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20845</xdr:rowOff>
    </xdr:from>
    <xdr:ext cx="469744" cy="259045"/>
    <xdr:sp macro="" textlink="">
      <xdr:nvSpPr>
        <xdr:cNvPr id="654" name="n_1aveValue【児童館】&#10;一人当たり面積">
          <a:extLst>
            <a:ext uri="{FF2B5EF4-FFF2-40B4-BE49-F238E27FC236}">
              <a16:creationId xmlns:a16="http://schemas.microsoft.com/office/drawing/2014/main" xmlns="" id="{1A93EE3F-DB33-4928-B8D6-8D0FB03866D2}"/>
            </a:ext>
          </a:extLst>
        </xdr:cNvPr>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655" name="n_2aveValue【児童館】&#10;一人当たり面積">
          <a:extLst>
            <a:ext uri="{FF2B5EF4-FFF2-40B4-BE49-F238E27FC236}">
              <a16:creationId xmlns:a16="http://schemas.microsoft.com/office/drawing/2014/main" xmlns="" id="{643CE5AA-F772-44C4-8957-4BD7B335202C}"/>
            </a:ext>
          </a:extLst>
        </xdr:cNvPr>
        <xdr:cNvSpPr txBox="1"/>
      </xdr:nvSpPr>
      <xdr:spPr>
        <a:xfrm>
          <a:off x="20199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656" name="n_3aveValue【児童館】&#10;一人当たり面積">
          <a:extLst>
            <a:ext uri="{FF2B5EF4-FFF2-40B4-BE49-F238E27FC236}">
              <a16:creationId xmlns:a16="http://schemas.microsoft.com/office/drawing/2014/main" xmlns="" id="{477A607E-CF3F-4FBB-8C74-0440007E56AD}"/>
            </a:ext>
          </a:extLst>
        </xdr:cNvPr>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657" name="n_4aveValue【児童館】&#10;一人当たり面積">
          <a:extLst>
            <a:ext uri="{FF2B5EF4-FFF2-40B4-BE49-F238E27FC236}">
              <a16:creationId xmlns:a16="http://schemas.microsoft.com/office/drawing/2014/main" xmlns="" id="{D2278F31-E5BD-4F90-AC14-3A7A979A8105}"/>
            </a:ext>
          </a:extLst>
        </xdr:cNvPr>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58" name="n_1mainValue【児童館】&#10;一人当たり面積">
          <a:extLst>
            <a:ext uri="{FF2B5EF4-FFF2-40B4-BE49-F238E27FC236}">
              <a16:creationId xmlns:a16="http://schemas.microsoft.com/office/drawing/2014/main" xmlns="" id="{B94A6245-A14C-4B44-96DC-8A7B8CEB16EA}"/>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659" name="n_2mainValue【児童館】&#10;一人当たり面積">
          <a:extLst>
            <a:ext uri="{FF2B5EF4-FFF2-40B4-BE49-F238E27FC236}">
              <a16:creationId xmlns:a16="http://schemas.microsoft.com/office/drawing/2014/main" xmlns="" id="{02F3EBCA-3AF6-4EE5-B6D2-BE258704B727}"/>
            </a:ext>
          </a:extLst>
        </xdr:cNvPr>
        <xdr:cNvSpPr txBox="1"/>
      </xdr:nvSpPr>
      <xdr:spPr>
        <a:xfrm>
          <a:off x="20199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118890</xdr:rowOff>
    </xdr:from>
    <xdr:ext cx="469744" cy="259045"/>
    <xdr:sp macro="" textlink="">
      <xdr:nvSpPr>
        <xdr:cNvPr id="660" name="n_3mainValue【児童館】&#10;一人当たり面積">
          <a:extLst>
            <a:ext uri="{FF2B5EF4-FFF2-40B4-BE49-F238E27FC236}">
              <a16:creationId xmlns:a16="http://schemas.microsoft.com/office/drawing/2014/main" xmlns="" id="{CCBFBF40-08CC-4656-B689-C087608CE4E9}"/>
            </a:ext>
          </a:extLst>
        </xdr:cNvPr>
        <xdr:cNvSpPr txBox="1"/>
      </xdr:nvSpPr>
      <xdr:spPr>
        <a:xfrm>
          <a:off x="19310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1" name="正方形/長方形 660">
          <a:extLst>
            <a:ext uri="{FF2B5EF4-FFF2-40B4-BE49-F238E27FC236}">
              <a16:creationId xmlns:a16="http://schemas.microsoft.com/office/drawing/2014/main" xmlns="" id="{4DB95120-46EA-44F7-9AA9-AE8F861CD02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2" name="正方形/長方形 661">
          <a:extLst>
            <a:ext uri="{FF2B5EF4-FFF2-40B4-BE49-F238E27FC236}">
              <a16:creationId xmlns:a16="http://schemas.microsoft.com/office/drawing/2014/main" xmlns="" id="{1D63B2AB-B71C-41D3-9951-ABF25A819EA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3" name="正方形/長方形 662">
          <a:extLst>
            <a:ext uri="{FF2B5EF4-FFF2-40B4-BE49-F238E27FC236}">
              <a16:creationId xmlns:a16="http://schemas.microsoft.com/office/drawing/2014/main" xmlns="" id="{42CAB84A-81C4-45A7-8FE3-5F714003789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4" name="正方形/長方形 663">
          <a:extLst>
            <a:ext uri="{FF2B5EF4-FFF2-40B4-BE49-F238E27FC236}">
              <a16:creationId xmlns:a16="http://schemas.microsoft.com/office/drawing/2014/main" xmlns="" id="{8358EA6B-13BD-4FE0-8325-3710522815D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5" name="正方形/長方形 664">
          <a:extLst>
            <a:ext uri="{FF2B5EF4-FFF2-40B4-BE49-F238E27FC236}">
              <a16:creationId xmlns:a16="http://schemas.microsoft.com/office/drawing/2014/main" xmlns="" id="{66C5F513-6B38-4604-BEC8-91B130D6D24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6" name="正方形/長方形 665">
          <a:extLst>
            <a:ext uri="{FF2B5EF4-FFF2-40B4-BE49-F238E27FC236}">
              <a16:creationId xmlns:a16="http://schemas.microsoft.com/office/drawing/2014/main" xmlns="" id="{CB664917-B8A6-4B57-B52D-63FA5A9DC1A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7" name="正方形/長方形 666">
          <a:extLst>
            <a:ext uri="{FF2B5EF4-FFF2-40B4-BE49-F238E27FC236}">
              <a16:creationId xmlns:a16="http://schemas.microsoft.com/office/drawing/2014/main" xmlns="" id="{80683ACB-9291-4EFE-AC70-B7A6ECEF1F3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正方形/長方形 667">
          <a:extLst>
            <a:ext uri="{FF2B5EF4-FFF2-40B4-BE49-F238E27FC236}">
              <a16:creationId xmlns:a16="http://schemas.microsoft.com/office/drawing/2014/main" xmlns="" id="{8E09A28E-3E53-4004-9CB0-ABB09C07917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9" name="テキスト ボックス 668">
          <a:extLst>
            <a:ext uri="{FF2B5EF4-FFF2-40B4-BE49-F238E27FC236}">
              <a16:creationId xmlns:a16="http://schemas.microsoft.com/office/drawing/2014/main" xmlns="" id="{9EDDA7D5-071C-4B98-B2DF-50B08BD1844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0" name="直線コネクタ 669">
          <a:extLst>
            <a:ext uri="{FF2B5EF4-FFF2-40B4-BE49-F238E27FC236}">
              <a16:creationId xmlns:a16="http://schemas.microsoft.com/office/drawing/2014/main" xmlns="" id="{457B40D8-C51E-4C65-A228-59782DB166F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1" name="テキスト ボックス 670">
          <a:extLst>
            <a:ext uri="{FF2B5EF4-FFF2-40B4-BE49-F238E27FC236}">
              <a16:creationId xmlns:a16="http://schemas.microsoft.com/office/drawing/2014/main" xmlns="" id="{1945A454-EA78-404F-8C35-ABBE11DE95C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2" name="直線コネクタ 671">
          <a:extLst>
            <a:ext uri="{FF2B5EF4-FFF2-40B4-BE49-F238E27FC236}">
              <a16:creationId xmlns:a16="http://schemas.microsoft.com/office/drawing/2014/main" xmlns="" id="{F04160DF-BF48-4B36-9862-D6BB84E1315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3" name="テキスト ボックス 672">
          <a:extLst>
            <a:ext uri="{FF2B5EF4-FFF2-40B4-BE49-F238E27FC236}">
              <a16:creationId xmlns:a16="http://schemas.microsoft.com/office/drawing/2014/main" xmlns="" id="{4B837204-697B-4F7B-B0CB-7617C2F556D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4" name="直線コネクタ 673">
          <a:extLst>
            <a:ext uri="{FF2B5EF4-FFF2-40B4-BE49-F238E27FC236}">
              <a16:creationId xmlns:a16="http://schemas.microsoft.com/office/drawing/2014/main" xmlns="" id="{AAC2D509-CC37-4020-B8B2-ED5BC9DF3B5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5" name="テキスト ボックス 674">
          <a:extLst>
            <a:ext uri="{FF2B5EF4-FFF2-40B4-BE49-F238E27FC236}">
              <a16:creationId xmlns:a16="http://schemas.microsoft.com/office/drawing/2014/main" xmlns="" id="{A2F8E090-C82A-4EAA-A88A-79C97972596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6" name="直線コネクタ 675">
          <a:extLst>
            <a:ext uri="{FF2B5EF4-FFF2-40B4-BE49-F238E27FC236}">
              <a16:creationId xmlns:a16="http://schemas.microsoft.com/office/drawing/2014/main" xmlns="" id="{BB230FA1-9F27-43E6-9BD7-54679E4622A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7" name="テキスト ボックス 676">
          <a:extLst>
            <a:ext uri="{FF2B5EF4-FFF2-40B4-BE49-F238E27FC236}">
              <a16:creationId xmlns:a16="http://schemas.microsoft.com/office/drawing/2014/main" xmlns="" id="{9EC51ED8-B6D4-439E-B433-912F75481C8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8" name="直線コネクタ 677">
          <a:extLst>
            <a:ext uri="{FF2B5EF4-FFF2-40B4-BE49-F238E27FC236}">
              <a16:creationId xmlns:a16="http://schemas.microsoft.com/office/drawing/2014/main" xmlns="" id="{61462643-4192-48BC-BA26-10D162808D1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9" name="テキスト ボックス 678">
          <a:extLst>
            <a:ext uri="{FF2B5EF4-FFF2-40B4-BE49-F238E27FC236}">
              <a16:creationId xmlns:a16="http://schemas.microsoft.com/office/drawing/2014/main" xmlns="" id="{156388F2-4BE5-413C-80F1-C2BE1B20B7E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0" name="直線コネクタ 679">
          <a:extLst>
            <a:ext uri="{FF2B5EF4-FFF2-40B4-BE49-F238E27FC236}">
              <a16:creationId xmlns:a16="http://schemas.microsoft.com/office/drawing/2014/main" xmlns="" id="{1B5A486D-79B6-48D1-A137-3722EDCAAB3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1" name="テキスト ボックス 680">
          <a:extLst>
            <a:ext uri="{FF2B5EF4-FFF2-40B4-BE49-F238E27FC236}">
              <a16:creationId xmlns:a16="http://schemas.microsoft.com/office/drawing/2014/main" xmlns="" id="{90A52EAC-8EC4-41D9-B28F-68B7FACD648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2" name="直線コネクタ 681">
          <a:extLst>
            <a:ext uri="{FF2B5EF4-FFF2-40B4-BE49-F238E27FC236}">
              <a16:creationId xmlns:a16="http://schemas.microsoft.com/office/drawing/2014/main" xmlns="" id="{EA866EA7-71A6-4548-B3E3-C197A1D5347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3" name="テキスト ボックス 682">
          <a:extLst>
            <a:ext uri="{FF2B5EF4-FFF2-40B4-BE49-F238E27FC236}">
              <a16:creationId xmlns:a16="http://schemas.microsoft.com/office/drawing/2014/main" xmlns="" id="{2D666D43-FBD2-49CD-BD6E-E6FBE7FECF7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4" name="直線コネクタ 683">
          <a:extLst>
            <a:ext uri="{FF2B5EF4-FFF2-40B4-BE49-F238E27FC236}">
              <a16:creationId xmlns:a16="http://schemas.microsoft.com/office/drawing/2014/main" xmlns="" id="{A4176220-A7E4-4367-B89C-37130C5D772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公民館】&#10;有形固定資産減価償却率グラフ枠">
          <a:extLst>
            <a:ext uri="{FF2B5EF4-FFF2-40B4-BE49-F238E27FC236}">
              <a16:creationId xmlns:a16="http://schemas.microsoft.com/office/drawing/2014/main" xmlns="" id="{EB524667-D4C4-4D79-A7EA-4D347D50E88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686" name="直線コネクタ 685">
          <a:extLst>
            <a:ext uri="{FF2B5EF4-FFF2-40B4-BE49-F238E27FC236}">
              <a16:creationId xmlns:a16="http://schemas.microsoft.com/office/drawing/2014/main" xmlns="" id="{AEC7358C-504F-41CC-8BA8-C0BAE3230446}"/>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87" name="【公民館】&#10;有形固定資産減価償却率最小値テキスト">
          <a:extLst>
            <a:ext uri="{FF2B5EF4-FFF2-40B4-BE49-F238E27FC236}">
              <a16:creationId xmlns:a16="http://schemas.microsoft.com/office/drawing/2014/main" xmlns="" id="{C1EEC646-A5E9-4715-91B0-BF9C69C1412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88" name="直線コネクタ 687">
          <a:extLst>
            <a:ext uri="{FF2B5EF4-FFF2-40B4-BE49-F238E27FC236}">
              <a16:creationId xmlns:a16="http://schemas.microsoft.com/office/drawing/2014/main" xmlns="" id="{00E2955D-D6CE-45EA-A3EB-E352C87A4D9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689" name="【公民館】&#10;有形固定資産減価償却率最大値テキスト">
          <a:extLst>
            <a:ext uri="{FF2B5EF4-FFF2-40B4-BE49-F238E27FC236}">
              <a16:creationId xmlns:a16="http://schemas.microsoft.com/office/drawing/2014/main" xmlns="" id="{325357F1-5E11-4C5F-A65A-42DF7377199B}"/>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690" name="直線コネクタ 689">
          <a:extLst>
            <a:ext uri="{FF2B5EF4-FFF2-40B4-BE49-F238E27FC236}">
              <a16:creationId xmlns:a16="http://schemas.microsoft.com/office/drawing/2014/main" xmlns="" id="{14BB68F7-A597-43DE-AB5D-32A0D7C08AB9}"/>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13625</xdr:rowOff>
    </xdr:from>
    <xdr:ext cx="405111" cy="259045"/>
    <xdr:sp macro="" textlink="">
      <xdr:nvSpPr>
        <xdr:cNvPr id="691" name="【公民館】&#10;有形固定資産減価償却率平均値テキスト">
          <a:extLst>
            <a:ext uri="{FF2B5EF4-FFF2-40B4-BE49-F238E27FC236}">
              <a16:creationId xmlns:a16="http://schemas.microsoft.com/office/drawing/2014/main" xmlns="" id="{9EAFFEE4-7465-4387-A539-900DD88AC68F}"/>
            </a:ext>
          </a:extLst>
        </xdr:cNvPr>
        <xdr:cNvSpPr txBox="1"/>
      </xdr:nvSpPr>
      <xdr:spPr>
        <a:xfrm>
          <a:off x="16357600" y="1818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692" name="フローチャート: 判断 691">
          <a:extLst>
            <a:ext uri="{FF2B5EF4-FFF2-40B4-BE49-F238E27FC236}">
              <a16:creationId xmlns:a16="http://schemas.microsoft.com/office/drawing/2014/main" xmlns="" id="{F3BD404E-3D5B-4E93-83C2-C4EBC59B7BB0}"/>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693" name="フローチャート: 判断 692">
          <a:extLst>
            <a:ext uri="{FF2B5EF4-FFF2-40B4-BE49-F238E27FC236}">
              <a16:creationId xmlns:a16="http://schemas.microsoft.com/office/drawing/2014/main" xmlns="" id="{80554ABC-C23A-4E39-930D-8BDCA4A65590}"/>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694" name="フローチャート: 判断 693">
          <a:extLst>
            <a:ext uri="{FF2B5EF4-FFF2-40B4-BE49-F238E27FC236}">
              <a16:creationId xmlns:a16="http://schemas.microsoft.com/office/drawing/2014/main" xmlns="" id="{4249E6B6-3029-4937-BDD6-9949005CE457}"/>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695" name="フローチャート: 判断 694">
          <a:extLst>
            <a:ext uri="{FF2B5EF4-FFF2-40B4-BE49-F238E27FC236}">
              <a16:creationId xmlns:a16="http://schemas.microsoft.com/office/drawing/2014/main" xmlns="" id="{E86375A4-768D-460A-95C7-3B2B826AFE8F}"/>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696" name="フローチャート: 判断 695">
          <a:extLst>
            <a:ext uri="{FF2B5EF4-FFF2-40B4-BE49-F238E27FC236}">
              <a16:creationId xmlns:a16="http://schemas.microsoft.com/office/drawing/2014/main" xmlns="" id="{D32FF255-FDE2-41DE-9025-1F563C0F373D}"/>
            </a:ext>
          </a:extLst>
        </xdr:cNvPr>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xmlns="" id="{89B10485-DD9A-471C-8F94-A83682823C9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xmlns="" id="{304832E0-1971-4968-A665-9A9E95509DF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xmlns="" id="{3C15B803-326A-46C0-BEA9-CB811673DE9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xmlns="" id="{9B07CD25-5D1E-40E6-8E6D-208FCDD638D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xmlns="" id="{4D717232-0FB3-47A7-9787-077C81B4B2B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43362</xdr:rowOff>
    </xdr:from>
    <xdr:to>
      <xdr:col>81</xdr:col>
      <xdr:colOff>101600</xdr:colOff>
      <xdr:row>105</xdr:row>
      <xdr:rowOff>144962</xdr:rowOff>
    </xdr:to>
    <xdr:sp macro="" textlink="">
      <xdr:nvSpPr>
        <xdr:cNvPr id="702" name="楕円 701">
          <a:extLst>
            <a:ext uri="{FF2B5EF4-FFF2-40B4-BE49-F238E27FC236}">
              <a16:creationId xmlns:a16="http://schemas.microsoft.com/office/drawing/2014/main" xmlns="" id="{5C6627A1-3B2F-425B-8CC4-E0B514FFF6A8}"/>
            </a:ext>
          </a:extLst>
        </xdr:cNvPr>
        <xdr:cNvSpPr/>
      </xdr:nvSpPr>
      <xdr:spPr>
        <a:xfrm>
          <a:off x="15430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33564</xdr:rowOff>
    </xdr:from>
    <xdr:to>
      <xdr:col>76</xdr:col>
      <xdr:colOff>165100</xdr:colOff>
      <xdr:row>105</xdr:row>
      <xdr:rowOff>135164</xdr:rowOff>
    </xdr:to>
    <xdr:sp macro="" textlink="">
      <xdr:nvSpPr>
        <xdr:cNvPr id="703" name="楕円 702">
          <a:extLst>
            <a:ext uri="{FF2B5EF4-FFF2-40B4-BE49-F238E27FC236}">
              <a16:creationId xmlns:a16="http://schemas.microsoft.com/office/drawing/2014/main" xmlns="" id="{B09D93CB-F257-4D25-96A3-E30CB18C2150}"/>
            </a:ext>
          </a:extLst>
        </xdr:cNvPr>
        <xdr:cNvSpPr/>
      </xdr:nvSpPr>
      <xdr:spPr>
        <a:xfrm>
          <a:off x="14541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84364</xdr:rowOff>
    </xdr:from>
    <xdr:to>
      <xdr:col>81</xdr:col>
      <xdr:colOff>50800</xdr:colOff>
      <xdr:row>105</xdr:row>
      <xdr:rowOff>94162</xdr:rowOff>
    </xdr:to>
    <xdr:cxnSp macro="">
      <xdr:nvCxnSpPr>
        <xdr:cNvPr id="704" name="直線コネクタ 703">
          <a:extLst>
            <a:ext uri="{FF2B5EF4-FFF2-40B4-BE49-F238E27FC236}">
              <a16:creationId xmlns:a16="http://schemas.microsoft.com/office/drawing/2014/main" xmlns="" id="{994ABE9F-3550-498D-AB9F-CB7575AC15AB}"/>
            </a:ext>
          </a:extLst>
        </xdr:cNvPr>
        <xdr:cNvCxnSpPr/>
      </xdr:nvCxnSpPr>
      <xdr:spPr>
        <a:xfrm>
          <a:off x="14592300" y="1808661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05" name="楕円 704">
          <a:extLst>
            <a:ext uri="{FF2B5EF4-FFF2-40B4-BE49-F238E27FC236}">
              <a16:creationId xmlns:a16="http://schemas.microsoft.com/office/drawing/2014/main" xmlns="" id="{4EA3B36B-20FE-4F4D-992F-8EC93307D905}"/>
            </a:ext>
          </a:extLst>
        </xdr:cNvPr>
        <xdr:cNvSpPr/>
      </xdr:nvSpPr>
      <xdr:spPr>
        <a:xfrm>
          <a:off x="13652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38644</xdr:rowOff>
    </xdr:from>
    <xdr:to>
      <xdr:col>76</xdr:col>
      <xdr:colOff>114300</xdr:colOff>
      <xdr:row>105</xdr:row>
      <xdr:rowOff>84364</xdr:rowOff>
    </xdr:to>
    <xdr:cxnSp macro="">
      <xdr:nvCxnSpPr>
        <xdr:cNvPr id="706" name="直線コネクタ 705">
          <a:extLst>
            <a:ext uri="{FF2B5EF4-FFF2-40B4-BE49-F238E27FC236}">
              <a16:creationId xmlns:a16="http://schemas.microsoft.com/office/drawing/2014/main" xmlns="" id="{FE6BAE84-4F40-4A4C-98E6-C9EBD44D814E}"/>
            </a:ext>
          </a:extLst>
        </xdr:cNvPr>
        <xdr:cNvCxnSpPr/>
      </xdr:nvCxnSpPr>
      <xdr:spPr>
        <a:xfrm>
          <a:off x="13703300" y="180408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136089</xdr:rowOff>
    </xdr:from>
    <xdr:ext cx="405111" cy="259045"/>
    <xdr:sp macro="" textlink="">
      <xdr:nvSpPr>
        <xdr:cNvPr id="707" name="n_1aveValue【公民館】&#10;有形固定資産減価償却率">
          <a:extLst>
            <a:ext uri="{FF2B5EF4-FFF2-40B4-BE49-F238E27FC236}">
              <a16:creationId xmlns:a16="http://schemas.microsoft.com/office/drawing/2014/main" xmlns="" id="{B5C6E3CE-741D-46F7-A657-595DA8AA2B2B}"/>
            </a:ext>
          </a:extLst>
        </xdr:cNvPr>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64243</xdr:rowOff>
    </xdr:from>
    <xdr:ext cx="405111" cy="259045"/>
    <xdr:sp macro="" textlink="">
      <xdr:nvSpPr>
        <xdr:cNvPr id="708" name="n_2aveValue【公民館】&#10;有形固定資産減価償却率">
          <a:extLst>
            <a:ext uri="{FF2B5EF4-FFF2-40B4-BE49-F238E27FC236}">
              <a16:creationId xmlns:a16="http://schemas.microsoft.com/office/drawing/2014/main" xmlns="" id="{266EB6B2-BEDD-4442-950D-0D37493A220A}"/>
            </a:ext>
          </a:extLst>
        </xdr:cNvPr>
        <xdr:cNvSpPr txBox="1"/>
      </xdr:nvSpPr>
      <xdr:spPr>
        <a:xfrm>
          <a:off x="14389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709" name="n_3aveValue【公民館】&#10;有形固定資産減価償却率">
          <a:extLst>
            <a:ext uri="{FF2B5EF4-FFF2-40B4-BE49-F238E27FC236}">
              <a16:creationId xmlns:a16="http://schemas.microsoft.com/office/drawing/2014/main" xmlns="" id="{822CA86C-8D68-4BE9-941F-CAEF6A36ED7C}"/>
            </a:ext>
          </a:extLst>
        </xdr:cNvPr>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122300</xdr:rowOff>
    </xdr:from>
    <xdr:ext cx="405111" cy="259045"/>
    <xdr:sp macro="" textlink="">
      <xdr:nvSpPr>
        <xdr:cNvPr id="710" name="n_4aveValue【公民館】&#10;有形固定資産減価償却率">
          <a:extLst>
            <a:ext uri="{FF2B5EF4-FFF2-40B4-BE49-F238E27FC236}">
              <a16:creationId xmlns:a16="http://schemas.microsoft.com/office/drawing/2014/main" xmlns="" id="{2CAB6268-CBB9-4403-ADA4-8A7EA0150922}"/>
            </a:ext>
          </a:extLst>
        </xdr:cNvPr>
        <xdr:cNvSpPr txBox="1"/>
      </xdr:nvSpPr>
      <xdr:spPr>
        <a:xfrm>
          <a:off x="12611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161489</xdr:rowOff>
    </xdr:from>
    <xdr:ext cx="405111" cy="259045"/>
    <xdr:sp macro="" textlink="">
      <xdr:nvSpPr>
        <xdr:cNvPr id="711" name="n_1mainValue【公民館】&#10;有形固定資産減価償却率">
          <a:extLst>
            <a:ext uri="{FF2B5EF4-FFF2-40B4-BE49-F238E27FC236}">
              <a16:creationId xmlns:a16="http://schemas.microsoft.com/office/drawing/2014/main" xmlns="" id="{7A525B02-5DBF-4E20-BA6A-68FDE5A64968}"/>
            </a:ext>
          </a:extLst>
        </xdr:cNvPr>
        <xdr:cNvSpPr txBox="1"/>
      </xdr:nvSpPr>
      <xdr:spPr>
        <a:xfrm>
          <a:off x="152660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151691</xdr:rowOff>
    </xdr:from>
    <xdr:ext cx="405111" cy="259045"/>
    <xdr:sp macro="" textlink="">
      <xdr:nvSpPr>
        <xdr:cNvPr id="712" name="n_2mainValue【公民館】&#10;有形固定資産減価償却率">
          <a:extLst>
            <a:ext uri="{FF2B5EF4-FFF2-40B4-BE49-F238E27FC236}">
              <a16:creationId xmlns:a16="http://schemas.microsoft.com/office/drawing/2014/main" xmlns="" id="{71AA61E9-769D-4376-BF92-34ED28497DC1}"/>
            </a:ext>
          </a:extLst>
        </xdr:cNvPr>
        <xdr:cNvSpPr txBox="1"/>
      </xdr:nvSpPr>
      <xdr:spPr>
        <a:xfrm>
          <a:off x="14389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713" name="n_3mainValue【公民館】&#10;有形固定資産減価償却率">
          <a:extLst>
            <a:ext uri="{FF2B5EF4-FFF2-40B4-BE49-F238E27FC236}">
              <a16:creationId xmlns:a16="http://schemas.microsoft.com/office/drawing/2014/main" xmlns="" id="{FDE641E7-90FB-45B5-AEC0-38916509958E}"/>
            </a:ext>
          </a:extLst>
        </xdr:cNvPr>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4" name="正方形/長方形 713">
          <a:extLst>
            <a:ext uri="{FF2B5EF4-FFF2-40B4-BE49-F238E27FC236}">
              <a16:creationId xmlns:a16="http://schemas.microsoft.com/office/drawing/2014/main" xmlns="" id="{89CC37AF-FB23-4792-9EB7-F9E5971839B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5" name="正方形/長方形 714">
          <a:extLst>
            <a:ext uri="{FF2B5EF4-FFF2-40B4-BE49-F238E27FC236}">
              <a16:creationId xmlns:a16="http://schemas.microsoft.com/office/drawing/2014/main" xmlns="" id="{80F4EA4E-CD9D-410B-AEF0-D4F437CFE2B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6" name="正方形/長方形 715">
          <a:extLst>
            <a:ext uri="{FF2B5EF4-FFF2-40B4-BE49-F238E27FC236}">
              <a16:creationId xmlns:a16="http://schemas.microsoft.com/office/drawing/2014/main" xmlns="" id="{CB19A339-8928-49D4-A8F7-FEBCAE3A2B4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7" name="正方形/長方形 716">
          <a:extLst>
            <a:ext uri="{FF2B5EF4-FFF2-40B4-BE49-F238E27FC236}">
              <a16:creationId xmlns:a16="http://schemas.microsoft.com/office/drawing/2014/main" xmlns="" id="{4427DFB0-0AD2-461B-BB4D-C09653EC051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8" name="正方形/長方形 717">
          <a:extLst>
            <a:ext uri="{FF2B5EF4-FFF2-40B4-BE49-F238E27FC236}">
              <a16:creationId xmlns:a16="http://schemas.microsoft.com/office/drawing/2014/main" xmlns="" id="{A9ACD14B-84AC-494E-8DED-3F4C75FC720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9" name="正方形/長方形 718">
          <a:extLst>
            <a:ext uri="{FF2B5EF4-FFF2-40B4-BE49-F238E27FC236}">
              <a16:creationId xmlns:a16="http://schemas.microsoft.com/office/drawing/2014/main" xmlns="" id="{544F684C-2C0E-4CC5-BDFA-14487F1E810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0" name="正方形/長方形 719">
          <a:extLst>
            <a:ext uri="{FF2B5EF4-FFF2-40B4-BE49-F238E27FC236}">
              <a16:creationId xmlns:a16="http://schemas.microsoft.com/office/drawing/2014/main" xmlns="" id="{D99EDD6E-081B-4C62-9ECD-AB2684C0F67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1" name="正方形/長方形 720">
          <a:extLst>
            <a:ext uri="{FF2B5EF4-FFF2-40B4-BE49-F238E27FC236}">
              <a16:creationId xmlns:a16="http://schemas.microsoft.com/office/drawing/2014/main" xmlns="" id="{A6A45EBE-2397-4212-852C-06A9BBACB29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2" name="テキスト ボックス 721">
          <a:extLst>
            <a:ext uri="{FF2B5EF4-FFF2-40B4-BE49-F238E27FC236}">
              <a16:creationId xmlns:a16="http://schemas.microsoft.com/office/drawing/2014/main" xmlns="" id="{E6A2933E-4942-42D5-AED7-02DB1F86888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3" name="直線コネクタ 722">
          <a:extLst>
            <a:ext uri="{FF2B5EF4-FFF2-40B4-BE49-F238E27FC236}">
              <a16:creationId xmlns:a16="http://schemas.microsoft.com/office/drawing/2014/main" xmlns="" id="{8E043A40-B2F4-43B6-BF56-B7AC1A5BDE2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4" name="直線コネクタ 723">
          <a:extLst>
            <a:ext uri="{FF2B5EF4-FFF2-40B4-BE49-F238E27FC236}">
              <a16:creationId xmlns:a16="http://schemas.microsoft.com/office/drawing/2014/main" xmlns="" id="{40AC2687-FBD3-49FE-9ED6-C3C011DE7A3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5" name="テキスト ボックス 724">
          <a:extLst>
            <a:ext uri="{FF2B5EF4-FFF2-40B4-BE49-F238E27FC236}">
              <a16:creationId xmlns:a16="http://schemas.microsoft.com/office/drawing/2014/main" xmlns="" id="{04B2CD0C-8B71-4EA7-80A0-8FBEF86F340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6" name="直線コネクタ 725">
          <a:extLst>
            <a:ext uri="{FF2B5EF4-FFF2-40B4-BE49-F238E27FC236}">
              <a16:creationId xmlns:a16="http://schemas.microsoft.com/office/drawing/2014/main" xmlns="" id="{0367BE20-37E4-4A4A-AD88-155778FC1F7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7" name="テキスト ボックス 726">
          <a:extLst>
            <a:ext uri="{FF2B5EF4-FFF2-40B4-BE49-F238E27FC236}">
              <a16:creationId xmlns:a16="http://schemas.microsoft.com/office/drawing/2014/main" xmlns="" id="{A111EC27-E1D0-43D4-BBB1-D8775DEA82D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8" name="直線コネクタ 727">
          <a:extLst>
            <a:ext uri="{FF2B5EF4-FFF2-40B4-BE49-F238E27FC236}">
              <a16:creationId xmlns:a16="http://schemas.microsoft.com/office/drawing/2014/main" xmlns="" id="{F454B77B-C5BE-4676-948C-A4002BC988F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9" name="テキスト ボックス 728">
          <a:extLst>
            <a:ext uri="{FF2B5EF4-FFF2-40B4-BE49-F238E27FC236}">
              <a16:creationId xmlns:a16="http://schemas.microsoft.com/office/drawing/2014/main" xmlns="" id="{9C619602-1DC2-446E-8A12-78C756AF0D0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0" name="直線コネクタ 729">
          <a:extLst>
            <a:ext uri="{FF2B5EF4-FFF2-40B4-BE49-F238E27FC236}">
              <a16:creationId xmlns:a16="http://schemas.microsoft.com/office/drawing/2014/main" xmlns="" id="{26B110F6-9A65-4D93-AECC-B2E2D36CA7A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1" name="テキスト ボックス 730">
          <a:extLst>
            <a:ext uri="{FF2B5EF4-FFF2-40B4-BE49-F238E27FC236}">
              <a16:creationId xmlns:a16="http://schemas.microsoft.com/office/drawing/2014/main" xmlns="" id="{3B94B3D4-A812-48C2-8F20-CB5682B9254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2" name="直線コネクタ 731">
          <a:extLst>
            <a:ext uri="{FF2B5EF4-FFF2-40B4-BE49-F238E27FC236}">
              <a16:creationId xmlns:a16="http://schemas.microsoft.com/office/drawing/2014/main" xmlns="" id="{8816B241-CCEB-4B47-BEF0-3045E2BC0D3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3" name="テキスト ボックス 732">
          <a:extLst>
            <a:ext uri="{FF2B5EF4-FFF2-40B4-BE49-F238E27FC236}">
              <a16:creationId xmlns:a16="http://schemas.microsoft.com/office/drawing/2014/main" xmlns="" id="{0D376F92-7F06-46BB-A8E3-68CA56C2960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4" name="直線コネクタ 733">
          <a:extLst>
            <a:ext uri="{FF2B5EF4-FFF2-40B4-BE49-F238E27FC236}">
              <a16:creationId xmlns:a16="http://schemas.microsoft.com/office/drawing/2014/main" xmlns="" id="{86E46E1C-37AE-481F-90C2-E3822142015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5" name="テキスト ボックス 734">
          <a:extLst>
            <a:ext uri="{FF2B5EF4-FFF2-40B4-BE49-F238E27FC236}">
              <a16:creationId xmlns:a16="http://schemas.microsoft.com/office/drawing/2014/main" xmlns="" id="{213F9E4E-E9A9-44E1-9AFB-FF3C866075C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6" name="直線コネクタ 735">
          <a:extLst>
            <a:ext uri="{FF2B5EF4-FFF2-40B4-BE49-F238E27FC236}">
              <a16:creationId xmlns:a16="http://schemas.microsoft.com/office/drawing/2014/main" xmlns="" id="{DE3A979E-94F0-4387-9410-65842CB9A61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7" name="テキスト ボックス 736">
          <a:extLst>
            <a:ext uri="{FF2B5EF4-FFF2-40B4-BE49-F238E27FC236}">
              <a16:creationId xmlns:a16="http://schemas.microsoft.com/office/drawing/2014/main" xmlns="" id="{40508587-AA34-48CD-A356-1EFD15F7424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8" name="【公民館】&#10;一人当たり面積グラフ枠">
          <a:extLst>
            <a:ext uri="{FF2B5EF4-FFF2-40B4-BE49-F238E27FC236}">
              <a16:creationId xmlns:a16="http://schemas.microsoft.com/office/drawing/2014/main" xmlns="" id="{8CA92E3E-2DFE-476F-92BA-0064E0C709E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739" name="直線コネクタ 738">
          <a:extLst>
            <a:ext uri="{FF2B5EF4-FFF2-40B4-BE49-F238E27FC236}">
              <a16:creationId xmlns:a16="http://schemas.microsoft.com/office/drawing/2014/main" xmlns="" id="{AF30AFBB-4926-4BFA-BB6A-8EAAA7E9EDC8}"/>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40" name="【公民館】&#10;一人当たり面積最小値テキスト">
          <a:extLst>
            <a:ext uri="{FF2B5EF4-FFF2-40B4-BE49-F238E27FC236}">
              <a16:creationId xmlns:a16="http://schemas.microsoft.com/office/drawing/2014/main" xmlns="" id="{68F130BD-2305-4872-B6EA-A66D57073942}"/>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41" name="直線コネクタ 740">
          <a:extLst>
            <a:ext uri="{FF2B5EF4-FFF2-40B4-BE49-F238E27FC236}">
              <a16:creationId xmlns:a16="http://schemas.microsoft.com/office/drawing/2014/main" xmlns="" id="{C7209B9C-7234-42A6-9EBF-0B3ED7603113}"/>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742" name="【公民館】&#10;一人当たり面積最大値テキスト">
          <a:extLst>
            <a:ext uri="{FF2B5EF4-FFF2-40B4-BE49-F238E27FC236}">
              <a16:creationId xmlns:a16="http://schemas.microsoft.com/office/drawing/2014/main" xmlns="" id="{E9889B29-EF65-4667-A7B8-157BA479F96E}"/>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743" name="直線コネクタ 742">
          <a:extLst>
            <a:ext uri="{FF2B5EF4-FFF2-40B4-BE49-F238E27FC236}">
              <a16:creationId xmlns:a16="http://schemas.microsoft.com/office/drawing/2014/main" xmlns="" id="{F32DD345-F9E6-41F6-BF0A-C75EE1C9ACA9}"/>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157315</xdr:rowOff>
    </xdr:from>
    <xdr:ext cx="469744" cy="259045"/>
    <xdr:sp macro="" textlink="">
      <xdr:nvSpPr>
        <xdr:cNvPr id="744" name="【公民館】&#10;一人当たり面積平均値テキスト">
          <a:extLst>
            <a:ext uri="{FF2B5EF4-FFF2-40B4-BE49-F238E27FC236}">
              <a16:creationId xmlns:a16="http://schemas.microsoft.com/office/drawing/2014/main" xmlns="" id="{D5E1FA68-B440-4AC0-9C62-685F0667BF9F}"/>
            </a:ext>
          </a:extLst>
        </xdr:cNvPr>
        <xdr:cNvSpPr txBox="1"/>
      </xdr:nvSpPr>
      <xdr:spPr>
        <a:xfrm>
          <a:off x="22199600" y="1833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745" name="フローチャート: 判断 744">
          <a:extLst>
            <a:ext uri="{FF2B5EF4-FFF2-40B4-BE49-F238E27FC236}">
              <a16:creationId xmlns:a16="http://schemas.microsoft.com/office/drawing/2014/main" xmlns="" id="{7420B8F9-7F6C-4DC9-8CA1-2779D642AF4C}"/>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46" name="フローチャート: 判断 745">
          <a:extLst>
            <a:ext uri="{FF2B5EF4-FFF2-40B4-BE49-F238E27FC236}">
              <a16:creationId xmlns:a16="http://schemas.microsoft.com/office/drawing/2014/main" xmlns="" id="{1AF84AD1-6B78-4A7E-8260-7B1C9A17967F}"/>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747" name="フローチャート: 判断 746">
          <a:extLst>
            <a:ext uri="{FF2B5EF4-FFF2-40B4-BE49-F238E27FC236}">
              <a16:creationId xmlns:a16="http://schemas.microsoft.com/office/drawing/2014/main" xmlns="" id="{1296E3C1-83D1-4DCE-BBF3-47B24B5725D2}"/>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748" name="フローチャート: 判断 747">
          <a:extLst>
            <a:ext uri="{FF2B5EF4-FFF2-40B4-BE49-F238E27FC236}">
              <a16:creationId xmlns:a16="http://schemas.microsoft.com/office/drawing/2014/main" xmlns="" id="{6F39702A-757E-498F-B462-2FB35D649E65}"/>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749" name="フローチャート: 判断 748">
          <a:extLst>
            <a:ext uri="{FF2B5EF4-FFF2-40B4-BE49-F238E27FC236}">
              <a16:creationId xmlns:a16="http://schemas.microsoft.com/office/drawing/2014/main" xmlns="" id="{172DD89B-006D-452E-AB84-51D2A0D05282}"/>
            </a:ext>
          </a:extLst>
        </xdr:cNvPr>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xmlns="" id="{747D3AAB-70B5-4589-B0CD-CB8BD0C95BA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xmlns="" id="{A223AEFB-BFD2-4A1E-A15F-BBFD323C7F3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xmlns="" id="{892CB550-CA30-49E4-9E99-256B44CD619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xmlns="" id="{C9200663-8992-40EE-A41D-017F9F6BBE6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xmlns="" id="{B88BF989-944A-460D-8EF4-7AC6EE9E23A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5806</xdr:rowOff>
    </xdr:from>
    <xdr:to>
      <xdr:col>112</xdr:col>
      <xdr:colOff>38100</xdr:colOff>
      <xdr:row>107</xdr:row>
      <xdr:rowOff>107406</xdr:rowOff>
    </xdr:to>
    <xdr:sp macro="" textlink="">
      <xdr:nvSpPr>
        <xdr:cNvPr id="755" name="楕円 754">
          <a:extLst>
            <a:ext uri="{FF2B5EF4-FFF2-40B4-BE49-F238E27FC236}">
              <a16:creationId xmlns:a16="http://schemas.microsoft.com/office/drawing/2014/main" xmlns="" id="{2FAAA5B7-59D3-42A5-BEA4-C6BE6B63FFAF}"/>
            </a:ext>
          </a:extLst>
        </xdr:cNvPr>
        <xdr:cNvSpPr/>
      </xdr:nvSpPr>
      <xdr:spPr>
        <a:xfrm>
          <a:off x="21272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28666</xdr:rowOff>
    </xdr:from>
    <xdr:to>
      <xdr:col>107</xdr:col>
      <xdr:colOff>101600</xdr:colOff>
      <xdr:row>107</xdr:row>
      <xdr:rowOff>130266</xdr:rowOff>
    </xdr:to>
    <xdr:sp macro="" textlink="">
      <xdr:nvSpPr>
        <xdr:cNvPr id="756" name="楕円 755">
          <a:extLst>
            <a:ext uri="{FF2B5EF4-FFF2-40B4-BE49-F238E27FC236}">
              <a16:creationId xmlns:a16="http://schemas.microsoft.com/office/drawing/2014/main" xmlns="" id="{A4294C55-393C-43A3-B521-194FB77D8105}"/>
            </a:ext>
          </a:extLst>
        </xdr:cNvPr>
        <xdr:cNvSpPr/>
      </xdr:nvSpPr>
      <xdr:spPr>
        <a:xfrm>
          <a:off x="20383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56606</xdr:rowOff>
    </xdr:from>
    <xdr:to>
      <xdr:col>111</xdr:col>
      <xdr:colOff>177800</xdr:colOff>
      <xdr:row>107</xdr:row>
      <xdr:rowOff>79466</xdr:rowOff>
    </xdr:to>
    <xdr:cxnSp macro="">
      <xdr:nvCxnSpPr>
        <xdr:cNvPr id="757" name="直線コネクタ 756">
          <a:extLst>
            <a:ext uri="{FF2B5EF4-FFF2-40B4-BE49-F238E27FC236}">
              <a16:creationId xmlns:a16="http://schemas.microsoft.com/office/drawing/2014/main" xmlns="" id="{3C995127-B585-4C1D-A5C1-793B706F5123}"/>
            </a:ext>
          </a:extLst>
        </xdr:cNvPr>
        <xdr:cNvCxnSpPr/>
      </xdr:nvCxnSpPr>
      <xdr:spPr>
        <a:xfrm flipV="1">
          <a:off x="20434300" y="18401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33564</xdr:rowOff>
    </xdr:from>
    <xdr:to>
      <xdr:col>102</xdr:col>
      <xdr:colOff>165100</xdr:colOff>
      <xdr:row>107</xdr:row>
      <xdr:rowOff>135164</xdr:rowOff>
    </xdr:to>
    <xdr:sp macro="" textlink="">
      <xdr:nvSpPr>
        <xdr:cNvPr id="758" name="楕円 757">
          <a:extLst>
            <a:ext uri="{FF2B5EF4-FFF2-40B4-BE49-F238E27FC236}">
              <a16:creationId xmlns:a16="http://schemas.microsoft.com/office/drawing/2014/main" xmlns="" id="{6CE7D4C9-0334-4A80-88FC-1E74083E868E}"/>
            </a:ext>
          </a:extLst>
        </xdr:cNvPr>
        <xdr:cNvSpPr/>
      </xdr:nvSpPr>
      <xdr:spPr>
        <a:xfrm>
          <a:off x="19494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79466</xdr:rowOff>
    </xdr:from>
    <xdr:to>
      <xdr:col>107</xdr:col>
      <xdr:colOff>50800</xdr:colOff>
      <xdr:row>107</xdr:row>
      <xdr:rowOff>84364</xdr:rowOff>
    </xdr:to>
    <xdr:cxnSp macro="">
      <xdr:nvCxnSpPr>
        <xdr:cNvPr id="759" name="直線コネクタ 758">
          <a:extLst>
            <a:ext uri="{FF2B5EF4-FFF2-40B4-BE49-F238E27FC236}">
              <a16:creationId xmlns:a16="http://schemas.microsoft.com/office/drawing/2014/main" xmlns="" id="{91C08F38-CBD3-4FB3-B55F-25930BB4D616}"/>
            </a:ext>
          </a:extLst>
        </xdr:cNvPr>
        <xdr:cNvCxnSpPr/>
      </xdr:nvCxnSpPr>
      <xdr:spPr>
        <a:xfrm flipV="1">
          <a:off x="19545300" y="1842461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60" name="n_1aveValue【公民館】&#10;一人当たり面積">
          <a:extLst>
            <a:ext uri="{FF2B5EF4-FFF2-40B4-BE49-F238E27FC236}">
              <a16:creationId xmlns:a16="http://schemas.microsoft.com/office/drawing/2014/main" xmlns="" id="{492D5DDA-7BDF-47B3-A677-9C59180B98CB}"/>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761" name="n_2aveValue【公民館】&#10;一人当たり面積">
          <a:extLst>
            <a:ext uri="{FF2B5EF4-FFF2-40B4-BE49-F238E27FC236}">
              <a16:creationId xmlns:a16="http://schemas.microsoft.com/office/drawing/2014/main" xmlns="" id="{D68EEF15-AEA4-4F08-9DDB-E664FD545CA6}"/>
            </a:ext>
          </a:extLst>
        </xdr:cNvPr>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762" name="n_3aveValue【公民館】&#10;一人当たり面積">
          <a:extLst>
            <a:ext uri="{FF2B5EF4-FFF2-40B4-BE49-F238E27FC236}">
              <a16:creationId xmlns:a16="http://schemas.microsoft.com/office/drawing/2014/main" xmlns="" id="{B04E977E-9925-46E7-B69D-657D6AA4201A}"/>
            </a:ext>
          </a:extLst>
        </xdr:cNvPr>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763" name="n_4aveValue【公民館】&#10;一人当たり面積">
          <a:extLst>
            <a:ext uri="{FF2B5EF4-FFF2-40B4-BE49-F238E27FC236}">
              <a16:creationId xmlns:a16="http://schemas.microsoft.com/office/drawing/2014/main" xmlns="" id="{39832A05-B1FA-4383-8754-20D39F39898B}"/>
            </a:ext>
          </a:extLst>
        </xdr:cNvPr>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98533</xdr:rowOff>
    </xdr:from>
    <xdr:ext cx="469744" cy="259045"/>
    <xdr:sp macro="" textlink="">
      <xdr:nvSpPr>
        <xdr:cNvPr id="764" name="n_1mainValue【公民館】&#10;一人当たり面積">
          <a:extLst>
            <a:ext uri="{FF2B5EF4-FFF2-40B4-BE49-F238E27FC236}">
              <a16:creationId xmlns:a16="http://schemas.microsoft.com/office/drawing/2014/main" xmlns="" id="{8CBAC5F8-374E-4379-ADEE-2E30A2104AE9}"/>
            </a:ext>
          </a:extLst>
        </xdr:cNvPr>
        <xdr:cNvSpPr txBox="1"/>
      </xdr:nvSpPr>
      <xdr:spPr>
        <a:xfrm>
          <a:off x="21075727" y="184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121393</xdr:rowOff>
    </xdr:from>
    <xdr:ext cx="469744" cy="259045"/>
    <xdr:sp macro="" textlink="">
      <xdr:nvSpPr>
        <xdr:cNvPr id="765" name="n_2mainValue【公民館】&#10;一人当たり面積">
          <a:extLst>
            <a:ext uri="{FF2B5EF4-FFF2-40B4-BE49-F238E27FC236}">
              <a16:creationId xmlns:a16="http://schemas.microsoft.com/office/drawing/2014/main" xmlns="" id="{B8DD5131-1DDD-4A43-8C5C-FE5E5B187F1C}"/>
            </a:ext>
          </a:extLst>
        </xdr:cNvPr>
        <xdr:cNvSpPr txBox="1"/>
      </xdr:nvSpPr>
      <xdr:spPr>
        <a:xfrm>
          <a:off x="20199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126291</xdr:rowOff>
    </xdr:from>
    <xdr:ext cx="469744" cy="259045"/>
    <xdr:sp macro="" textlink="">
      <xdr:nvSpPr>
        <xdr:cNvPr id="766" name="n_3mainValue【公民館】&#10;一人当たり面積">
          <a:extLst>
            <a:ext uri="{FF2B5EF4-FFF2-40B4-BE49-F238E27FC236}">
              <a16:creationId xmlns:a16="http://schemas.microsoft.com/office/drawing/2014/main" xmlns="" id="{6BDCFF81-7A27-436A-9A30-667ECCFAA8FE}"/>
            </a:ext>
          </a:extLst>
        </xdr:cNvPr>
        <xdr:cNvSpPr txBox="1"/>
      </xdr:nvSpPr>
      <xdr:spPr>
        <a:xfrm>
          <a:off x="19310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7" name="正方形/長方形 766">
          <a:extLst>
            <a:ext uri="{FF2B5EF4-FFF2-40B4-BE49-F238E27FC236}">
              <a16:creationId xmlns:a16="http://schemas.microsoft.com/office/drawing/2014/main" xmlns="" id="{319B7ED7-F865-4400-BF63-3A5E31C6630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8" name="正方形/長方形 767">
          <a:extLst>
            <a:ext uri="{FF2B5EF4-FFF2-40B4-BE49-F238E27FC236}">
              <a16:creationId xmlns:a16="http://schemas.microsoft.com/office/drawing/2014/main" xmlns="" id="{A6239594-0C0A-4C9E-AB30-3DCE88866C1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9" name="テキスト ボックス 768">
          <a:extLst>
            <a:ext uri="{FF2B5EF4-FFF2-40B4-BE49-F238E27FC236}">
              <a16:creationId xmlns:a16="http://schemas.microsoft.com/office/drawing/2014/main" xmlns="" id="{D522645F-6D3A-44D0-88AD-6779B735B86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有形固定資産減価償却率について、児童館と保育所が類似団体平均と比較し特に高くなっている。児童館については、村内に２施設あり、いずれも減価償却は完了していため有形固定資産減価償却率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また、保育所２施設も昭和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年に建設しており、償却が進んでいるため有形固定資産減価償却率は高くなっている。今後は日常の維持補修費が発生していることから、統廃合等を含めた維持更新に努めていく。</a:t>
          </a:r>
        </a:p>
        <a:p>
          <a:r>
            <a:rPr kumimoji="1" lang="ja-JP" altLang="en-US" sz="1300">
              <a:latin typeface="ＭＳ Ｐゴシック" panose="020B0600070205080204" pitchFamily="50" charset="-128"/>
              <a:ea typeface="ＭＳ Ｐゴシック" panose="020B0600070205080204" pitchFamily="50" charset="-128"/>
            </a:rPr>
            <a:t>　その他の施設も同様に老朽化が進んでいるため、平成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年度に策定した公共施設等総合管理計画に基づき、計画的に更新等を進めていく。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5CC8387E-6595-4453-9263-799B42A6043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166EF90-E4EC-4D91-8A38-1DD67E6CA47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A049B4DE-9D77-48CB-B69A-1C0991FBA8A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D74787F-0A97-44B8-A70E-53C26D2929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1AE5265-9298-4406-82FB-B5724724AB7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B92189C-A6D8-4BD1-BF21-75CE1194F0F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C937BD4-E357-418B-8D19-AFA03069521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6718CA1-148D-4950-8604-1E9290D1320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A60903D1-5100-46A5-99E3-AA91C1B2EB9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2C70633-EDA3-4EA1-84E2-6926000830B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14,797
66.61
6,270,198
5,910,387
263,875
4,122,293
7,615,385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B5630F8-D865-4DCA-AC32-CD01A72DF8E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157DF8E-55E9-489B-8C24-CF38D7243CB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BCA7361D-FF61-4F85-913B-0E34B1A877C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A2A02667-35BB-4128-BCAE-CFE321CEDB8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633554B-9FB6-4906-9DF0-BA81BC4BE5D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24F94EC-AF68-4574-943E-62AA5301BB7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3569CE9-CD93-4892-9B1A-30248A223B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F4E7AAFA-C381-417F-94AF-85EFF8345C8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C38335DF-406E-4C75-9D7B-AFB8D614E9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F3337EB-882B-43DC-8EB0-3C493CC6392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BF097FD-BD03-4F2F-B751-E94E7921F54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33AF4EC3-55FA-4E28-81E4-6BF9D30A9F9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5439B69-890C-4206-A1AE-2C867015A14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2A9A70F1-5F59-4631-8483-E86AF23DD56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72EF714-6C78-4541-AC11-8BAA0102925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6A8868AD-EDC6-4C04-9A30-559DF98EF37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1069B7CF-1655-42CC-AF32-AEDAB6BAF8C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31845C8-36CF-4BA8-83FA-D3BD14794AE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6686CD7-888E-4CF1-8B6E-191E14C7F3E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3C75C634-02E5-429A-8C08-2F00B1545E8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3942C5F0-0557-49FF-8F5D-F15B1A621D9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5D83647A-6E0D-4CA1-9FC8-02BF3BC405A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22267ACD-0211-4B12-8A57-11C49FE523E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E7F029A-3983-4513-8020-71E72C20BA0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638F5889-95CA-41B6-A9D5-8E0B13945F0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6A2E5A4-01EC-4E99-B35F-470ACDE2E4E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7C646DF3-AB07-40D9-B2EB-8AD0ED4273D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4877A3BD-12DB-45EC-84CD-CEEDAC8BDE6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D4BFFBFC-A27E-4259-9F26-A99FC2E412C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46781928-7DBF-49FE-827B-DEADFBEBA4F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950FE7A-CA20-4201-86AF-60B92B7D696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F8AA8642-0A7E-45E0-B003-AA6F68B8566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9D7EBD36-8ACF-480C-8AF1-95BA068B4AF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57ADF327-8B96-460C-90A0-C852E3068AF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3AF48FD2-619C-414B-B361-8ACAEBAC46F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1DE19E60-2039-45E4-B2F8-0C079447045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7ADEFB48-7242-4EE8-B523-E41977192C6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78962C7F-F0C6-4AC6-99B3-6C68534EC99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BB95072E-5EFD-44EE-9818-420965DA918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2909A360-B550-465A-94DC-BB17745A8BD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8557CAD3-6D8F-4E13-BF19-D24DF2667C5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8ABEE96C-81CC-42B2-8F89-30C6A38AE61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69577667-00C4-4F48-8E9A-C26FF2A1E6A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B576B6FD-FBC1-4F32-8370-6AA1518B451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1BB3422D-C16F-4933-B2C1-5796B3A1402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6B1F9040-BAD4-4F23-B77E-145400486C5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6BCD093C-1B0B-44B0-8369-37D234BB37D7}"/>
            </a:ext>
          </a:extLst>
        </xdr:cNvPr>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A42E6CA0-31D1-465D-89B0-0A4D84ACEBF9}"/>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1DDE7ADF-3143-42D6-B392-7216504C258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38442529-BC6B-4145-A5CC-DBDA857B5E84}"/>
            </a:ext>
          </a:extLst>
        </xdr:cNvPr>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a:extLst>
            <a:ext uri="{FF2B5EF4-FFF2-40B4-BE49-F238E27FC236}">
              <a16:creationId xmlns:a16="http://schemas.microsoft.com/office/drawing/2014/main" xmlns="" id="{0DE799AF-2BEE-4064-A1DA-E38586F1C6FC}"/>
            </a:ext>
          </a:extLst>
        </xdr:cNvPr>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160581</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7D5DAC7A-4A86-47A9-B796-7CEA8F9FACFB}"/>
            </a:ext>
          </a:extLst>
        </xdr:cNvPr>
        <xdr:cNvSpPr txBox="1"/>
      </xdr:nvSpPr>
      <xdr:spPr>
        <a:xfrm>
          <a:off x="4673600" y="6332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a:extLst>
            <a:ext uri="{FF2B5EF4-FFF2-40B4-BE49-F238E27FC236}">
              <a16:creationId xmlns:a16="http://schemas.microsoft.com/office/drawing/2014/main" xmlns="" id="{66BC59D0-48D4-401B-8142-624046A95A4F}"/>
            </a:ext>
          </a:extLst>
        </xdr:cNvPr>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xmlns="" id="{1E59CB39-F7B3-4EA9-BD72-AADB3196FE1F}"/>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a:extLst>
            <a:ext uri="{FF2B5EF4-FFF2-40B4-BE49-F238E27FC236}">
              <a16:creationId xmlns:a16="http://schemas.microsoft.com/office/drawing/2014/main" xmlns="" id="{1512C197-4020-4E49-8045-B05E93976476}"/>
            </a:ext>
          </a:extLst>
        </xdr:cNvPr>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xmlns="" id="{735EEFC3-1FD8-4026-BA53-98B4D71E6E49}"/>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a:extLst>
            <a:ext uri="{FF2B5EF4-FFF2-40B4-BE49-F238E27FC236}">
              <a16:creationId xmlns:a16="http://schemas.microsoft.com/office/drawing/2014/main" xmlns="" id="{0AF7EA40-A539-4587-8D70-81112BA3E2A2}"/>
            </a:ext>
          </a:extLst>
        </xdr:cNvPr>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21ACC8C-341C-4277-B674-60800BE725B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150C30A4-2C82-4D49-8B6A-22DCEBA1241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55B82A4F-271E-455B-9F71-757CB825C3B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FF9F3A92-F840-4A9D-80D5-564158786D5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BA9EE2E8-B16E-40E4-9C04-581441B9830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58057</xdr:rowOff>
    </xdr:from>
    <xdr:to>
      <xdr:col>15</xdr:col>
      <xdr:colOff>101600</xdr:colOff>
      <xdr:row>36</xdr:row>
      <xdr:rowOff>159657</xdr:rowOff>
    </xdr:to>
    <xdr:sp macro="" textlink="">
      <xdr:nvSpPr>
        <xdr:cNvPr id="74" name="楕円 73">
          <a:extLst>
            <a:ext uri="{FF2B5EF4-FFF2-40B4-BE49-F238E27FC236}">
              <a16:creationId xmlns:a16="http://schemas.microsoft.com/office/drawing/2014/main" xmlns="" id="{DD87D869-1DF5-4CEA-9E6B-FF7C4F68EFB5}"/>
            </a:ext>
          </a:extLst>
        </xdr:cNvPr>
        <xdr:cNvSpPr/>
      </xdr:nvSpPr>
      <xdr:spPr>
        <a:xfrm>
          <a:off x="2857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25400</xdr:rowOff>
    </xdr:from>
    <xdr:to>
      <xdr:col>10</xdr:col>
      <xdr:colOff>165100</xdr:colOff>
      <xdr:row>36</xdr:row>
      <xdr:rowOff>127000</xdr:rowOff>
    </xdr:to>
    <xdr:sp macro="" textlink="">
      <xdr:nvSpPr>
        <xdr:cNvPr id="75" name="楕円 74">
          <a:extLst>
            <a:ext uri="{FF2B5EF4-FFF2-40B4-BE49-F238E27FC236}">
              <a16:creationId xmlns:a16="http://schemas.microsoft.com/office/drawing/2014/main" xmlns="" id="{0490848C-4188-4CD2-B7D3-D75B40806ADD}"/>
            </a:ext>
          </a:extLst>
        </xdr:cNvPr>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108857</xdr:rowOff>
    </xdr:to>
    <xdr:cxnSp macro="">
      <xdr:nvCxnSpPr>
        <xdr:cNvPr id="76" name="直線コネクタ 75">
          <a:extLst>
            <a:ext uri="{FF2B5EF4-FFF2-40B4-BE49-F238E27FC236}">
              <a16:creationId xmlns:a16="http://schemas.microsoft.com/office/drawing/2014/main" xmlns="" id="{1A138031-BFA2-4749-B1CA-02B42F2E5366}"/>
            </a:ext>
          </a:extLst>
        </xdr:cNvPr>
        <xdr:cNvCxnSpPr/>
      </xdr:nvCxnSpPr>
      <xdr:spPr>
        <a:xfrm>
          <a:off x="2019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77" name="n_1aveValue【図書館】&#10;有形固定資産減価償却率">
          <a:extLst>
            <a:ext uri="{FF2B5EF4-FFF2-40B4-BE49-F238E27FC236}">
              <a16:creationId xmlns:a16="http://schemas.microsoft.com/office/drawing/2014/main" xmlns="" id="{BABB2BB3-704E-4768-9CE6-86ED1A1CCA17}"/>
            </a:ext>
          </a:extLst>
        </xdr:cNvPr>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78938</xdr:rowOff>
    </xdr:from>
    <xdr:ext cx="405111" cy="259045"/>
    <xdr:sp macro="" textlink="">
      <xdr:nvSpPr>
        <xdr:cNvPr id="78" name="n_2aveValue【図書館】&#10;有形固定資産減価償却率">
          <a:extLst>
            <a:ext uri="{FF2B5EF4-FFF2-40B4-BE49-F238E27FC236}">
              <a16:creationId xmlns:a16="http://schemas.microsoft.com/office/drawing/2014/main" xmlns="" id="{A3056B5E-5F04-4C4B-9A53-BE2F3452DB04}"/>
            </a:ext>
          </a:extLst>
        </xdr:cNvPr>
        <xdr:cNvSpPr txBox="1"/>
      </xdr:nvSpPr>
      <xdr:spPr>
        <a:xfrm>
          <a:off x="2705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74040</xdr:rowOff>
    </xdr:from>
    <xdr:ext cx="405111" cy="259045"/>
    <xdr:sp macro="" textlink="">
      <xdr:nvSpPr>
        <xdr:cNvPr id="79" name="n_3aveValue【図書館】&#10;有形固定資産減価償却率">
          <a:extLst>
            <a:ext uri="{FF2B5EF4-FFF2-40B4-BE49-F238E27FC236}">
              <a16:creationId xmlns:a16="http://schemas.microsoft.com/office/drawing/2014/main" xmlns="" id="{E14EB1A8-DADB-4324-845E-85E8F521AB9D}"/>
            </a:ext>
          </a:extLst>
        </xdr:cNvPr>
        <xdr:cNvSpPr txBox="1"/>
      </xdr:nvSpPr>
      <xdr:spPr>
        <a:xfrm>
          <a:off x="1816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80" name="n_4aveValue【図書館】&#10;有形固定資産減価償却率">
          <a:extLst>
            <a:ext uri="{FF2B5EF4-FFF2-40B4-BE49-F238E27FC236}">
              <a16:creationId xmlns:a16="http://schemas.microsoft.com/office/drawing/2014/main" xmlns="" id="{583231DA-5154-40C7-9C3F-3B8C7D1C8D29}"/>
            </a:ext>
          </a:extLst>
        </xdr:cNvPr>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4734</xdr:rowOff>
    </xdr:from>
    <xdr:ext cx="405111" cy="259045"/>
    <xdr:sp macro="" textlink="">
      <xdr:nvSpPr>
        <xdr:cNvPr id="81" name="n_2mainValue【図書館】&#10;有形固定資産減価償却率">
          <a:extLst>
            <a:ext uri="{FF2B5EF4-FFF2-40B4-BE49-F238E27FC236}">
              <a16:creationId xmlns:a16="http://schemas.microsoft.com/office/drawing/2014/main" xmlns="" id="{3D84DC44-7FCB-41DF-A223-1FE709585B96}"/>
            </a:ext>
          </a:extLst>
        </xdr:cNvPr>
        <xdr:cNvSpPr txBox="1"/>
      </xdr:nvSpPr>
      <xdr:spPr>
        <a:xfrm>
          <a:off x="2705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82" name="n_3mainValue【図書館】&#10;有形固定資産減価償却率">
          <a:extLst>
            <a:ext uri="{FF2B5EF4-FFF2-40B4-BE49-F238E27FC236}">
              <a16:creationId xmlns:a16="http://schemas.microsoft.com/office/drawing/2014/main" xmlns="" id="{DECDE8BB-5150-48C5-8C52-7A5E6A74FDB8}"/>
            </a:ext>
          </a:extLst>
        </xdr:cNvPr>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xmlns="" id="{B734AAD9-BD5A-4290-8212-BDE13B1A590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xmlns="" id="{525290BC-029E-4739-AFCC-929E38D5BAC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xmlns="" id="{00C22C3E-FA95-4D4B-9EAD-BA69AB3EC6A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xmlns="" id="{E57FEFDA-DD23-4299-BAB8-79E7748F36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xmlns="" id="{72F107CA-F48B-4A2A-83AD-D92EBA023D2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xmlns="" id="{AC1EA30E-6CF8-45DE-9D2E-89B8CFCB58F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xmlns="" id="{1FFC8202-D24E-4489-AB94-E24229AA8C3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xmlns="" id="{6584DDF4-A839-4E5C-902E-E54901795FE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xmlns="" id="{1536F1CB-9C8D-455A-8A7A-42E739C37FA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xmlns="" id="{C77DFE50-E1F2-480B-8B7F-E5A9D71E95A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xmlns="" id="{9596F9E2-5852-468B-8B44-401AB94B5F2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xmlns="" id="{E6BFFDD0-C5FD-4509-94DC-7D9875D8D72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xmlns="" id="{AA71F1D0-F1D5-49FC-A07B-02D05CF6D0B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xmlns="" id="{CAE165D3-5DD5-4255-9857-D04413CFD5E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xmlns="" id="{1CD1F758-26CC-4F9D-A43C-FC353155C3A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xmlns="" id="{4A9A8AD0-5766-4CCE-949B-1249938685B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xmlns="" id="{BD046BE8-868C-43D1-A873-A450AD2FCF9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xmlns="" id="{6B0365BA-96EB-40BB-AB39-727A55D1630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xmlns="" id="{AAE5252E-8699-4028-8CFF-9BE32AA7A59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xmlns="" id="{387F5921-4E70-4B01-8F1D-C3C1DC5FE77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7B3FDF7A-9C8E-4725-8015-739BC64EE17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xmlns="" id="{D37D5AC9-7028-4DAE-B8D2-382BD39498F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xmlns="" id="{FCFD7DAB-B5E0-4CD2-8A8E-0242816A3F8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06" name="直線コネクタ 105">
          <a:extLst>
            <a:ext uri="{FF2B5EF4-FFF2-40B4-BE49-F238E27FC236}">
              <a16:creationId xmlns:a16="http://schemas.microsoft.com/office/drawing/2014/main" xmlns="" id="{0BE57E92-25D5-42C2-82AB-9776BB09C9DA}"/>
            </a:ext>
          </a:extLst>
        </xdr:cNvPr>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7" name="【図書館】&#10;一人当たり面積最小値テキスト">
          <a:extLst>
            <a:ext uri="{FF2B5EF4-FFF2-40B4-BE49-F238E27FC236}">
              <a16:creationId xmlns:a16="http://schemas.microsoft.com/office/drawing/2014/main" xmlns="" id="{B35FB20D-1408-409E-8173-415686CA62BD}"/>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8" name="直線コネクタ 107">
          <a:extLst>
            <a:ext uri="{FF2B5EF4-FFF2-40B4-BE49-F238E27FC236}">
              <a16:creationId xmlns:a16="http://schemas.microsoft.com/office/drawing/2014/main" xmlns="" id="{9DC66164-D153-44EB-8E73-2C160BB6743E}"/>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09" name="【図書館】&#10;一人当たり面積最大値テキスト">
          <a:extLst>
            <a:ext uri="{FF2B5EF4-FFF2-40B4-BE49-F238E27FC236}">
              <a16:creationId xmlns:a16="http://schemas.microsoft.com/office/drawing/2014/main" xmlns="" id="{AD4E5C9F-27BE-4BC4-A93B-68638D43B4B9}"/>
            </a:ext>
          </a:extLst>
        </xdr:cNvPr>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0" name="直線コネクタ 109">
          <a:extLst>
            <a:ext uri="{FF2B5EF4-FFF2-40B4-BE49-F238E27FC236}">
              <a16:creationId xmlns:a16="http://schemas.microsoft.com/office/drawing/2014/main" xmlns="" id="{4AFFFCAE-39AA-42FF-A8B8-567CC23D4D5C}"/>
            </a:ext>
          </a:extLst>
        </xdr:cNvPr>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152417</xdr:rowOff>
    </xdr:from>
    <xdr:ext cx="469744" cy="259045"/>
    <xdr:sp macro="" textlink="">
      <xdr:nvSpPr>
        <xdr:cNvPr id="111" name="【図書館】&#10;一人当たり面積平均値テキスト">
          <a:extLst>
            <a:ext uri="{FF2B5EF4-FFF2-40B4-BE49-F238E27FC236}">
              <a16:creationId xmlns:a16="http://schemas.microsoft.com/office/drawing/2014/main" xmlns="" id="{502C0DB8-6ACE-45F2-9CB3-AA2337161BEF}"/>
            </a:ext>
          </a:extLst>
        </xdr:cNvPr>
        <xdr:cNvSpPr txBox="1"/>
      </xdr:nvSpPr>
      <xdr:spPr>
        <a:xfrm>
          <a:off x="10515600" y="683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2" name="フローチャート: 判断 111">
          <a:extLst>
            <a:ext uri="{FF2B5EF4-FFF2-40B4-BE49-F238E27FC236}">
              <a16:creationId xmlns:a16="http://schemas.microsoft.com/office/drawing/2014/main" xmlns="" id="{0DA38EB6-B88A-442F-B839-A61DC8E82004}"/>
            </a:ext>
          </a:extLst>
        </xdr:cNvPr>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13" name="フローチャート: 判断 112">
          <a:extLst>
            <a:ext uri="{FF2B5EF4-FFF2-40B4-BE49-F238E27FC236}">
              <a16:creationId xmlns:a16="http://schemas.microsoft.com/office/drawing/2014/main" xmlns="" id="{D4799841-1361-46B5-A278-D3188D854AD9}"/>
            </a:ext>
          </a:extLst>
        </xdr:cNvPr>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14" name="フローチャート: 判断 113">
          <a:extLst>
            <a:ext uri="{FF2B5EF4-FFF2-40B4-BE49-F238E27FC236}">
              <a16:creationId xmlns:a16="http://schemas.microsoft.com/office/drawing/2014/main" xmlns="" id="{BB0B61BC-937E-41F1-B82B-91915037A9E9}"/>
            </a:ext>
          </a:extLst>
        </xdr:cNvPr>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15" name="フローチャート: 判断 114">
          <a:extLst>
            <a:ext uri="{FF2B5EF4-FFF2-40B4-BE49-F238E27FC236}">
              <a16:creationId xmlns:a16="http://schemas.microsoft.com/office/drawing/2014/main" xmlns="" id="{87F23729-ECD4-4672-B38F-54436EAD03A4}"/>
            </a:ext>
          </a:extLst>
        </xdr:cNvPr>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16" name="フローチャート: 判断 115">
          <a:extLst>
            <a:ext uri="{FF2B5EF4-FFF2-40B4-BE49-F238E27FC236}">
              <a16:creationId xmlns:a16="http://schemas.microsoft.com/office/drawing/2014/main" xmlns="" id="{835028BD-7564-4543-B4FF-965FFED8BED7}"/>
            </a:ext>
          </a:extLst>
        </xdr:cNvPr>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A4C2331E-E69E-4C76-9AD7-55C17CABF00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6031AF4B-5329-4308-9DDA-4BA2285449F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A49C1FF6-572B-4DE7-B895-CEB9426E4B0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97BA549-E31F-4220-8F60-65062197E99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F539877D-04FE-4DD8-93E1-81BD2BC237C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120650</xdr:rowOff>
    </xdr:from>
    <xdr:to>
      <xdr:col>46</xdr:col>
      <xdr:colOff>38100</xdr:colOff>
      <xdr:row>42</xdr:row>
      <xdr:rowOff>50800</xdr:rowOff>
    </xdr:to>
    <xdr:sp macro="" textlink="">
      <xdr:nvSpPr>
        <xdr:cNvPr id="122" name="楕円 121">
          <a:extLst>
            <a:ext uri="{FF2B5EF4-FFF2-40B4-BE49-F238E27FC236}">
              <a16:creationId xmlns:a16="http://schemas.microsoft.com/office/drawing/2014/main" xmlns="" id="{930C4F42-2847-44FA-98AC-C2839E5FA9A3}"/>
            </a:ext>
          </a:extLst>
        </xdr:cNvPr>
        <xdr:cNvSpPr/>
      </xdr:nvSpPr>
      <xdr:spPr>
        <a:xfrm>
          <a:off x="8699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120650</xdr:rowOff>
    </xdr:from>
    <xdr:to>
      <xdr:col>41</xdr:col>
      <xdr:colOff>101600</xdr:colOff>
      <xdr:row>42</xdr:row>
      <xdr:rowOff>50800</xdr:rowOff>
    </xdr:to>
    <xdr:sp macro="" textlink="">
      <xdr:nvSpPr>
        <xdr:cNvPr id="123" name="楕円 122">
          <a:extLst>
            <a:ext uri="{FF2B5EF4-FFF2-40B4-BE49-F238E27FC236}">
              <a16:creationId xmlns:a16="http://schemas.microsoft.com/office/drawing/2014/main" xmlns="" id="{0176821F-A94E-484A-9582-39CCCB6EF805}"/>
            </a:ext>
          </a:extLst>
        </xdr:cNvPr>
        <xdr:cNvSpPr/>
      </xdr:nvSpPr>
      <xdr:spPr>
        <a:xfrm>
          <a:off x="781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0</xdr:rowOff>
    </xdr:from>
    <xdr:to>
      <xdr:col>45</xdr:col>
      <xdr:colOff>177800</xdr:colOff>
      <xdr:row>42</xdr:row>
      <xdr:rowOff>0</xdr:rowOff>
    </xdr:to>
    <xdr:cxnSp macro="">
      <xdr:nvCxnSpPr>
        <xdr:cNvPr id="124" name="直線コネクタ 123">
          <a:extLst>
            <a:ext uri="{FF2B5EF4-FFF2-40B4-BE49-F238E27FC236}">
              <a16:creationId xmlns:a16="http://schemas.microsoft.com/office/drawing/2014/main" xmlns="" id="{17E6CD41-7F38-4BA4-80D0-74A911AFB79D}"/>
            </a:ext>
          </a:extLst>
        </xdr:cNvPr>
        <xdr:cNvCxnSpPr/>
      </xdr:nvCxnSpPr>
      <xdr:spPr>
        <a:xfrm>
          <a:off x="7861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135907</xdr:rowOff>
    </xdr:from>
    <xdr:ext cx="469744" cy="259045"/>
    <xdr:sp macro="" textlink="">
      <xdr:nvSpPr>
        <xdr:cNvPr id="125" name="n_1aveValue【図書館】&#10;一人当たり面積">
          <a:extLst>
            <a:ext uri="{FF2B5EF4-FFF2-40B4-BE49-F238E27FC236}">
              <a16:creationId xmlns:a16="http://schemas.microsoft.com/office/drawing/2014/main" xmlns="" id="{2E14DB8C-5318-41C9-81C3-42808ABEC1E4}"/>
            </a:ext>
          </a:extLst>
        </xdr:cNvPr>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26" name="n_2aveValue【図書館】&#10;一人当たり面積">
          <a:extLst>
            <a:ext uri="{FF2B5EF4-FFF2-40B4-BE49-F238E27FC236}">
              <a16:creationId xmlns:a16="http://schemas.microsoft.com/office/drawing/2014/main" xmlns="" id="{5E4C775A-43CB-4FBD-B3F6-6E6D4895B75C}"/>
            </a:ext>
          </a:extLst>
        </xdr:cNvPr>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27" name="n_3aveValue【図書館】&#10;一人当たり面積">
          <a:extLst>
            <a:ext uri="{FF2B5EF4-FFF2-40B4-BE49-F238E27FC236}">
              <a16:creationId xmlns:a16="http://schemas.microsoft.com/office/drawing/2014/main" xmlns="" id="{091923D9-EBA0-4622-9F23-C84FE11EB3C6}"/>
            </a:ext>
          </a:extLst>
        </xdr:cNvPr>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28" name="n_4aveValue【図書館】&#10;一人当たり面積">
          <a:extLst>
            <a:ext uri="{FF2B5EF4-FFF2-40B4-BE49-F238E27FC236}">
              <a16:creationId xmlns:a16="http://schemas.microsoft.com/office/drawing/2014/main" xmlns="" id="{AB2B6313-2F96-4541-A376-EA7165C6617A}"/>
            </a:ext>
          </a:extLst>
        </xdr:cNvPr>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41927</xdr:rowOff>
    </xdr:from>
    <xdr:ext cx="469744" cy="259045"/>
    <xdr:sp macro="" textlink="">
      <xdr:nvSpPr>
        <xdr:cNvPr id="129" name="n_2mainValue【図書館】&#10;一人当たり面積">
          <a:extLst>
            <a:ext uri="{FF2B5EF4-FFF2-40B4-BE49-F238E27FC236}">
              <a16:creationId xmlns:a16="http://schemas.microsoft.com/office/drawing/2014/main" xmlns="" id="{7251F4AF-7EAF-49A1-8614-673B824BFC85}"/>
            </a:ext>
          </a:extLst>
        </xdr:cNvPr>
        <xdr:cNvSpPr txBox="1"/>
      </xdr:nvSpPr>
      <xdr:spPr>
        <a:xfrm>
          <a:off x="8515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41927</xdr:rowOff>
    </xdr:from>
    <xdr:ext cx="469744" cy="259045"/>
    <xdr:sp macro="" textlink="">
      <xdr:nvSpPr>
        <xdr:cNvPr id="130" name="n_3mainValue【図書館】&#10;一人当たり面積">
          <a:extLst>
            <a:ext uri="{FF2B5EF4-FFF2-40B4-BE49-F238E27FC236}">
              <a16:creationId xmlns:a16="http://schemas.microsoft.com/office/drawing/2014/main" xmlns="" id="{3B8DCF44-BC53-4362-8EF4-2308025A119F}"/>
            </a:ext>
          </a:extLst>
        </xdr:cNvPr>
        <xdr:cNvSpPr txBox="1"/>
      </xdr:nvSpPr>
      <xdr:spPr>
        <a:xfrm>
          <a:off x="7626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xmlns="" id="{E1522F10-D003-4D59-B7AA-97288EA1A66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xmlns="" id="{301C7FD4-3D18-4C39-8BDD-A49CD62991C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xmlns="" id="{D4F49965-944E-4409-A81A-713B4D1805B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xmlns="" id="{C4AB0F74-B536-4600-B6D6-335DEDB8EAC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xmlns="" id="{67C852A6-3AE6-4BC3-8E9F-529D8EAA5F7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xmlns="" id="{AD6DDB68-FE36-464E-AD1F-1B17BC21462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xmlns="" id="{9DB134B7-CA9B-4C12-9D17-755C7C43079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xmlns="" id="{129A2E5E-E929-42EB-8334-A5E0D6D7DF2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xmlns="" id="{3985DEAC-D890-44C1-A2A2-89C42AC65E5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xmlns="" id="{473B9033-EC24-4A21-952D-C614D7150A9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a:extLst>
            <a:ext uri="{FF2B5EF4-FFF2-40B4-BE49-F238E27FC236}">
              <a16:creationId xmlns:a16="http://schemas.microsoft.com/office/drawing/2014/main" xmlns="" id="{60097E72-22F7-4902-BEB8-CA009B0C99F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xmlns="" id="{38520A76-54EA-4B8D-97F0-3346EE0A1F6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a:extLst>
            <a:ext uri="{FF2B5EF4-FFF2-40B4-BE49-F238E27FC236}">
              <a16:creationId xmlns:a16="http://schemas.microsoft.com/office/drawing/2014/main" xmlns="" id="{EA3A3CCE-15A0-4CFF-A427-841C7B34D47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xmlns="" id="{10638EE3-11C9-4550-B0DA-9E94B493BF5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xmlns="" id="{86D1C554-3AEE-4A80-AAFD-C673A04CF3E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xmlns="" id="{3054E232-E1D0-4587-A7C0-19D1D930A58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xmlns="" id="{AFF6FC43-DEDB-4457-8771-5E9038AD653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xmlns="" id="{E9B9EAAC-F8CE-4726-9CB1-66CE9F36650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xmlns="" id="{D6585382-9FBC-492F-BE61-7433CC108DC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xmlns="" id="{295252F0-E562-4EC5-8C8A-1B2676878F0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xmlns="" id="{C02AE13F-B749-4952-9DF0-6A4D8CD923B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xmlns="" id="{0D8B6FA5-C9CB-46FF-A5C4-474AF449D59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a:extLst>
            <a:ext uri="{FF2B5EF4-FFF2-40B4-BE49-F238E27FC236}">
              <a16:creationId xmlns:a16="http://schemas.microsoft.com/office/drawing/2014/main" xmlns="" id="{D91D9758-39C0-452B-8D26-8873B91131E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xmlns="" id="{57B80B2C-597E-400B-A800-962C6580EFC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xmlns="" id="{DF058B5A-9F22-4672-86AA-B957493BAFC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56" name="直線コネクタ 155">
          <a:extLst>
            <a:ext uri="{FF2B5EF4-FFF2-40B4-BE49-F238E27FC236}">
              <a16:creationId xmlns:a16="http://schemas.microsoft.com/office/drawing/2014/main" xmlns="" id="{2655DE31-9240-40B1-8675-491A319B9DA5}"/>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7" name="【体育館・プール】&#10;有形固定資産減価償却率最小値テキスト">
          <a:extLst>
            <a:ext uri="{FF2B5EF4-FFF2-40B4-BE49-F238E27FC236}">
              <a16:creationId xmlns:a16="http://schemas.microsoft.com/office/drawing/2014/main" xmlns="" id="{08E196D1-386A-4985-A91D-6822AD11047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a:extLst>
            <a:ext uri="{FF2B5EF4-FFF2-40B4-BE49-F238E27FC236}">
              <a16:creationId xmlns:a16="http://schemas.microsoft.com/office/drawing/2014/main" xmlns="" id="{C56D7559-3395-4AAC-A36A-7B0CE1EA2E5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59" name="【体育館・プール】&#10;有形固定資産減価償却率最大値テキスト">
          <a:extLst>
            <a:ext uri="{FF2B5EF4-FFF2-40B4-BE49-F238E27FC236}">
              <a16:creationId xmlns:a16="http://schemas.microsoft.com/office/drawing/2014/main" xmlns="" id="{35A49446-221D-423B-83CB-1FB7BB4BFA31}"/>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60" name="直線コネクタ 159">
          <a:extLst>
            <a:ext uri="{FF2B5EF4-FFF2-40B4-BE49-F238E27FC236}">
              <a16:creationId xmlns:a16="http://schemas.microsoft.com/office/drawing/2014/main" xmlns="" id="{AA7E5112-5176-44E3-9462-D592D58CAD2D}"/>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xmlns="" id="{6E40CCEE-EF70-4545-AD30-2D4B4569E924}"/>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62" name="フローチャート: 判断 161">
          <a:extLst>
            <a:ext uri="{FF2B5EF4-FFF2-40B4-BE49-F238E27FC236}">
              <a16:creationId xmlns:a16="http://schemas.microsoft.com/office/drawing/2014/main" xmlns="" id="{96AB41B7-EAF9-4C9C-8871-86EFC9E55D53}"/>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63" name="フローチャート: 判断 162">
          <a:extLst>
            <a:ext uri="{FF2B5EF4-FFF2-40B4-BE49-F238E27FC236}">
              <a16:creationId xmlns:a16="http://schemas.microsoft.com/office/drawing/2014/main" xmlns="" id="{22FBE5F9-9A33-41A9-85FD-A7CC38A15CDB}"/>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64" name="フローチャート: 判断 163">
          <a:extLst>
            <a:ext uri="{FF2B5EF4-FFF2-40B4-BE49-F238E27FC236}">
              <a16:creationId xmlns:a16="http://schemas.microsoft.com/office/drawing/2014/main" xmlns="" id="{9BF83AD2-BE90-4457-9CF5-50C844AFC74A}"/>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65" name="フローチャート: 判断 164">
          <a:extLst>
            <a:ext uri="{FF2B5EF4-FFF2-40B4-BE49-F238E27FC236}">
              <a16:creationId xmlns:a16="http://schemas.microsoft.com/office/drawing/2014/main" xmlns="" id="{128A3428-7A72-416B-80DA-3CAA8155027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66" name="フローチャート: 判断 165">
          <a:extLst>
            <a:ext uri="{FF2B5EF4-FFF2-40B4-BE49-F238E27FC236}">
              <a16:creationId xmlns:a16="http://schemas.microsoft.com/office/drawing/2014/main" xmlns="" id="{4A056DDE-8D4D-42BB-953E-6BBFE3550359}"/>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F79DDD2E-42C5-4A58-AAC9-3321634B527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9024E3C1-1280-4E6E-83D2-7D7019F4B2D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F1A7B1C8-5795-4716-85BD-B3787856C02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07AB3288-84CB-45F5-B822-BC5863B0CC9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32B90E7D-B2D6-4F6A-A1FF-A5B6E0851DC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30843</xdr:rowOff>
    </xdr:from>
    <xdr:to>
      <xdr:col>20</xdr:col>
      <xdr:colOff>38100</xdr:colOff>
      <xdr:row>62</xdr:row>
      <xdr:rowOff>132443</xdr:rowOff>
    </xdr:to>
    <xdr:sp macro="" textlink="">
      <xdr:nvSpPr>
        <xdr:cNvPr id="172" name="楕円 171">
          <a:extLst>
            <a:ext uri="{FF2B5EF4-FFF2-40B4-BE49-F238E27FC236}">
              <a16:creationId xmlns:a16="http://schemas.microsoft.com/office/drawing/2014/main" xmlns="" id="{2E8DC5FF-A673-4A95-8C62-46F4C7EF307F}"/>
            </a:ext>
          </a:extLst>
        </xdr:cNvPr>
        <xdr:cNvSpPr/>
      </xdr:nvSpPr>
      <xdr:spPr>
        <a:xfrm>
          <a:off x="3746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14515</xdr:rowOff>
    </xdr:from>
    <xdr:to>
      <xdr:col>15</xdr:col>
      <xdr:colOff>101600</xdr:colOff>
      <xdr:row>62</xdr:row>
      <xdr:rowOff>116115</xdr:rowOff>
    </xdr:to>
    <xdr:sp macro="" textlink="">
      <xdr:nvSpPr>
        <xdr:cNvPr id="173" name="楕円 172">
          <a:extLst>
            <a:ext uri="{FF2B5EF4-FFF2-40B4-BE49-F238E27FC236}">
              <a16:creationId xmlns:a16="http://schemas.microsoft.com/office/drawing/2014/main" xmlns="" id="{77B90B05-DA34-4FA2-A075-BE75EB24351F}"/>
            </a:ext>
          </a:extLst>
        </xdr:cNvPr>
        <xdr:cNvSpPr/>
      </xdr:nvSpPr>
      <xdr:spPr>
        <a:xfrm>
          <a:off x="2857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65315</xdr:rowOff>
    </xdr:from>
    <xdr:to>
      <xdr:col>19</xdr:col>
      <xdr:colOff>177800</xdr:colOff>
      <xdr:row>62</xdr:row>
      <xdr:rowOff>81643</xdr:rowOff>
    </xdr:to>
    <xdr:cxnSp macro="">
      <xdr:nvCxnSpPr>
        <xdr:cNvPr id="174" name="直線コネクタ 173">
          <a:extLst>
            <a:ext uri="{FF2B5EF4-FFF2-40B4-BE49-F238E27FC236}">
              <a16:creationId xmlns:a16="http://schemas.microsoft.com/office/drawing/2014/main" xmlns="" id="{13F986FC-3E0C-481E-9F01-97AFA28B4C18}"/>
            </a:ext>
          </a:extLst>
        </xdr:cNvPr>
        <xdr:cNvCxnSpPr/>
      </xdr:nvCxnSpPr>
      <xdr:spPr>
        <a:xfrm>
          <a:off x="2908300" y="10695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171269</xdr:rowOff>
    </xdr:from>
    <xdr:to>
      <xdr:col>10</xdr:col>
      <xdr:colOff>165100</xdr:colOff>
      <xdr:row>62</xdr:row>
      <xdr:rowOff>101419</xdr:rowOff>
    </xdr:to>
    <xdr:sp macro="" textlink="">
      <xdr:nvSpPr>
        <xdr:cNvPr id="175" name="楕円 174">
          <a:extLst>
            <a:ext uri="{FF2B5EF4-FFF2-40B4-BE49-F238E27FC236}">
              <a16:creationId xmlns:a16="http://schemas.microsoft.com/office/drawing/2014/main" xmlns="" id="{F75EFCAB-A9BB-4A18-BB21-739C9F8554FC}"/>
            </a:ext>
          </a:extLst>
        </xdr:cNvPr>
        <xdr:cNvSpPr/>
      </xdr:nvSpPr>
      <xdr:spPr>
        <a:xfrm>
          <a:off x="1968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50619</xdr:rowOff>
    </xdr:from>
    <xdr:to>
      <xdr:col>15</xdr:col>
      <xdr:colOff>50800</xdr:colOff>
      <xdr:row>62</xdr:row>
      <xdr:rowOff>65315</xdr:rowOff>
    </xdr:to>
    <xdr:cxnSp macro="">
      <xdr:nvCxnSpPr>
        <xdr:cNvPr id="176" name="直線コネクタ 175">
          <a:extLst>
            <a:ext uri="{FF2B5EF4-FFF2-40B4-BE49-F238E27FC236}">
              <a16:creationId xmlns:a16="http://schemas.microsoft.com/office/drawing/2014/main" xmlns="" id="{8D5D5FC7-83F4-4872-8766-54589E9E3389}"/>
            </a:ext>
          </a:extLst>
        </xdr:cNvPr>
        <xdr:cNvCxnSpPr/>
      </xdr:nvCxnSpPr>
      <xdr:spPr>
        <a:xfrm>
          <a:off x="2019300" y="1068051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177" name="n_1aveValue【体育館・プール】&#10;有形固定資産減価償却率">
          <a:extLst>
            <a:ext uri="{FF2B5EF4-FFF2-40B4-BE49-F238E27FC236}">
              <a16:creationId xmlns:a16="http://schemas.microsoft.com/office/drawing/2014/main" xmlns="" id="{B1275E7E-F337-4DC8-BBE4-680449E6D0D8}"/>
            </a:ext>
          </a:extLst>
        </xdr:cNvPr>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178" name="n_2aveValue【体育館・プール】&#10;有形固定資産減価償却率">
          <a:extLst>
            <a:ext uri="{FF2B5EF4-FFF2-40B4-BE49-F238E27FC236}">
              <a16:creationId xmlns:a16="http://schemas.microsoft.com/office/drawing/2014/main" xmlns="" id="{84BDB700-7636-4A3C-A6BC-DB268EE52FF4}"/>
            </a:ext>
          </a:extLst>
        </xdr:cNvPr>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79" name="n_3aveValue【体育館・プール】&#10;有形固定資産減価償却率">
          <a:extLst>
            <a:ext uri="{FF2B5EF4-FFF2-40B4-BE49-F238E27FC236}">
              <a16:creationId xmlns:a16="http://schemas.microsoft.com/office/drawing/2014/main" xmlns="" id="{0EDB716D-BE2A-4073-96CA-BE3826C72D8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80" name="n_4aveValue【体育館・プール】&#10;有形固定資産減価償却率">
          <a:extLst>
            <a:ext uri="{FF2B5EF4-FFF2-40B4-BE49-F238E27FC236}">
              <a16:creationId xmlns:a16="http://schemas.microsoft.com/office/drawing/2014/main" xmlns="" id="{5CC554D0-0089-49C2-83BA-C74738F89BBB}"/>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123570</xdr:rowOff>
    </xdr:from>
    <xdr:ext cx="405111" cy="259045"/>
    <xdr:sp macro="" textlink="">
      <xdr:nvSpPr>
        <xdr:cNvPr id="181" name="n_1mainValue【体育館・プール】&#10;有形固定資産減価償却率">
          <a:extLst>
            <a:ext uri="{FF2B5EF4-FFF2-40B4-BE49-F238E27FC236}">
              <a16:creationId xmlns:a16="http://schemas.microsoft.com/office/drawing/2014/main" xmlns="" id="{547F5E25-9335-46F7-AECB-5B1A2DB7D6AE}"/>
            </a:ext>
          </a:extLst>
        </xdr:cNvPr>
        <xdr:cNvSpPr txBox="1"/>
      </xdr:nvSpPr>
      <xdr:spPr>
        <a:xfrm>
          <a:off x="3582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107242</xdr:rowOff>
    </xdr:from>
    <xdr:ext cx="405111" cy="259045"/>
    <xdr:sp macro="" textlink="">
      <xdr:nvSpPr>
        <xdr:cNvPr id="182" name="n_2mainValue【体育館・プール】&#10;有形固定資産減価償却率">
          <a:extLst>
            <a:ext uri="{FF2B5EF4-FFF2-40B4-BE49-F238E27FC236}">
              <a16:creationId xmlns:a16="http://schemas.microsoft.com/office/drawing/2014/main" xmlns="" id="{F91AFD4A-6949-45A8-9B28-9BC0B79204E6}"/>
            </a:ext>
          </a:extLst>
        </xdr:cNvPr>
        <xdr:cNvSpPr txBox="1"/>
      </xdr:nvSpPr>
      <xdr:spPr>
        <a:xfrm>
          <a:off x="2705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92546</xdr:rowOff>
    </xdr:from>
    <xdr:ext cx="405111" cy="259045"/>
    <xdr:sp macro="" textlink="">
      <xdr:nvSpPr>
        <xdr:cNvPr id="183" name="n_3mainValue【体育館・プール】&#10;有形固定資産減価償却率">
          <a:extLst>
            <a:ext uri="{FF2B5EF4-FFF2-40B4-BE49-F238E27FC236}">
              <a16:creationId xmlns:a16="http://schemas.microsoft.com/office/drawing/2014/main" xmlns="" id="{956D2273-5B3A-4DA5-90D3-D23F99DC65C7}"/>
            </a:ext>
          </a:extLst>
        </xdr:cNvPr>
        <xdr:cNvSpPr txBox="1"/>
      </xdr:nvSpPr>
      <xdr:spPr>
        <a:xfrm>
          <a:off x="18167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xmlns="" id="{6E6A354A-4C5D-4ACE-97CD-BC49ECE4401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xmlns="" id="{7F826337-6983-4D26-AA0C-826D5E724B0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xmlns="" id="{2FBF83ED-37C2-4C80-B3EE-BDBADB758FA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xmlns="" id="{11945570-4C73-4A18-AF97-8227497A013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xmlns="" id="{044447E0-AB25-4945-A370-E8A8617E724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xmlns="" id="{220DDDCF-00FB-43B0-85D3-36134310756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xmlns="" id="{0B34FDFB-0993-4425-9FAA-0AA831002B5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xmlns="" id="{27085F4B-EC5C-4FED-81E4-AEC32265F39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xmlns="" id="{F40C78FB-AAF5-491C-9CDE-1B3C95C3F3E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xmlns="" id="{902B54AC-C135-4CCD-B32B-E865676D58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a:extLst>
            <a:ext uri="{FF2B5EF4-FFF2-40B4-BE49-F238E27FC236}">
              <a16:creationId xmlns:a16="http://schemas.microsoft.com/office/drawing/2014/main" xmlns="" id="{DFCE9FC6-FAEB-4DF6-8BC1-6B74B4A4974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a:extLst>
            <a:ext uri="{FF2B5EF4-FFF2-40B4-BE49-F238E27FC236}">
              <a16:creationId xmlns:a16="http://schemas.microsoft.com/office/drawing/2014/main" xmlns="" id="{396E2A30-8EB9-4DBE-9A88-8BC86A0534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a:extLst>
            <a:ext uri="{FF2B5EF4-FFF2-40B4-BE49-F238E27FC236}">
              <a16:creationId xmlns:a16="http://schemas.microsoft.com/office/drawing/2014/main" xmlns="" id="{DA852F6A-0196-450B-8541-BCEB2BB0EBF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a:extLst>
            <a:ext uri="{FF2B5EF4-FFF2-40B4-BE49-F238E27FC236}">
              <a16:creationId xmlns:a16="http://schemas.microsoft.com/office/drawing/2014/main" xmlns="" id="{60FE1344-5FE9-483F-A70A-42DE3A83D30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a:extLst>
            <a:ext uri="{FF2B5EF4-FFF2-40B4-BE49-F238E27FC236}">
              <a16:creationId xmlns:a16="http://schemas.microsoft.com/office/drawing/2014/main" xmlns="" id="{B2E7A4BA-E50E-4D27-8B67-2958FB3C57D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a:extLst>
            <a:ext uri="{FF2B5EF4-FFF2-40B4-BE49-F238E27FC236}">
              <a16:creationId xmlns:a16="http://schemas.microsoft.com/office/drawing/2014/main" xmlns="" id="{B2492967-2AD4-4D1F-A8C4-8005B5C700B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a:extLst>
            <a:ext uri="{FF2B5EF4-FFF2-40B4-BE49-F238E27FC236}">
              <a16:creationId xmlns:a16="http://schemas.microsoft.com/office/drawing/2014/main" xmlns="" id="{AE6A637F-086C-453C-BD36-89B5FE419A0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a:extLst>
            <a:ext uri="{FF2B5EF4-FFF2-40B4-BE49-F238E27FC236}">
              <a16:creationId xmlns:a16="http://schemas.microsoft.com/office/drawing/2014/main" xmlns="" id="{A880EA13-A1F0-4BC0-B69A-167619B40F6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a:extLst>
            <a:ext uri="{FF2B5EF4-FFF2-40B4-BE49-F238E27FC236}">
              <a16:creationId xmlns:a16="http://schemas.microsoft.com/office/drawing/2014/main" xmlns="" id="{6F66DD36-64FC-441A-A828-B23D2422DBF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a:extLst>
            <a:ext uri="{FF2B5EF4-FFF2-40B4-BE49-F238E27FC236}">
              <a16:creationId xmlns:a16="http://schemas.microsoft.com/office/drawing/2014/main" xmlns="" id="{73924B0C-AC48-43CE-8034-153D323929E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xmlns="" id="{C96AF7D2-765D-4AD6-98FD-7436C3DD898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xmlns="" id="{298CF86E-7CF0-4A50-BBBA-F35392A0677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xmlns="" id="{61256D6A-3561-4CCE-A03C-B9CAF3186C7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07" name="直線コネクタ 206">
          <a:extLst>
            <a:ext uri="{FF2B5EF4-FFF2-40B4-BE49-F238E27FC236}">
              <a16:creationId xmlns:a16="http://schemas.microsoft.com/office/drawing/2014/main" xmlns="" id="{6207C392-64B0-46F8-B67B-1950F7A293F8}"/>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08" name="【体育館・プール】&#10;一人当たり面積最小値テキスト">
          <a:extLst>
            <a:ext uri="{FF2B5EF4-FFF2-40B4-BE49-F238E27FC236}">
              <a16:creationId xmlns:a16="http://schemas.microsoft.com/office/drawing/2014/main" xmlns="" id="{83046DBD-FFDF-4B47-A01F-8C1E1DB02828}"/>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09" name="直線コネクタ 208">
          <a:extLst>
            <a:ext uri="{FF2B5EF4-FFF2-40B4-BE49-F238E27FC236}">
              <a16:creationId xmlns:a16="http://schemas.microsoft.com/office/drawing/2014/main" xmlns="" id="{BFE9B3EF-27B6-4B60-BB6A-A91F531E36B8}"/>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10" name="【体育館・プール】&#10;一人当たり面積最大値テキスト">
          <a:extLst>
            <a:ext uri="{FF2B5EF4-FFF2-40B4-BE49-F238E27FC236}">
              <a16:creationId xmlns:a16="http://schemas.microsoft.com/office/drawing/2014/main" xmlns="" id="{D13A9952-BDFD-4552-951D-61577E638149}"/>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11" name="直線コネクタ 210">
          <a:extLst>
            <a:ext uri="{FF2B5EF4-FFF2-40B4-BE49-F238E27FC236}">
              <a16:creationId xmlns:a16="http://schemas.microsoft.com/office/drawing/2014/main" xmlns="" id="{87C35211-653D-4ACE-B287-8A44CFE10230}"/>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212" name="【体育館・プール】&#10;一人当たり面積平均値テキスト">
          <a:extLst>
            <a:ext uri="{FF2B5EF4-FFF2-40B4-BE49-F238E27FC236}">
              <a16:creationId xmlns:a16="http://schemas.microsoft.com/office/drawing/2014/main" xmlns="" id="{5EB1783C-CCB5-41D7-93C4-13D943410334}"/>
            </a:ext>
          </a:extLst>
        </xdr:cNvPr>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13" name="フローチャート: 判断 212">
          <a:extLst>
            <a:ext uri="{FF2B5EF4-FFF2-40B4-BE49-F238E27FC236}">
              <a16:creationId xmlns:a16="http://schemas.microsoft.com/office/drawing/2014/main" xmlns="" id="{5F8FB2EE-0A34-4A0F-B50D-371A09602660}"/>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14" name="フローチャート: 判断 213">
          <a:extLst>
            <a:ext uri="{FF2B5EF4-FFF2-40B4-BE49-F238E27FC236}">
              <a16:creationId xmlns:a16="http://schemas.microsoft.com/office/drawing/2014/main" xmlns="" id="{3F6B8314-A0C5-4E87-B6E6-11B42494BF2E}"/>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15" name="フローチャート: 判断 214">
          <a:extLst>
            <a:ext uri="{FF2B5EF4-FFF2-40B4-BE49-F238E27FC236}">
              <a16:creationId xmlns:a16="http://schemas.microsoft.com/office/drawing/2014/main" xmlns="" id="{4AC379DB-4591-4BF7-8355-E7EF558F9569}"/>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16" name="フローチャート: 判断 215">
          <a:extLst>
            <a:ext uri="{FF2B5EF4-FFF2-40B4-BE49-F238E27FC236}">
              <a16:creationId xmlns:a16="http://schemas.microsoft.com/office/drawing/2014/main" xmlns="" id="{BB43B665-9F06-4B6E-A012-E1293A66F7BD}"/>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17" name="フローチャート: 判断 216">
          <a:extLst>
            <a:ext uri="{FF2B5EF4-FFF2-40B4-BE49-F238E27FC236}">
              <a16:creationId xmlns:a16="http://schemas.microsoft.com/office/drawing/2014/main" xmlns="" id="{8529F08F-75FF-4613-8C27-A0628BCB1F0A}"/>
            </a:ext>
          </a:extLst>
        </xdr:cNvPr>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ADACD622-B11E-42E6-BCA3-D4E747426B5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xmlns="" id="{E827EC60-D813-4B8E-9FB4-806217817B3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0E81D567-951E-471B-A47C-520CC405CED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D6A761E0-47AC-4B4A-A7D1-6BCE47A8805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92C95541-57CF-4103-9670-A29E0988CB0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100330</xdr:rowOff>
    </xdr:from>
    <xdr:to>
      <xdr:col>50</xdr:col>
      <xdr:colOff>165100</xdr:colOff>
      <xdr:row>64</xdr:row>
      <xdr:rowOff>30480</xdr:rowOff>
    </xdr:to>
    <xdr:sp macro="" textlink="">
      <xdr:nvSpPr>
        <xdr:cNvPr id="223" name="楕円 222">
          <a:extLst>
            <a:ext uri="{FF2B5EF4-FFF2-40B4-BE49-F238E27FC236}">
              <a16:creationId xmlns:a16="http://schemas.microsoft.com/office/drawing/2014/main" xmlns="" id="{50C33583-A092-468C-AD01-E89397398FA0}"/>
            </a:ext>
          </a:extLst>
        </xdr:cNvPr>
        <xdr:cNvSpPr/>
      </xdr:nvSpPr>
      <xdr:spPr>
        <a:xfrm>
          <a:off x="9588500" y="109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102870</xdr:rowOff>
    </xdr:from>
    <xdr:to>
      <xdr:col>46</xdr:col>
      <xdr:colOff>38100</xdr:colOff>
      <xdr:row>64</xdr:row>
      <xdr:rowOff>33020</xdr:rowOff>
    </xdr:to>
    <xdr:sp macro="" textlink="">
      <xdr:nvSpPr>
        <xdr:cNvPr id="224" name="楕円 223">
          <a:extLst>
            <a:ext uri="{FF2B5EF4-FFF2-40B4-BE49-F238E27FC236}">
              <a16:creationId xmlns:a16="http://schemas.microsoft.com/office/drawing/2014/main" xmlns="" id="{36015321-7431-4B73-88CE-EF53AF873593}"/>
            </a:ext>
          </a:extLst>
        </xdr:cNvPr>
        <xdr:cNvSpPr/>
      </xdr:nvSpPr>
      <xdr:spPr>
        <a:xfrm>
          <a:off x="8699500" y="1090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151130</xdr:rowOff>
    </xdr:from>
    <xdr:to>
      <xdr:col>50</xdr:col>
      <xdr:colOff>114300</xdr:colOff>
      <xdr:row>63</xdr:row>
      <xdr:rowOff>153670</xdr:rowOff>
    </xdr:to>
    <xdr:cxnSp macro="">
      <xdr:nvCxnSpPr>
        <xdr:cNvPr id="225" name="直線コネクタ 224">
          <a:extLst>
            <a:ext uri="{FF2B5EF4-FFF2-40B4-BE49-F238E27FC236}">
              <a16:creationId xmlns:a16="http://schemas.microsoft.com/office/drawing/2014/main" xmlns="" id="{733FA2DB-9411-44F5-B1C5-0CFAF5968144}"/>
            </a:ext>
          </a:extLst>
        </xdr:cNvPr>
        <xdr:cNvCxnSpPr/>
      </xdr:nvCxnSpPr>
      <xdr:spPr>
        <a:xfrm flipV="1">
          <a:off x="8750300" y="109524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104140</xdr:rowOff>
    </xdr:from>
    <xdr:to>
      <xdr:col>41</xdr:col>
      <xdr:colOff>101600</xdr:colOff>
      <xdr:row>64</xdr:row>
      <xdr:rowOff>34290</xdr:rowOff>
    </xdr:to>
    <xdr:sp macro="" textlink="">
      <xdr:nvSpPr>
        <xdr:cNvPr id="226" name="楕円 225">
          <a:extLst>
            <a:ext uri="{FF2B5EF4-FFF2-40B4-BE49-F238E27FC236}">
              <a16:creationId xmlns:a16="http://schemas.microsoft.com/office/drawing/2014/main" xmlns="" id="{33C163B2-01C4-41BE-84BC-D178C58EF88A}"/>
            </a:ext>
          </a:extLst>
        </xdr:cNvPr>
        <xdr:cNvSpPr/>
      </xdr:nvSpPr>
      <xdr:spPr>
        <a:xfrm>
          <a:off x="7810500" y="109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153670</xdr:rowOff>
    </xdr:from>
    <xdr:to>
      <xdr:col>45</xdr:col>
      <xdr:colOff>177800</xdr:colOff>
      <xdr:row>63</xdr:row>
      <xdr:rowOff>154940</xdr:rowOff>
    </xdr:to>
    <xdr:cxnSp macro="">
      <xdr:nvCxnSpPr>
        <xdr:cNvPr id="227" name="直線コネクタ 226">
          <a:extLst>
            <a:ext uri="{FF2B5EF4-FFF2-40B4-BE49-F238E27FC236}">
              <a16:creationId xmlns:a16="http://schemas.microsoft.com/office/drawing/2014/main" xmlns="" id="{699C3A3D-72AD-44B8-BDB4-ED274CCCDF2A}"/>
            </a:ext>
          </a:extLst>
        </xdr:cNvPr>
        <xdr:cNvCxnSpPr/>
      </xdr:nvCxnSpPr>
      <xdr:spPr>
        <a:xfrm flipV="1">
          <a:off x="7861300" y="109550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228" name="n_1aveValue【体育館・プール】&#10;一人当たり面積">
          <a:extLst>
            <a:ext uri="{FF2B5EF4-FFF2-40B4-BE49-F238E27FC236}">
              <a16:creationId xmlns:a16="http://schemas.microsoft.com/office/drawing/2014/main" xmlns="" id="{3133AA65-3DB9-4AC4-AF46-21558C193898}"/>
            </a:ext>
          </a:extLst>
        </xdr:cNvPr>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229" name="n_2aveValue【体育館・プール】&#10;一人当たり面積">
          <a:extLst>
            <a:ext uri="{FF2B5EF4-FFF2-40B4-BE49-F238E27FC236}">
              <a16:creationId xmlns:a16="http://schemas.microsoft.com/office/drawing/2014/main" xmlns="" id="{8B0C63C0-0C9E-4627-A921-630B37ADF009}"/>
            </a:ext>
          </a:extLst>
        </xdr:cNvPr>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230" name="n_3aveValue【体育館・プール】&#10;一人当たり面積">
          <a:extLst>
            <a:ext uri="{FF2B5EF4-FFF2-40B4-BE49-F238E27FC236}">
              <a16:creationId xmlns:a16="http://schemas.microsoft.com/office/drawing/2014/main" xmlns="" id="{AD2E6537-EF05-4844-94F6-8CF323B7BD4B}"/>
            </a:ext>
          </a:extLst>
        </xdr:cNvPr>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231" name="n_4aveValue【体育館・プール】&#10;一人当たり面積">
          <a:extLst>
            <a:ext uri="{FF2B5EF4-FFF2-40B4-BE49-F238E27FC236}">
              <a16:creationId xmlns:a16="http://schemas.microsoft.com/office/drawing/2014/main" xmlns="" id="{08096C40-CF59-4B4F-A2AB-97C2AB30E29D}"/>
            </a:ext>
          </a:extLst>
        </xdr:cNvPr>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21607</xdr:rowOff>
    </xdr:from>
    <xdr:ext cx="469744" cy="259045"/>
    <xdr:sp macro="" textlink="">
      <xdr:nvSpPr>
        <xdr:cNvPr id="232" name="n_1mainValue【体育館・プール】&#10;一人当たり面積">
          <a:extLst>
            <a:ext uri="{FF2B5EF4-FFF2-40B4-BE49-F238E27FC236}">
              <a16:creationId xmlns:a16="http://schemas.microsoft.com/office/drawing/2014/main" xmlns="" id="{5BBCA5BF-CCF8-45DA-9399-217944A6657C}"/>
            </a:ext>
          </a:extLst>
        </xdr:cNvPr>
        <xdr:cNvSpPr txBox="1"/>
      </xdr:nvSpPr>
      <xdr:spPr>
        <a:xfrm>
          <a:off x="9391727" y="1099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24147</xdr:rowOff>
    </xdr:from>
    <xdr:ext cx="469744" cy="259045"/>
    <xdr:sp macro="" textlink="">
      <xdr:nvSpPr>
        <xdr:cNvPr id="233" name="n_2mainValue【体育館・プール】&#10;一人当たり面積">
          <a:extLst>
            <a:ext uri="{FF2B5EF4-FFF2-40B4-BE49-F238E27FC236}">
              <a16:creationId xmlns:a16="http://schemas.microsoft.com/office/drawing/2014/main" xmlns="" id="{4F82CAEC-1B9E-452E-8FDA-D1B646B90FBE}"/>
            </a:ext>
          </a:extLst>
        </xdr:cNvPr>
        <xdr:cNvSpPr txBox="1"/>
      </xdr:nvSpPr>
      <xdr:spPr>
        <a:xfrm>
          <a:off x="8515427" y="1099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25417</xdr:rowOff>
    </xdr:from>
    <xdr:ext cx="469744" cy="259045"/>
    <xdr:sp macro="" textlink="">
      <xdr:nvSpPr>
        <xdr:cNvPr id="234" name="n_3mainValue【体育館・プール】&#10;一人当たり面積">
          <a:extLst>
            <a:ext uri="{FF2B5EF4-FFF2-40B4-BE49-F238E27FC236}">
              <a16:creationId xmlns:a16="http://schemas.microsoft.com/office/drawing/2014/main" xmlns="" id="{78032A50-D8ED-469A-B21C-C2EBE47B3663}"/>
            </a:ext>
          </a:extLst>
        </xdr:cNvPr>
        <xdr:cNvSpPr txBox="1"/>
      </xdr:nvSpPr>
      <xdr:spPr>
        <a:xfrm>
          <a:off x="7626427" y="1099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xmlns="" id="{FA15EB6D-57AD-4D38-A768-1C89F44C9C4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xmlns="" id="{CE3D57B6-B82D-4A0B-BAD9-53FD126117A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xmlns="" id="{169A335D-C7B7-47E9-B440-B6574E2BF39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xmlns="" id="{57BF3DAC-DECC-4DAB-AF33-3A1D0A72D73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xmlns="" id="{76835B42-F37C-4C1A-8144-FBA6EC8B1CA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xmlns="" id="{0411F544-D3A1-418E-866E-934E232F309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xmlns="" id="{6C435803-FD9C-4511-A15C-135B054CA6E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xmlns="" id="{1812663F-88CA-4C2B-B4A3-B616693107D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xmlns="" id="{738DDD18-BF9F-41AC-8E5F-6C315EA11D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xmlns="" id="{53F7982E-001B-445D-9AFF-4D7EA47EC11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a:extLst>
            <a:ext uri="{FF2B5EF4-FFF2-40B4-BE49-F238E27FC236}">
              <a16:creationId xmlns:a16="http://schemas.microsoft.com/office/drawing/2014/main" xmlns="" id="{B5C13D96-76ED-4ECE-8A61-01DB38244AA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xmlns="" id="{9665FD2A-ADF4-49AF-B82C-DA07872F3BB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7" name="テキスト ボックス 246">
          <a:extLst>
            <a:ext uri="{FF2B5EF4-FFF2-40B4-BE49-F238E27FC236}">
              <a16:creationId xmlns:a16="http://schemas.microsoft.com/office/drawing/2014/main" xmlns="" id="{9D08808E-7B23-49DC-9E42-61FDCC5346A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xmlns="" id="{78F2A1FD-FA6C-4F9D-A086-2EC8455D2C5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xmlns="" id="{5702BDA1-3415-44C0-BCBD-9A9FEEFFC30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xmlns="" id="{77D64617-6C64-4A6B-955E-874DEE71004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xmlns="" id="{931042FB-25B7-4A54-8A89-711082DBE90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xmlns="" id="{9A964928-1CA6-4755-975E-4045B92C8B8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xmlns="" id="{EC689991-923A-4571-AE5C-60EB9328BCE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xmlns="" id="{20A998C0-37D6-43AA-B648-44EFE6514EF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a:extLst>
            <a:ext uri="{FF2B5EF4-FFF2-40B4-BE49-F238E27FC236}">
              <a16:creationId xmlns:a16="http://schemas.microsoft.com/office/drawing/2014/main" xmlns="" id="{85035C77-496E-4C3C-BD84-EFCC0DDF754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xmlns="" id="{79BC683C-599E-4751-BB41-7314D46F0A7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7" name="テキスト ボックス 256">
          <a:extLst>
            <a:ext uri="{FF2B5EF4-FFF2-40B4-BE49-F238E27FC236}">
              <a16:creationId xmlns:a16="http://schemas.microsoft.com/office/drawing/2014/main" xmlns="" id="{7EF54FFC-0449-44A7-A8D1-39903C6B1A5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a:extLst>
            <a:ext uri="{FF2B5EF4-FFF2-40B4-BE49-F238E27FC236}">
              <a16:creationId xmlns:a16="http://schemas.microsoft.com/office/drawing/2014/main" xmlns="" id="{CB5BE946-47DF-4E75-955B-2EB0FF7B2BD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59" name="直線コネクタ 258">
          <a:extLst>
            <a:ext uri="{FF2B5EF4-FFF2-40B4-BE49-F238E27FC236}">
              <a16:creationId xmlns:a16="http://schemas.microsoft.com/office/drawing/2014/main" xmlns="" id="{0CCC527A-9EDB-45DC-95A4-12700B24CD37}"/>
            </a:ext>
          </a:extLst>
        </xdr:cNvPr>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0" name="【福祉施設】&#10;有形固定資産減価償却率最小値テキスト">
          <a:extLst>
            <a:ext uri="{FF2B5EF4-FFF2-40B4-BE49-F238E27FC236}">
              <a16:creationId xmlns:a16="http://schemas.microsoft.com/office/drawing/2014/main" xmlns="" id="{262EC871-3925-4D4E-BB73-DEFA5C6A049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1" name="直線コネクタ 260">
          <a:extLst>
            <a:ext uri="{FF2B5EF4-FFF2-40B4-BE49-F238E27FC236}">
              <a16:creationId xmlns:a16="http://schemas.microsoft.com/office/drawing/2014/main" xmlns="" id="{E0A5F648-057E-45BB-B742-335D1D83800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62" name="【福祉施設】&#10;有形固定資産減価償却率最大値テキスト">
          <a:extLst>
            <a:ext uri="{FF2B5EF4-FFF2-40B4-BE49-F238E27FC236}">
              <a16:creationId xmlns:a16="http://schemas.microsoft.com/office/drawing/2014/main" xmlns="" id="{8942DD3D-28D8-45C2-8143-3AB8FCCD241A}"/>
            </a:ext>
          </a:extLst>
        </xdr:cNvPr>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63" name="直線コネクタ 262">
          <a:extLst>
            <a:ext uri="{FF2B5EF4-FFF2-40B4-BE49-F238E27FC236}">
              <a16:creationId xmlns:a16="http://schemas.microsoft.com/office/drawing/2014/main" xmlns="" id="{7A19A626-22FF-400C-AF1B-EBC0C3110F90}"/>
            </a:ext>
          </a:extLst>
        </xdr:cNvPr>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264" name="【福祉施設】&#10;有形固定資産減価償却率平均値テキスト">
          <a:extLst>
            <a:ext uri="{FF2B5EF4-FFF2-40B4-BE49-F238E27FC236}">
              <a16:creationId xmlns:a16="http://schemas.microsoft.com/office/drawing/2014/main" xmlns="" id="{CC53C023-B36A-4555-AA91-4F7B538A6841}"/>
            </a:ext>
          </a:extLst>
        </xdr:cNvPr>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65" name="フローチャート: 判断 264">
          <a:extLst>
            <a:ext uri="{FF2B5EF4-FFF2-40B4-BE49-F238E27FC236}">
              <a16:creationId xmlns:a16="http://schemas.microsoft.com/office/drawing/2014/main" xmlns="" id="{93F016E4-59DC-40CA-AA23-34EE39A59BCD}"/>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66" name="フローチャート: 判断 265">
          <a:extLst>
            <a:ext uri="{FF2B5EF4-FFF2-40B4-BE49-F238E27FC236}">
              <a16:creationId xmlns:a16="http://schemas.microsoft.com/office/drawing/2014/main" xmlns="" id="{210A0D61-87D7-4604-A2A1-9D67C4ED3519}"/>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67" name="フローチャート: 判断 266">
          <a:extLst>
            <a:ext uri="{FF2B5EF4-FFF2-40B4-BE49-F238E27FC236}">
              <a16:creationId xmlns:a16="http://schemas.microsoft.com/office/drawing/2014/main" xmlns="" id="{9E0581EA-8A1E-4687-8D93-E4D03A9B7743}"/>
            </a:ext>
          </a:extLst>
        </xdr:cNvPr>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68" name="フローチャート: 判断 267">
          <a:extLst>
            <a:ext uri="{FF2B5EF4-FFF2-40B4-BE49-F238E27FC236}">
              <a16:creationId xmlns:a16="http://schemas.microsoft.com/office/drawing/2014/main" xmlns="" id="{F9F1698F-2BCA-4D07-9A44-62F3BD7D5799}"/>
            </a:ext>
          </a:extLst>
        </xdr:cNvPr>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269" name="フローチャート: 判断 268">
          <a:extLst>
            <a:ext uri="{FF2B5EF4-FFF2-40B4-BE49-F238E27FC236}">
              <a16:creationId xmlns:a16="http://schemas.microsoft.com/office/drawing/2014/main" xmlns="" id="{5ED25585-A06D-40E9-9E3B-C564BB260762}"/>
            </a:ext>
          </a:extLst>
        </xdr:cNvPr>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6E89E03F-1186-48FA-A591-3AA54C9D67F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xmlns="" id="{A78B316B-E344-43D9-96A7-683E1420BE3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xmlns="" id="{ECC6057D-7361-40C5-87C7-221E02ECD7D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C997EA94-486C-47D5-9970-E1932AEBA93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xmlns="" id="{E0A44F5B-4CA6-4F1A-8167-E3BCD03FDD6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macro="" textlink="">
      <xdr:nvSpPr>
        <xdr:cNvPr id="275" name="楕円 274">
          <a:extLst>
            <a:ext uri="{FF2B5EF4-FFF2-40B4-BE49-F238E27FC236}">
              <a16:creationId xmlns:a16="http://schemas.microsoft.com/office/drawing/2014/main" xmlns="" id="{7CC48913-AEA3-4664-B83C-737A0B41B1B1}"/>
            </a:ext>
          </a:extLst>
        </xdr:cNvPr>
        <xdr:cNvSpPr/>
      </xdr:nvSpPr>
      <xdr:spPr>
        <a:xfrm>
          <a:off x="3746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141605</xdr:rowOff>
    </xdr:from>
    <xdr:to>
      <xdr:col>15</xdr:col>
      <xdr:colOff>101600</xdr:colOff>
      <xdr:row>81</xdr:row>
      <xdr:rowOff>71755</xdr:rowOff>
    </xdr:to>
    <xdr:sp macro="" textlink="">
      <xdr:nvSpPr>
        <xdr:cNvPr id="276" name="楕円 275">
          <a:extLst>
            <a:ext uri="{FF2B5EF4-FFF2-40B4-BE49-F238E27FC236}">
              <a16:creationId xmlns:a16="http://schemas.microsoft.com/office/drawing/2014/main" xmlns="" id="{D661DEDB-B4DE-4102-A602-36FE89DB1642}"/>
            </a:ext>
          </a:extLst>
        </xdr:cNvPr>
        <xdr:cNvSpPr/>
      </xdr:nvSpPr>
      <xdr:spPr>
        <a:xfrm>
          <a:off x="2857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20955</xdr:rowOff>
    </xdr:from>
    <xdr:to>
      <xdr:col>19</xdr:col>
      <xdr:colOff>177800</xdr:colOff>
      <xdr:row>81</xdr:row>
      <xdr:rowOff>60961</xdr:rowOff>
    </xdr:to>
    <xdr:cxnSp macro="">
      <xdr:nvCxnSpPr>
        <xdr:cNvPr id="277" name="直線コネクタ 276">
          <a:extLst>
            <a:ext uri="{FF2B5EF4-FFF2-40B4-BE49-F238E27FC236}">
              <a16:creationId xmlns:a16="http://schemas.microsoft.com/office/drawing/2014/main" xmlns="" id="{38BEF741-C1D1-42B6-B097-74B686455B49}"/>
            </a:ext>
          </a:extLst>
        </xdr:cNvPr>
        <xdr:cNvCxnSpPr/>
      </xdr:nvCxnSpPr>
      <xdr:spPr>
        <a:xfrm>
          <a:off x="2908300" y="139084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103505</xdr:rowOff>
    </xdr:from>
    <xdr:to>
      <xdr:col>10</xdr:col>
      <xdr:colOff>165100</xdr:colOff>
      <xdr:row>81</xdr:row>
      <xdr:rowOff>33655</xdr:rowOff>
    </xdr:to>
    <xdr:sp macro="" textlink="">
      <xdr:nvSpPr>
        <xdr:cNvPr id="278" name="楕円 277">
          <a:extLst>
            <a:ext uri="{FF2B5EF4-FFF2-40B4-BE49-F238E27FC236}">
              <a16:creationId xmlns:a16="http://schemas.microsoft.com/office/drawing/2014/main" xmlns="" id="{954560F3-3ED9-4245-A045-DA81E9023A8C}"/>
            </a:ext>
          </a:extLst>
        </xdr:cNvPr>
        <xdr:cNvSpPr/>
      </xdr:nvSpPr>
      <xdr:spPr>
        <a:xfrm>
          <a:off x="1968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154305</xdr:rowOff>
    </xdr:from>
    <xdr:to>
      <xdr:col>15</xdr:col>
      <xdr:colOff>50800</xdr:colOff>
      <xdr:row>81</xdr:row>
      <xdr:rowOff>20955</xdr:rowOff>
    </xdr:to>
    <xdr:cxnSp macro="">
      <xdr:nvCxnSpPr>
        <xdr:cNvPr id="279" name="直線コネクタ 278">
          <a:extLst>
            <a:ext uri="{FF2B5EF4-FFF2-40B4-BE49-F238E27FC236}">
              <a16:creationId xmlns:a16="http://schemas.microsoft.com/office/drawing/2014/main" xmlns="" id="{636F65FB-DE73-4A0C-9A12-5026E1B0DEB6}"/>
            </a:ext>
          </a:extLst>
        </xdr:cNvPr>
        <xdr:cNvCxnSpPr/>
      </xdr:nvCxnSpPr>
      <xdr:spPr>
        <a:xfrm>
          <a:off x="2019300" y="13870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280" name="n_1aveValue【福祉施設】&#10;有形固定資産減価償却率">
          <a:extLst>
            <a:ext uri="{FF2B5EF4-FFF2-40B4-BE49-F238E27FC236}">
              <a16:creationId xmlns:a16="http://schemas.microsoft.com/office/drawing/2014/main" xmlns="" id="{BAB7CE9F-1E35-4E18-AB95-880B54DD66D2}"/>
            </a:ext>
          </a:extLst>
        </xdr:cNvPr>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120032</xdr:rowOff>
    </xdr:from>
    <xdr:ext cx="405111" cy="259045"/>
    <xdr:sp macro="" textlink="">
      <xdr:nvSpPr>
        <xdr:cNvPr id="281" name="n_2aveValue【福祉施設】&#10;有形固定資産減価償却率">
          <a:extLst>
            <a:ext uri="{FF2B5EF4-FFF2-40B4-BE49-F238E27FC236}">
              <a16:creationId xmlns:a16="http://schemas.microsoft.com/office/drawing/2014/main" xmlns="" id="{927ACCBA-9EAA-462F-9BD1-2E85978AF133}"/>
            </a:ext>
          </a:extLst>
        </xdr:cNvPr>
        <xdr:cNvSpPr txBox="1"/>
      </xdr:nvSpPr>
      <xdr:spPr>
        <a:xfrm>
          <a:off x="2705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55263</xdr:rowOff>
    </xdr:from>
    <xdr:ext cx="405111" cy="259045"/>
    <xdr:sp macro="" textlink="">
      <xdr:nvSpPr>
        <xdr:cNvPr id="282" name="n_3aveValue【福祉施設】&#10;有形固定資産減価償却率">
          <a:extLst>
            <a:ext uri="{FF2B5EF4-FFF2-40B4-BE49-F238E27FC236}">
              <a16:creationId xmlns:a16="http://schemas.microsoft.com/office/drawing/2014/main" xmlns="" id="{11D5A157-DAC0-4600-99EA-24CC3D9896D2}"/>
            </a:ext>
          </a:extLst>
        </xdr:cNvPr>
        <xdr:cNvSpPr txBox="1"/>
      </xdr:nvSpPr>
      <xdr:spPr>
        <a:xfrm>
          <a:off x="1816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83" name="n_4aveValue【福祉施設】&#10;有形固定資産減価償却率">
          <a:extLst>
            <a:ext uri="{FF2B5EF4-FFF2-40B4-BE49-F238E27FC236}">
              <a16:creationId xmlns:a16="http://schemas.microsoft.com/office/drawing/2014/main" xmlns="" id="{47CDDBBD-3A2D-4F0D-9C76-28B0CD786C56}"/>
            </a:ext>
          </a:extLst>
        </xdr:cNvPr>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128288</xdr:rowOff>
    </xdr:from>
    <xdr:ext cx="405111" cy="259045"/>
    <xdr:sp macro="" textlink="">
      <xdr:nvSpPr>
        <xdr:cNvPr id="284" name="n_1mainValue【福祉施設】&#10;有形固定資産減価償却率">
          <a:extLst>
            <a:ext uri="{FF2B5EF4-FFF2-40B4-BE49-F238E27FC236}">
              <a16:creationId xmlns:a16="http://schemas.microsoft.com/office/drawing/2014/main" xmlns="" id="{54203340-F3BE-4C1E-B80F-4035C62155F6}"/>
            </a:ext>
          </a:extLst>
        </xdr:cNvPr>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88282</xdr:rowOff>
    </xdr:from>
    <xdr:ext cx="405111" cy="259045"/>
    <xdr:sp macro="" textlink="">
      <xdr:nvSpPr>
        <xdr:cNvPr id="285" name="n_2mainValue【福祉施設】&#10;有形固定資産減価償却率">
          <a:extLst>
            <a:ext uri="{FF2B5EF4-FFF2-40B4-BE49-F238E27FC236}">
              <a16:creationId xmlns:a16="http://schemas.microsoft.com/office/drawing/2014/main" xmlns="" id="{D73843E1-94D6-4425-96A4-3EE9D1359E3B}"/>
            </a:ext>
          </a:extLst>
        </xdr:cNvPr>
        <xdr:cNvSpPr txBox="1"/>
      </xdr:nvSpPr>
      <xdr:spPr>
        <a:xfrm>
          <a:off x="2705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50182</xdr:rowOff>
    </xdr:from>
    <xdr:ext cx="405111" cy="259045"/>
    <xdr:sp macro="" textlink="">
      <xdr:nvSpPr>
        <xdr:cNvPr id="286" name="n_3mainValue【福祉施設】&#10;有形固定資産減価償却率">
          <a:extLst>
            <a:ext uri="{FF2B5EF4-FFF2-40B4-BE49-F238E27FC236}">
              <a16:creationId xmlns:a16="http://schemas.microsoft.com/office/drawing/2014/main" xmlns="" id="{110B838F-39BC-44C0-AE45-36A0389DC019}"/>
            </a:ext>
          </a:extLst>
        </xdr:cNvPr>
        <xdr:cNvSpPr txBox="1"/>
      </xdr:nvSpPr>
      <xdr:spPr>
        <a:xfrm>
          <a:off x="1816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a:extLst>
            <a:ext uri="{FF2B5EF4-FFF2-40B4-BE49-F238E27FC236}">
              <a16:creationId xmlns:a16="http://schemas.microsoft.com/office/drawing/2014/main" xmlns="" id="{ECEBF1F0-719F-40CB-835F-45C2AABF66E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a:extLst>
            <a:ext uri="{FF2B5EF4-FFF2-40B4-BE49-F238E27FC236}">
              <a16:creationId xmlns:a16="http://schemas.microsoft.com/office/drawing/2014/main" xmlns="" id="{AD58DFFB-A6B9-439E-9BD1-ADD264C38CC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a:extLst>
            <a:ext uri="{FF2B5EF4-FFF2-40B4-BE49-F238E27FC236}">
              <a16:creationId xmlns:a16="http://schemas.microsoft.com/office/drawing/2014/main" xmlns="" id="{6FF850D1-92C1-4B9D-9E65-37E56EA78A4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a:extLst>
            <a:ext uri="{FF2B5EF4-FFF2-40B4-BE49-F238E27FC236}">
              <a16:creationId xmlns:a16="http://schemas.microsoft.com/office/drawing/2014/main" xmlns="" id="{51827E62-0D98-4675-BE5B-6552CF4DAE6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a:extLst>
            <a:ext uri="{FF2B5EF4-FFF2-40B4-BE49-F238E27FC236}">
              <a16:creationId xmlns:a16="http://schemas.microsoft.com/office/drawing/2014/main" xmlns="" id="{E955ADB8-15FB-4D83-B8FB-81567D3D2A4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a:extLst>
            <a:ext uri="{FF2B5EF4-FFF2-40B4-BE49-F238E27FC236}">
              <a16:creationId xmlns:a16="http://schemas.microsoft.com/office/drawing/2014/main" xmlns="" id="{88673D12-B3FC-4C93-88F6-E8D5CF8FB15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a:extLst>
            <a:ext uri="{FF2B5EF4-FFF2-40B4-BE49-F238E27FC236}">
              <a16:creationId xmlns:a16="http://schemas.microsoft.com/office/drawing/2014/main" xmlns="" id="{DDEAF0FA-FAE2-4A31-829E-2D30C1A6D3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a:extLst>
            <a:ext uri="{FF2B5EF4-FFF2-40B4-BE49-F238E27FC236}">
              <a16:creationId xmlns:a16="http://schemas.microsoft.com/office/drawing/2014/main" xmlns="" id="{C36C7976-5C15-4536-A5DD-3FAA7268EB0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a:extLst>
            <a:ext uri="{FF2B5EF4-FFF2-40B4-BE49-F238E27FC236}">
              <a16:creationId xmlns:a16="http://schemas.microsoft.com/office/drawing/2014/main" xmlns="" id="{18A5D2BF-AED4-4557-8D0D-1F17AD05CEA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a:extLst>
            <a:ext uri="{FF2B5EF4-FFF2-40B4-BE49-F238E27FC236}">
              <a16:creationId xmlns:a16="http://schemas.microsoft.com/office/drawing/2014/main" xmlns="" id="{07740FC1-574A-47AD-9449-98752865143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7" name="直線コネクタ 296">
          <a:extLst>
            <a:ext uri="{FF2B5EF4-FFF2-40B4-BE49-F238E27FC236}">
              <a16:creationId xmlns:a16="http://schemas.microsoft.com/office/drawing/2014/main" xmlns="" id="{F646593E-A55C-40A9-B287-2110E3D1AF9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8" name="テキスト ボックス 297">
          <a:extLst>
            <a:ext uri="{FF2B5EF4-FFF2-40B4-BE49-F238E27FC236}">
              <a16:creationId xmlns:a16="http://schemas.microsoft.com/office/drawing/2014/main" xmlns="" id="{2F85D6A0-D490-4025-8050-9BA684141F8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9" name="直線コネクタ 298">
          <a:extLst>
            <a:ext uri="{FF2B5EF4-FFF2-40B4-BE49-F238E27FC236}">
              <a16:creationId xmlns:a16="http://schemas.microsoft.com/office/drawing/2014/main" xmlns="" id="{FE9E6A44-FEB9-4B1B-B75D-589B80D5557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0" name="テキスト ボックス 299">
          <a:extLst>
            <a:ext uri="{FF2B5EF4-FFF2-40B4-BE49-F238E27FC236}">
              <a16:creationId xmlns:a16="http://schemas.microsoft.com/office/drawing/2014/main" xmlns="" id="{675EABAA-8F54-4C55-8528-24E9196B5FD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1" name="直線コネクタ 300">
          <a:extLst>
            <a:ext uri="{FF2B5EF4-FFF2-40B4-BE49-F238E27FC236}">
              <a16:creationId xmlns:a16="http://schemas.microsoft.com/office/drawing/2014/main" xmlns="" id="{F74DDC5E-975C-49F0-B0C7-4448895EC47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2" name="テキスト ボックス 301">
          <a:extLst>
            <a:ext uri="{FF2B5EF4-FFF2-40B4-BE49-F238E27FC236}">
              <a16:creationId xmlns:a16="http://schemas.microsoft.com/office/drawing/2014/main" xmlns="" id="{B985BDC5-B652-41A8-90E2-5D57BCE8197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3" name="直線コネクタ 302">
          <a:extLst>
            <a:ext uri="{FF2B5EF4-FFF2-40B4-BE49-F238E27FC236}">
              <a16:creationId xmlns:a16="http://schemas.microsoft.com/office/drawing/2014/main" xmlns="" id="{25BD8463-0AF5-4DA2-A9F5-9D33616F723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4" name="テキスト ボックス 303">
          <a:extLst>
            <a:ext uri="{FF2B5EF4-FFF2-40B4-BE49-F238E27FC236}">
              <a16:creationId xmlns:a16="http://schemas.microsoft.com/office/drawing/2014/main" xmlns="" id="{D0738B82-8190-4DBA-826B-C7F38E363B4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5" name="直線コネクタ 304">
          <a:extLst>
            <a:ext uri="{FF2B5EF4-FFF2-40B4-BE49-F238E27FC236}">
              <a16:creationId xmlns:a16="http://schemas.microsoft.com/office/drawing/2014/main" xmlns="" id="{AE3D1EE0-F061-46A3-A601-BEC004A0BFF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6" name="テキスト ボックス 305">
          <a:extLst>
            <a:ext uri="{FF2B5EF4-FFF2-40B4-BE49-F238E27FC236}">
              <a16:creationId xmlns:a16="http://schemas.microsoft.com/office/drawing/2014/main" xmlns="" id="{F8D45276-4BF1-441C-99B4-D14B468CC2C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a:extLst>
            <a:ext uri="{FF2B5EF4-FFF2-40B4-BE49-F238E27FC236}">
              <a16:creationId xmlns:a16="http://schemas.microsoft.com/office/drawing/2014/main" xmlns="" id="{F721905C-E167-424A-A415-24372B963FD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a:extLst>
            <a:ext uri="{FF2B5EF4-FFF2-40B4-BE49-F238E27FC236}">
              <a16:creationId xmlns:a16="http://schemas.microsoft.com/office/drawing/2014/main" xmlns="" id="{16C88667-6DA0-4CA8-BF1A-287CB0B71F1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a:extLst>
            <a:ext uri="{FF2B5EF4-FFF2-40B4-BE49-F238E27FC236}">
              <a16:creationId xmlns:a16="http://schemas.microsoft.com/office/drawing/2014/main" xmlns="" id="{4AAC57F4-714F-4CBB-A612-04560DB25E3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10" name="直線コネクタ 309">
          <a:extLst>
            <a:ext uri="{FF2B5EF4-FFF2-40B4-BE49-F238E27FC236}">
              <a16:creationId xmlns:a16="http://schemas.microsoft.com/office/drawing/2014/main" xmlns="" id="{2206D95D-0CE8-49BE-81A8-A99541CFEFC2}"/>
            </a:ext>
          </a:extLst>
        </xdr:cNvPr>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11" name="【福祉施設】&#10;一人当たり面積最小値テキスト">
          <a:extLst>
            <a:ext uri="{FF2B5EF4-FFF2-40B4-BE49-F238E27FC236}">
              <a16:creationId xmlns:a16="http://schemas.microsoft.com/office/drawing/2014/main" xmlns="" id="{9BE621FC-7EFD-4120-BE52-52F5FD7F3146}"/>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12" name="直線コネクタ 311">
          <a:extLst>
            <a:ext uri="{FF2B5EF4-FFF2-40B4-BE49-F238E27FC236}">
              <a16:creationId xmlns:a16="http://schemas.microsoft.com/office/drawing/2014/main" xmlns="" id="{E6C6996E-3EAF-4434-A427-6B1F8E89B10B}"/>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13" name="【福祉施設】&#10;一人当たり面積最大値テキスト">
          <a:extLst>
            <a:ext uri="{FF2B5EF4-FFF2-40B4-BE49-F238E27FC236}">
              <a16:creationId xmlns:a16="http://schemas.microsoft.com/office/drawing/2014/main" xmlns="" id="{49D11245-58FF-453A-A2E6-4B31BCEFAF32}"/>
            </a:ext>
          </a:extLst>
        </xdr:cNvPr>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14" name="直線コネクタ 313">
          <a:extLst>
            <a:ext uri="{FF2B5EF4-FFF2-40B4-BE49-F238E27FC236}">
              <a16:creationId xmlns:a16="http://schemas.microsoft.com/office/drawing/2014/main" xmlns="" id="{81737539-4DBF-4010-AB36-E9DF89C5858E}"/>
            </a:ext>
          </a:extLst>
        </xdr:cNvPr>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315" name="【福祉施設】&#10;一人当たり面積平均値テキスト">
          <a:extLst>
            <a:ext uri="{FF2B5EF4-FFF2-40B4-BE49-F238E27FC236}">
              <a16:creationId xmlns:a16="http://schemas.microsoft.com/office/drawing/2014/main" xmlns="" id="{C8E463F4-FE7C-4950-AC1F-E492E892DAC3}"/>
            </a:ext>
          </a:extLst>
        </xdr:cNvPr>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16" name="フローチャート: 判断 315">
          <a:extLst>
            <a:ext uri="{FF2B5EF4-FFF2-40B4-BE49-F238E27FC236}">
              <a16:creationId xmlns:a16="http://schemas.microsoft.com/office/drawing/2014/main" xmlns="" id="{F2D0D8FC-3CFE-4CBA-8295-139B7187E104}"/>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17" name="フローチャート: 判断 316">
          <a:extLst>
            <a:ext uri="{FF2B5EF4-FFF2-40B4-BE49-F238E27FC236}">
              <a16:creationId xmlns:a16="http://schemas.microsoft.com/office/drawing/2014/main" xmlns="" id="{1CB46430-DDB0-43E7-B50C-D208CD5D0A8E}"/>
            </a:ext>
          </a:extLst>
        </xdr:cNvPr>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18" name="フローチャート: 判断 317">
          <a:extLst>
            <a:ext uri="{FF2B5EF4-FFF2-40B4-BE49-F238E27FC236}">
              <a16:creationId xmlns:a16="http://schemas.microsoft.com/office/drawing/2014/main" xmlns="" id="{35B13036-1FA7-4A55-A8C3-1162CFF00914}"/>
            </a:ext>
          </a:extLst>
        </xdr:cNvPr>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19" name="フローチャート: 判断 318">
          <a:extLst>
            <a:ext uri="{FF2B5EF4-FFF2-40B4-BE49-F238E27FC236}">
              <a16:creationId xmlns:a16="http://schemas.microsoft.com/office/drawing/2014/main" xmlns="" id="{BF2754FE-8AEB-46C8-BB12-B789328F1DAA}"/>
            </a:ext>
          </a:extLst>
        </xdr:cNvPr>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320" name="フローチャート: 判断 319">
          <a:extLst>
            <a:ext uri="{FF2B5EF4-FFF2-40B4-BE49-F238E27FC236}">
              <a16:creationId xmlns:a16="http://schemas.microsoft.com/office/drawing/2014/main" xmlns="" id="{E83267CE-933A-4462-A42C-5CC4E9F9BF0E}"/>
            </a:ext>
          </a:extLst>
        </xdr:cNvPr>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xmlns="" id="{5816DAF9-1A1E-4B88-9930-F7CB0F7CF4D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xmlns="" id="{B1087A47-60E4-449E-AD5F-6B6495B09A1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xmlns="" id="{07B74A83-D7C5-42C4-8359-B071573E701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xmlns="" id="{5685329C-24B0-41F1-8E5A-476F79EF99D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xmlns="" id="{F6F921FD-29E0-4C08-A1A2-1C39EC91194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326" name="楕円 325">
          <a:extLst>
            <a:ext uri="{FF2B5EF4-FFF2-40B4-BE49-F238E27FC236}">
              <a16:creationId xmlns:a16="http://schemas.microsoft.com/office/drawing/2014/main" xmlns="" id="{47E90970-6EFE-4B12-B173-CA4BDFB7382C}"/>
            </a:ext>
          </a:extLst>
        </xdr:cNvPr>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104139</xdr:rowOff>
    </xdr:from>
    <xdr:to>
      <xdr:col>46</xdr:col>
      <xdr:colOff>38100</xdr:colOff>
      <xdr:row>86</xdr:row>
      <xdr:rowOff>34289</xdr:rowOff>
    </xdr:to>
    <xdr:sp macro="" textlink="">
      <xdr:nvSpPr>
        <xdr:cNvPr id="327" name="楕円 326">
          <a:extLst>
            <a:ext uri="{FF2B5EF4-FFF2-40B4-BE49-F238E27FC236}">
              <a16:creationId xmlns:a16="http://schemas.microsoft.com/office/drawing/2014/main" xmlns="" id="{B26C6C56-EAC7-43F6-8422-822591319EAD}"/>
            </a:ext>
          </a:extLst>
        </xdr:cNvPr>
        <xdr:cNvSpPr/>
      </xdr:nvSpPr>
      <xdr:spPr>
        <a:xfrm>
          <a:off x="8699500" y="146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154939</xdr:rowOff>
    </xdr:to>
    <xdr:cxnSp macro="">
      <xdr:nvCxnSpPr>
        <xdr:cNvPr id="328" name="直線コネクタ 327">
          <a:extLst>
            <a:ext uri="{FF2B5EF4-FFF2-40B4-BE49-F238E27FC236}">
              <a16:creationId xmlns:a16="http://schemas.microsoft.com/office/drawing/2014/main" xmlns="" id="{FFFFCF43-5C6F-48BA-B888-DC8E8E82E616}"/>
            </a:ext>
          </a:extLst>
        </xdr:cNvPr>
        <xdr:cNvCxnSpPr/>
      </xdr:nvCxnSpPr>
      <xdr:spPr>
        <a:xfrm flipV="1">
          <a:off x="8750300" y="147256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106680</xdr:rowOff>
    </xdr:from>
    <xdr:to>
      <xdr:col>41</xdr:col>
      <xdr:colOff>101600</xdr:colOff>
      <xdr:row>86</xdr:row>
      <xdr:rowOff>36830</xdr:rowOff>
    </xdr:to>
    <xdr:sp macro="" textlink="">
      <xdr:nvSpPr>
        <xdr:cNvPr id="329" name="楕円 328">
          <a:extLst>
            <a:ext uri="{FF2B5EF4-FFF2-40B4-BE49-F238E27FC236}">
              <a16:creationId xmlns:a16="http://schemas.microsoft.com/office/drawing/2014/main" xmlns="" id="{B3BD27D4-79AE-4744-ACAD-9D04D70F1EC9}"/>
            </a:ext>
          </a:extLst>
        </xdr:cNvPr>
        <xdr:cNvSpPr/>
      </xdr:nvSpPr>
      <xdr:spPr>
        <a:xfrm>
          <a:off x="7810500" y="146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154939</xdr:rowOff>
    </xdr:from>
    <xdr:to>
      <xdr:col>45</xdr:col>
      <xdr:colOff>177800</xdr:colOff>
      <xdr:row>85</xdr:row>
      <xdr:rowOff>157480</xdr:rowOff>
    </xdr:to>
    <xdr:cxnSp macro="">
      <xdr:nvCxnSpPr>
        <xdr:cNvPr id="330" name="直線コネクタ 329">
          <a:extLst>
            <a:ext uri="{FF2B5EF4-FFF2-40B4-BE49-F238E27FC236}">
              <a16:creationId xmlns:a16="http://schemas.microsoft.com/office/drawing/2014/main" xmlns="" id="{57D71CAB-02F4-445C-83FD-A1FB14E2FA7C}"/>
            </a:ext>
          </a:extLst>
        </xdr:cNvPr>
        <xdr:cNvCxnSpPr/>
      </xdr:nvCxnSpPr>
      <xdr:spPr>
        <a:xfrm flipV="1">
          <a:off x="7861300" y="147281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331" name="n_1aveValue【福祉施設】&#10;一人当たり面積">
          <a:extLst>
            <a:ext uri="{FF2B5EF4-FFF2-40B4-BE49-F238E27FC236}">
              <a16:creationId xmlns:a16="http://schemas.microsoft.com/office/drawing/2014/main" xmlns="" id="{D576899A-36B5-45A4-BCE2-5104D3214E52}"/>
            </a:ext>
          </a:extLst>
        </xdr:cNvPr>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32" name="n_2aveValue【福祉施設】&#10;一人当たり面積">
          <a:extLst>
            <a:ext uri="{FF2B5EF4-FFF2-40B4-BE49-F238E27FC236}">
              <a16:creationId xmlns:a16="http://schemas.microsoft.com/office/drawing/2014/main" xmlns="" id="{5330C7AB-46E9-490C-B66D-628228EC5D34}"/>
            </a:ext>
          </a:extLst>
        </xdr:cNvPr>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333" name="n_3aveValue【福祉施設】&#10;一人当たり面積">
          <a:extLst>
            <a:ext uri="{FF2B5EF4-FFF2-40B4-BE49-F238E27FC236}">
              <a16:creationId xmlns:a16="http://schemas.microsoft.com/office/drawing/2014/main" xmlns="" id="{046A92EB-8710-456B-A61B-E04BAF3B09EA}"/>
            </a:ext>
          </a:extLst>
        </xdr:cNvPr>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334" name="n_4aveValue【福祉施設】&#10;一人当たり面積">
          <a:extLst>
            <a:ext uri="{FF2B5EF4-FFF2-40B4-BE49-F238E27FC236}">
              <a16:creationId xmlns:a16="http://schemas.microsoft.com/office/drawing/2014/main" xmlns="" id="{802B8FFA-48D0-4214-8E54-C983D9D43371}"/>
            </a:ext>
          </a:extLst>
        </xdr:cNvPr>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335" name="n_1mainValue【福祉施設】&#10;一人当たり面積">
          <a:extLst>
            <a:ext uri="{FF2B5EF4-FFF2-40B4-BE49-F238E27FC236}">
              <a16:creationId xmlns:a16="http://schemas.microsoft.com/office/drawing/2014/main" xmlns="" id="{02CD4313-8721-412A-9228-2802648C4492}"/>
            </a:ext>
          </a:extLst>
        </xdr:cNvPr>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25416</xdr:rowOff>
    </xdr:from>
    <xdr:ext cx="469744" cy="259045"/>
    <xdr:sp macro="" textlink="">
      <xdr:nvSpPr>
        <xdr:cNvPr id="336" name="n_2mainValue【福祉施設】&#10;一人当たり面積">
          <a:extLst>
            <a:ext uri="{FF2B5EF4-FFF2-40B4-BE49-F238E27FC236}">
              <a16:creationId xmlns:a16="http://schemas.microsoft.com/office/drawing/2014/main" xmlns="" id="{68A7D002-AB67-417C-954C-3A15DB16C441}"/>
            </a:ext>
          </a:extLst>
        </xdr:cNvPr>
        <xdr:cNvSpPr txBox="1"/>
      </xdr:nvSpPr>
      <xdr:spPr>
        <a:xfrm>
          <a:off x="8515427" y="1477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27957</xdr:rowOff>
    </xdr:from>
    <xdr:ext cx="469744" cy="259045"/>
    <xdr:sp macro="" textlink="">
      <xdr:nvSpPr>
        <xdr:cNvPr id="337" name="n_3mainValue【福祉施設】&#10;一人当たり面積">
          <a:extLst>
            <a:ext uri="{FF2B5EF4-FFF2-40B4-BE49-F238E27FC236}">
              <a16:creationId xmlns:a16="http://schemas.microsoft.com/office/drawing/2014/main" xmlns="" id="{32822AF6-8118-49A7-9EF8-4CAE17F1C7ED}"/>
            </a:ext>
          </a:extLst>
        </xdr:cNvPr>
        <xdr:cNvSpPr txBox="1"/>
      </xdr:nvSpPr>
      <xdr:spPr>
        <a:xfrm>
          <a:off x="7626427" y="1477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a:extLst>
            <a:ext uri="{FF2B5EF4-FFF2-40B4-BE49-F238E27FC236}">
              <a16:creationId xmlns:a16="http://schemas.microsoft.com/office/drawing/2014/main" xmlns="" id="{C3217316-F5D0-43CE-9B8A-C78B2AD8903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a:extLst>
            <a:ext uri="{FF2B5EF4-FFF2-40B4-BE49-F238E27FC236}">
              <a16:creationId xmlns:a16="http://schemas.microsoft.com/office/drawing/2014/main" xmlns="" id="{7FD43AC2-9462-4456-B3DF-941E36F61D8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a:extLst>
            <a:ext uri="{FF2B5EF4-FFF2-40B4-BE49-F238E27FC236}">
              <a16:creationId xmlns:a16="http://schemas.microsoft.com/office/drawing/2014/main" xmlns="" id="{C57E8366-50C3-4703-8C5C-DCF8E50CE18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a:extLst>
            <a:ext uri="{FF2B5EF4-FFF2-40B4-BE49-F238E27FC236}">
              <a16:creationId xmlns:a16="http://schemas.microsoft.com/office/drawing/2014/main" xmlns="" id="{BA2552D2-56DE-41C2-BD48-F28F96D35E8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a:extLst>
            <a:ext uri="{FF2B5EF4-FFF2-40B4-BE49-F238E27FC236}">
              <a16:creationId xmlns:a16="http://schemas.microsoft.com/office/drawing/2014/main" xmlns="" id="{4D44045E-53E5-49D7-82CB-C271F7B7763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a:extLst>
            <a:ext uri="{FF2B5EF4-FFF2-40B4-BE49-F238E27FC236}">
              <a16:creationId xmlns:a16="http://schemas.microsoft.com/office/drawing/2014/main" xmlns="" id="{F1C2F9B4-CA50-4E40-8FF8-D799F0E2FAA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a:extLst>
            <a:ext uri="{FF2B5EF4-FFF2-40B4-BE49-F238E27FC236}">
              <a16:creationId xmlns:a16="http://schemas.microsoft.com/office/drawing/2014/main" xmlns="" id="{D17CADD9-2F50-4ABB-A4B8-A1E16471A59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a:extLst>
            <a:ext uri="{FF2B5EF4-FFF2-40B4-BE49-F238E27FC236}">
              <a16:creationId xmlns:a16="http://schemas.microsoft.com/office/drawing/2014/main" xmlns="" id="{4BBED6F8-A641-419E-B9C1-133ADD8C22A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6" name="テキスト ボックス 345">
          <a:extLst>
            <a:ext uri="{FF2B5EF4-FFF2-40B4-BE49-F238E27FC236}">
              <a16:creationId xmlns:a16="http://schemas.microsoft.com/office/drawing/2014/main" xmlns="" id="{31CD87CB-BCE8-4FC3-9C6C-7C6ECBD3A20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7" name="直線コネクタ 346">
          <a:extLst>
            <a:ext uri="{FF2B5EF4-FFF2-40B4-BE49-F238E27FC236}">
              <a16:creationId xmlns:a16="http://schemas.microsoft.com/office/drawing/2014/main" xmlns="" id="{AB0A9F0E-FAEA-4CF9-AE9D-BA3AD79A60F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8" name="テキスト ボックス 347">
          <a:extLst>
            <a:ext uri="{FF2B5EF4-FFF2-40B4-BE49-F238E27FC236}">
              <a16:creationId xmlns:a16="http://schemas.microsoft.com/office/drawing/2014/main" xmlns="" id="{CA5EE39B-B104-4351-9E2A-0AE11CD6DC8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9" name="直線コネクタ 348">
          <a:extLst>
            <a:ext uri="{FF2B5EF4-FFF2-40B4-BE49-F238E27FC236}">
              <a16:creationId xmlns:a16="http://schemas.microsoft.com/office/drawing/2014/main" xmlns="" id="{E4D626A0-056A-4D42-8DEB-F761FC414C8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xmlns="" id="{00D35713-5563-4F5F-8995-BB59B39E8BCC}"/>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1" name="直線コネクタ 350">
          <a:extLst>
            <a:ext uri="{FF2B5EF4-FFF2-40B4-BE49-F238E27FC236}">
              <a16:creationId xmlns:a16="http://schemas.microsoft.com/office/drawing/2014/main" xmlns="" id="{DA6E3142-AAC9-4382-8D75-A9FE95F2A7A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2" name="テキスト ボックス 351">
          <a:extLst>
            <a:ext uri="{FF2B5EF4-FFF2-40B4-BE49-F238E27FC236}">
              <a16:creationId xmlns:a16="http://schemas.microsoft.com/office/drawing/2014/main" xmlns="" id="{1121F1CD-F4A1-47BA-8431-66BFB64F5A1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3" name="直線コネクタ 352">
          <a:extLst>
            <a:ext uri="{FF2B5EF4-FFF2-40B4-BE49-F238E27FC236}">
              <a16:creationId xmlns:a16="http://schemas.microsoft.com/office/drawing/2014/main" xmlns="" id="{B228DEBE-8747-46A9-A541-AEC06ABA185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4" name="テキスト ボックス 353">
          <a:extLst>
            <a:ext uri="{FF2B5EF4-FFF2-40B4-BE49-F238E27FC236}">
              <a16:creationId xmlns:a16="http://schemas.microsoft.com/office/drawing/2014/main" xmlns="" id="{8327A613-CEBC-4511-BFD9-09F33F6E687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5" name="直線コネクタ 354">
          <a:extLst>
            <a:ext uri="{FF2B5EF4-FFF2-40B4-BE49-F238E27FC236}">
              <a16:creationId xmlns:a16="http://schemas.microsoft.com/office/drawing/2014/main" xmlns="" id="{FEDFAD51-5884-43F2-AE60-F5418E34EDE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6" name="テキスト ボックス 355">
          <a:extLst>
            <a:ext uri="{FF2B5EF4-FFF2-40B4-BE49-F238E27FC236}">
              <a16:creationId xmlns:a16="http://schemas.microsoft.com/office/drawing/2014/main" xmlns="" id="{29E88E7F-7A30-4164-806B-69D9889375B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7" name="直線コネクタ 356">
          <a:extLst>
            <a:ext uri="{FF2B5EF4-FFF2-40B4-BE49-F238E27FC236}">
              <a16:creationId xmlns:a16="http://schemas.microsoft.com/office/drawing/2014/main" xmlns="" id="{8E677038-512B-4D5B-83AB-8785AF242B8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8" name="テキスト ボックス 357">
          <a:extLst>
            <a:ext uri="{FF2B5EF4-FFF2-40B4-BE49-F238E27FC236}">
              <a16:creationId xmlns:a16="http://schemas.microsoft.com/office/drawing/2014/main" xmlns="" id="{CF913DF2-3B70-4CF7-9FFD-51FCADDCD16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9" name="直線コネクタ 358">
          <a:extLst>
            <a:ext uri="{FF2B5EF4-FFF2-40B4-BE49-F238E27FC236}">
              <a16:creationId xmlns:a16="http://schemas.microsoft.com/office/drawing/2014/main" xmlns="" id="{FF4733D5-8FE5-418E-BD0C-037488E5389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0" name="テキスト ボックス 359">
          <a:extLst>
            <a:ext uri="{FF2B5EF4-FFF2-40B4-BE49-F238E27FC236}">
              <a16:creationId xmlns:a16="http://schemas.microsoft.com/office/drawing/2014/main" xmlns="" id="{3C82CE23-269A-4BFC-8BEB-6F5002CEA18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a:extLst>
            <a:ext uri="{FF2B5EF4-FFF2-40B4-BE49-F238E27FC236}">
              <a16:creationId xmlns:a16="http://schemas.microsoft.com/office/drawing/2014/main" xmlns="" id="{431924E3-DD1D-4DA5-A1D2-52FDF6A224D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62" name="直線コネクタ 361">
          <a:extLst>
            <a:ext uri="{FF2B5EF4-FFF2-40B4-BE49-F238E27FC236}">
              <a16:creationId xmlns:a16="http://schemas.microsoft.com/office/drawing/2014/main" xmlns="" id="{7F1B79EF-0CC2-4A1A-A50E-BA23E16DBE56}"/>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63" name="【市民会館】&#10;有形固定資産減価償却率最小値テキスト">
          <a:extLst>
            <a:ext uri="{FF2B5EF4-FFF2-40B4-BE49-F238E27FC236}">
              <a16:creationId xmlns:a16="http://schemas.microsoft.com/office/drawing/2014/main" xmlns="" id="{FDFA546A-DB8D-4725-85DE-71A8218312D4}"/>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4" name="直線コネクタ 363">
          <a:extLst>
            <a:ext uri="{FF2B5EF4-FFF2-40B4-BE49-F238E27FC236}">
              <a16:creationId xmlns:a16="http://schemas.microsoft.com/office/drawing/2014/main" xmlns="" id="{22AC749D-B703-4C2B-B12F-7C419C659737}"/>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65" name="【市民会館】&#10;有形固定資産減価償却率最大値テキスト">
          <a:extLst>
            <a:ext uri="{FF2B5EF4-FFF2-40B4-BE49-F238E27FC236}">
              <a16:creationId xmlns:a16="http://schemas.microsoft.com/office/drawing/2014/main" xmlns="" id="{EC400E6D-5E20-4E7E-A0C7-39FCA3E697F7}"/>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66" name="直線コネクタ 365">
          <a:extLst>
            <a:ext uri="{FF2B5EF4-FFF2-40B4-BE49-F238E27FC236}">
              <a16:creationId xmlns:a16="http://schemas.microsoft.com/office/drawing/2014/main" xmlns="" id="{BBA7CEF7-21BA-40C0-9B87-5B6F4F474A8E}"/>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76216</xdr:rowOff>
    </xdr:from>
    <xdr:ext cx="405111" cy="259045"/>
    <xdr:sp macro="" textlink="">
      <xdr:nvSpPr>
        <xdr:cNvPr id="367" name="【市民会館】&#10;有形固定資産減価償却率平均値テキスト">
          <a:extLst>
            <a:ext uri="{FF2B5EF4-FFF2-40B4-BE49-F238E27FC236}">
              <a16:creationId xmlns:a16="http://schemas.microsoft.com/office/drawing/2014/main" xmlns="" id="{8A5C8AEC-6E3F-4952-BAB9-5CBE25AAA197}"/>
            </a:ext>
          </a:extLst>
        </xdr:cNvPr>
        <xdr:cNvSpPr txBox="1"/>
      </xdr:nvSpPr>
      <xdr:spPr>
        <a:xfrm>
          <a:off x="4673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368" name="フローチャート: 判断 367">
          <a:extLst>
            <a:ext uri="{FF2B5EF4-FFF2-40B4-BE49-F238E27FC236}">
              <a16:creationId xmlns:a16="http://schemas.microsoft.com/office/drawing/2014/main" xmlns="" id="{148FE61F-4802-4C7D-8F7A-BA92B6ED847C}"/>
            </a:ext>
          </a:extLst>
        </xdr:cNvPr>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69" name="フローチャート: 判断 368">
          <a:extLst>
            <a:ext uri="{FF2B5EF4-FFF2-40B4-BE49-F238E27FC236}">
              <a16:creationId xmlns:a16="http://schemas.microsoft.com/office/drawing/2014/main" xmlns="" id="{A36B3EE8-78CB-40CD-919A-DECECBCA8056}"/>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370" name="フローチャート: 判断 369">
          <a:extLst>
            <a:ext uri="{FF2B5EF4-FFF2-40B4-BE49-F238E27FC236}">
              <a16:creationId xmlns:a16="http://schemas.microsoft.com/office/drawing/2014/main" xmlns="" id="{616EFAE6-2F04-46AD-8BA9-49C1E273E65C}"/>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71" name="フローチャート: 判断 370">
          <a:extLst>
            <a:ext uri="{FF2B5EF4-FFF2-40B4-BE49-F238E27FC236}">
              <a16:creationId xmlns:a16="http://schemas.microsoft.com/office/drawing/2014/main" xmlns="" id="{4C70D286-9C18-4E6B-9794-B5FFEDDA728D}"/>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372" name="フローチャート: 判断 371">
          <a:extLst>
            <a:ext uri="{FF2B5EF4-FFF2-40B4-BE49-F238E27FC236}">
              <a16:creationId xmlns:a16="http://schemas.microsoft.com/office/drawing/2014/main" xmlns="" id="{ACC20CF4-2F96-4463-9BBB-A53F8C6A2771}"/>
            </a:ext>
          </a:extLst>
        </xdr:cNvPr>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xmlns="" id="{DCA04E03-A5C7-4D37-B129-7D09D040F99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xmlns="" id="{F68B5EDF-D862-4CB6-B36D-1AC0A0ADE6F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xmlns="" id="{ACE40D32-62E6-473B-A395-5A91DE002D4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xmlns="" id="{C0932332-5FED-4F2C-883A-5E9112B150C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xmlns="" id="{36ABD6A1-CE36-4A85-9300-60E7DF588A6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164464</xdr:rowOff>
    </xdr:from>
    <xdr:to>
      <xdr:col>20</xdr:col>
      <xdr:colOff>38100</xdr:colOff>
      <xdr:row>108</xdr:row>
      <xdr:rowOff>94614</xdr:rowOff>
    </xdr:to>
    <xdr:sp macro="" textlink="">
      <xdr:nvSpPr>
        <xdr:cNvPr id="378" name="楕円 377">
          <a:extLst>
            <a:ext uri="{FF2B5EF4-FFF2-40B4-BE49-F238E27FC236}">
              <a16:creationId xmlns:a16="http://schemas.microsoft.com/office/drawing/2014/main" xmlns="" id="{0F054B28-8198-478C-A826-6D2CCD2D77E4}"/>
            </a:ext>
          </a:extLst>
        </xdr:cNvPr>
        <xdr:cNvSpPr/>
      </xdr:nvSpPr>
      <xdr:spPr>
        <a:xfrm>
          <a:off x="3746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42563</xdr:rowOff>
    </xdr:from>
    <xdr:ext cx="405111" cy="259045"/>
    <xdr:sp macro="" textlink="">
      <xdr:nvSpPr>
        <xdr:cNvPr id="379" name="n_1aveValue【市民会館】&#10;有形固定資産減価償却率">
          <a:extLst>
            <a:ext uri="{FF2B5EF4-FFF2-40B4-BE49-F238E27FC236}">
              <a16:creationId xmlns:a16="http://schemas.microsoft.com/office/drawing/2014/main" xmlns="" id="{DD47F8C2-532F-4666-954C-FF292D1CB864}"/>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380" name="n_2aveValue【市民会館】&#10;有形固定資産減価償却率">
          <a:extLst>
            <a:ext uri="{FF2B5EF4-FFF2-40B4-BE49-F238E27FC236}">
              <a16:creationId xmlns:a16="http://schemas.microsoft.com/office/drawing/2014/main" xmlns="" id="{EEBED5E1-6D2F-4F5E-ADF9-923520081147}"/>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381" name="n_3aveValue【市民会館】&#10;有形固定資産減価償却率">
          <a:extLst>
            <a:ext uri="{FF2B5EF4-FFF2-40B4-BE49-F238E27FC236}">
              <a16:creationId xmlns:a16="http://schemas.microsoft.com/office/drawing/2014/main" xmlns="" id="{E6FA6AF8-3AC7-4A50-84E2-CB63BC00EBEF}"/>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10177</xdr:rowOff>
    </xdr:from>
    <xdr:ext cx="405111" cy="259045"/>
    <xdr:sp macro="" textlink="">
      <xdr:nvSpPr>
        <xdr:cNvPr id="382" name="n_4aveValue【市民会館】&#10;有形固定資産減価償却率">
          <a:extLst>
            <a:ext uri="{FF2B5EF4-FFF2-40B4-BE49-F238E27FC236}">
              <a16:creationId xmlns:a16="http://schemas.microsoft.com/office/drawing/2014/main" xmlns="" id="{9B4B6C38-D68F-4C91-B731-34277BCD9F3D}"/>
            </a:ext>
          </a:extLst>
        </xdr:cNvPr>
        <xdr:cNvSpPr txBox="1"/>
      </xdr:nvSpPr>
      <xdr:spPr>
        <a:xfrm>
          <a:off x="927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85741</xdr:rowOff>
    </xdr:from>
    <xdr:ext cx="405111" cy="259045"/>
    <xdr:sp macro="" textlink="">
      <xdr:nvSpPr>
        <xdr:cNvPr id="383" name="n_1mainValue【市民会館】&#10;有形固定資産減価償却率">
          <a:extLst>
            <a:ext uri="{FF2B5EF4-FFF2-40B4-BE49-F238E27FC236}">
              <a16:creationId xmlns:a16="http://schemas.microsoft.com/office/drawing/2014/main" xmlns="" id="{6D4BC1E5-5A0D-4184-948D-1205306E1AB8}"/>
            </a:ext>
          </a:extLst>
        </xdr:cNvPr>
        <xdr:cNvSpPr txBox="1"/>
      </xdr:nvSpPr>
      <xdr:spPr>
        <a:xfrm>
          <a:off x="3582044"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xmlns="" id="{0407ACD7-1A28-46B2-9177-B79CE8A3E42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xmlns="" id="{A3FE4612-8365-452A-BA95-2988606C6FD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xmlns="" id="{A903B853-A3B8-4559-B8EE-07D728A3C96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xmlns="" id="{554C3517-145A-436B-A2C3-864A6095C83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xmlns="" id="{6952E467-65D3-4219-8246-E642D63057F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xmlns="" id="{F63FF4D4-DBD5-4E70-9E8E-A13EB5DB226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xmlns="" id="{32676A24-C5C5-4877-8037-5B32C2C1EFC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xmlns="" id="{632B13D7-E642-45BC-B5CB-DDF05CF27D7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a:extLst>
            <a:ext uri="{FF2B5EF4-FFF2-40B4-BE49-F238E27FC236}">
              <a16:creationId xmlns:a16="http://schemas.microsoft.com/office/drawing/2014/main" xmlns="" id="{2846D223-3120-4188-A0EF-1DBA26520DC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a:extLst>
            <a:ext uri="{FF2B5EF4-FFF2-40B4-BE49-F238E27FC236}">
              <a16:creationId xmlns:a16="http://schemas.microsoft.com/office/drawing/2014/main" xmlns="" id="{BB61158E-7126-4E6F-888E-3C53DF13EEF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4" name="直線コネクタ 393">
          <a:extLst>
            <a:ext uri="{FF2B5EF4-FFF2-40B4-BE49-F238E27FC236}">
              <a16:creationId xmlns:a16="http://schemas.microsoft.com/office/drawing/2014/main" xmlns="" id="{1E0BFA98-CC06-4087-B9F5-6AD1473BE6A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5" name="テキスト ボックス 394">
          <a:extLst>
            <a:ext uri="{FF2B5EF4-FFF2-40B4-BE49-F238E27FC236}">
              <a16:creationId xmlns:a16="http://schemas.microsoft.com/office/drawing/2014/main" xmlns="" id="{23A327AB-9AA4-43D9-A503-966D17B63168}"/>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6" name="直線コネクタ 395">
          <a:extLst>
            <a:ext uri="{FF2B5EF4-FFF2-40B4-BE49-F238E27FC236}">
              <a16:creationId xmlns:a16="http://schemas.microsoft.com/office/drawing/2014/main" xmlns="" id="{CF0810F7-1073-4122-BCDB-096733E9A4C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7" name="テキスト ボックス 396">
          <a:extLst>
            <a:ext uri="{FF2B5EF4-FFF2-40B4-BE49-F238E27FC236}">
              <a16:creationId xmlns:a16="http://schemas.microsoft.com/office/drawing/2014/main" xmlns="" id="{703BBCB8-E742-4923-BA3A-626FE5F2D1C3}"/>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8" name="直線コネクタ 397">
          <a:extLst>
            <a:ext uri="{FF2B5EF4-FFF2-40B4-BE49-F238E27FC236}">
              <a16:creationId xmlns:a16="http://schemas.microsoft.com/office/drawing/2014/main" xmlns="" id="{8776D2D6-0F5C-446A-A210-8D3DCD971A7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9" name="テキスト ボックス 398">
          <a:extLst>
            <a:ext uri="{FF2B5EF4-FFF2-40B4-BE49-F238E27FC236}">
              <a16:creationId xmlns:a16="http://schemas.microsoft.com/office/drawing/2014/main" xmlns="" id="{93053B69-9844-4454-AA1B-58D271AB2035}"/>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0" name="直線コネクタ 399">
          <a:extLst>
            <a:ext uri="{FF2B5EF4-FFF2-40B4-BE49-F238E27FC236}">
              <a16:creationId xmlns:a16="http://schemas.microsoft.com/office/drawing/2014/main" xmlns="" id="{90913924-02F9-4C05-8646-3146825C0F8B}"/>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1" name="テキスト ボックス 400">
          <a:extLst>
            <a:ext uri="{FF2B5EF4-FFF2-40B4-BE49-F238E27FC236}">
              <a16:creationId xmlns:a16="http://schemas.microsoft.com/office/drawing/2014/main" xmlns="" id="{CE74C86C-A2DC-4C75-B305-1071D8BA1C6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a:extLst>
            <a:ext uri="{FF2B5EF4-FFF2-40B4-BE49-F238E27FC236}">
              <a16:creationId xmlns:a16="http://schemas.microsoft.com/office/drawing/2014/main" xmlns="" id="{B769FA6F-E27B-409F-9017-23FAAC2C323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3" name="テキスト ボックス 402">
          <a:extLst>
            <a:ext uri="{FF2B5EF4-FFF2-40B4-BE49-F238E27FC236}">
              <a16:creationId xmlns:a16="http://schemas.microsoft.com/office/drawing/2014/main" xmlns="" id="{ACE34233-1B11-4959-8F44-79933A8E2D6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市民会館】&#10;一人当たり面積グラフ枠">
          <a:extLst>
            <a:ext uri="{FF2B5EF4-FFF2-40B4-BE49-F238E27FC236}">
              <a16:creationId xmlns:a16="http://schemas.microsoft.com/office/drawing/2014/main" xmlns="" id="{EF8BDFE3-4ADF-4823-8B44-7EB5E392AD7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405" name="直線コネクタ 404">
          <a:extLst>
            <a:ext uri="{FF2B5EF4-FFF2-40B4-BE49-F238E27FC236}">
              <a16:creationId xmlns:a16="http://schemas.microsoft.com/office/drawing/2014/main" xmlns="" id="{1E672356-20FC-4FD6-8D1C-BF6A3B4010F1}"/>
            </a:ext>
          </a:extLst>
        </xdr:cNvPr>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06" name="【市民会館】&#10;一人当たり面積最小値テキスト">
          <a:extLst>
            <a:ext uri="{FF2B5EF4-FFF2-40B4-BE49-F238E27FC236}">
              <a16:creationId xmlns:a16="http://schemas.microsoft.com/office/drawing/2014/main" xmlns="" id="{AF617E2C-A503-43BE-BAAB-9F99747BE39D}"/>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07" name="直線コネクタ 406">
          <a:extLst>
            <a:ext uri="{FF2B5EF4-FFF2-40B4-BE49-F238E27FC236}">
              <a16:creationId xmlns:a16="http://schemas.microsoft.com/office/drawing/2014/main" xmlns="" id="{FC263ADC-8AA2-4DB7-B8CA-A9780A713DA5}"/>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408" name="【市民会館】&#10;一人当たり面積最大値テキスト">
          <a:extLst>
            <a:ext uri="{FF2B5EF4-FFF2-40B4-BE49-F238E27FC236}">
              <a16:creationId xmlns:a16="http://schemas.microsoft.com/office/drawing/2014/main" xmlns="" id="{E9A56447-AB32-4FFE-9DF6-C4A250100188}"/>
            </a:ext>
          </a:extLst>
        </xdr:cNvPr>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409" name="直線コネクタ 408">
          <a:extLst>
            <a:ext uri="{FF2B5EF4-FFF2-40B4-BE49-F238E27FC236}">
              <a16:creationId xmlns:a16="http://schemas.microsoft.com/office/drawing/2014/main" xmlns="" id="{5D5D4A92-46A2-4B2C-9E3A-17321FFCF3D0}"/>
            </a:ext>
          </a:extLst>
        </xdr:cNvPr>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58690</xdr:rowOff>
    </xdr:from>
    <xdr:ext cx="469744" cy="259045"/>
    <xdr:sp macro="" textlink="">
      <xdr:nvSpPr>
        <xdr:cNvPr id="410" name="【市民会館】&#10;一人当たり面積平均値テキスト">
          <a:extLst>
            <a:ext uri="{FF2B5EF4-FFF2-40B4-BE49-F238E27FC236}">
              <a16:creationId xmlns:a16="http://schemas.microsoft.com/office/drawing/2014/main" xmlns="" id="{8773ED8D-E91F-4447-BF14-DFE7AE6EE4CE}"/>
            </a:ext>
          </a:extLst>
        </xdr:cNvPr>
        <xdr:cNvSpPr txBox="1"/>
      </xdr:nvSpPr>
      <xdr:spPr>
        <a:xfrm>
          <a:off x="10515600" y="1806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411" name="フローチャート: 判断 410">
          <a:extLst>
            <a:ext uri="{FF2B5EF4-FFF2-40B4-BE49-F238E27FC236}">
              <a16:creationId xmlns:a16="http://schemas.microsoft.com/office/drawing/2014/main" xmlns="" id="{520673E4-FD64-49E1-A533-7ACED7993549}"/>
            </a:ext>
          </a:extLst>
        </xdr:cNvPr>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12" name="フローチャート: 判断 411">
          <a:extLst>
            <a:ext uri="{FF2B5EF4-FFF2-40B4-BE49-F238E27FC236}">
              <a16:creationId xmlns:a16="http://schemas.microsoft.com/office/drawing/2014/main" xmlns="" id="{116F3277-40A1-4CBB-AFBD-45DA58CB0E46}"/>
            </a:ext>
          </a:extLst>
        </xdr:cNvPr>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413" name="フローチャート: 判断 412">
          <a:extLst>
            <a:ext uri="{FF2B5EF4-FFF2-40B4-BE49-F238E27FC236}">
              <a16:creationId xmlns:a16="http://schemas.microsoft.com/office/drawing/2014/main" xmlns="" id="{6D3D6423-206E-4AB6-BD44-F651E635A9EB}"/>
            </a:ext>
          </a:extLst>
        </xdr:cNvPr>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14" name="フローチャート: 判断 413">
          <a:extLst>
            <a:ext uri="{FF2B5EF4-FFF2-40B4-BE49-F238E27FC236}">
              <a16:creationId xmlns:a16="http://schemas.microsoft.com/office/drawing/2014/main" xmlns="" id="{44226D20-F51E-47B0-9404-DE0AB40205EA}"/>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15" name="フローチャート: 判断 414">
          <a:extLst>
            <a:ext uri="{FF2B5EF4-FFF2-40B4-BE49-F238E27FC236}">
              <a16:creationId xmlns:a16="http://schemas.microsoft.com/office/drawing/2014/main" xmlns="" id="{B44584A1-9586-4C05-80D3-98767CCF4646}"/>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BDCF7BA4-0B93-4087-8748-2848167494D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73BF97E6-11AC-47B2-A4E7-A6242A7547D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730C11B5-E9AD-41AC-8977-1C06940BB27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CF47068F-5B55-4921-AF60-1A83D171330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xmlns="" id="{78884951-E932-4041-871F-FD10952D7B7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11685</xdr:rowOff>
    </xdr:from>
    <xdr:to>
      <xdr:col>50</xdr:col>
      <xdr:colOff>165100</xdr:colOff>
      <xdr:row>107</xdr:row>
      <xdr:rowOff>113285</xdr:rowOff>
    </xdr:to>
    <xdr:sp macro="" textlink="">
      <xdr:nvSpPr>
        <xdr:cNvPr id="421" name="楕円 420">
          <a:extLst>
            <a:ext uri="{FF2B5EF4-FFF2-40B4-BE49-F238E27FC236}">
              <a16:creationId xmlns:a16="http://schemas.microsoft.com/office/drawing/2014/main" xmlns="" id="{8080CFAC-D77B-43E6-9045-9870D8C993B0}"/>
            </a:ext>
          </a:extLst>
        </xdr:cNvPr>
        <xdr:cNvSpPr/>
      </xdr:nvSpPr>
      <xdr:spPr>
        <a:xfrm>
          <a:off x="9588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33799</xdr:rowOff>
    </xdr:from>
    <xdr:ext cx="469744" cy="259045"/>
    <xdr:sp macro="" textlink="">
      <xdr:nvSpPr>
        <xdr:cNvPr id="422" name="n_1aveValue【市民会館】&#10;一人当たり面積">
          <a:extLst>
            <a:ext uri="{FF2B5EF4-FFF2-40B4-BE49-F238E27FC236}">
              <a16:creationId xmlns:a16="http://schemas.microsoft.com/office/drawing/2014/main" xmlns="" id="{89AA86BE-EB4A-4431-ADC5-3F177DA689FC}"/>
            </a:ext>
          </a:extLst>
        </xdr:cNvPr>
        <xdr:cNvSpPr txBox="1"/>
      </xdr:nvSpPr>
      <xdr:spPr>
        <a:xfrm>
          <a:off x="9391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24655</xdr:rowOff>
    </xdr:from>
    <xdr:ext cx="469744" cy="259045"/>
    <xdr:sp macro="" textlink="">
      <xdr:nvSpPr>
        <xdr:cNvPr id="423" name="n_2aveValue【市民会館】&#10;一人当たり面積">
          <a:extLst>
            <a:ext uri="{FF2B5EF4-FFF2-40B4-BE49-F238E27FC236}">
              <a16:creationId xmlns:a16="http://schemas.microsoft.com/office/drawing/2014/main" xmlns="" id="{6449374A-DAF4-4A04-88E4-B73C762EE8B8}"/>
            </a:ext>
          </a:extLst>
        </xdr:cNvPr>
        <xdr:cNvSpPr txBox="1"/>
      </xdr:nvSpPr>
      <xdr:spPr>
        <a:xfrm>
          <a:off x="8515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424" name="n_3aveValue【市民会館】&#10;一人当たり面積">
          <a:extLst>
            <a:ext uri="{FF2B5EF4-FFF2-40B4-BE49-F238E27FC236}">
              <a16:creationId xmlns:a16="http://schemas.microsoft.com/office/drawing/2014/main" xmlns="" id="{A8B9D929-8B04-4DE2-8F94-26DD02732EEE}"/>
            </a:ext>
          </a:extLst>
        </xdr:cNvPr>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425" name="n_4aveValue【市民会館】&#10;一人当たり面積">
          <a:extLst>
            <a:ext uri="{FF2B5EF4-FFF2-40B4-BE49-F238E27FC236}">
              <a16:creationId xmlns:a16="http://schemas.microsoft.com/office/drawing/2014/main" xmlns="" id="{67CB1CE8-9213-4860-BE29-61912762E0A8}"/>
            </a:ext>
          </a:extLst>
        </xdr:cNvPr>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104412</xdr:rowOff>
    </xdr:from>
    <xdr:ext cx="469744" cy="259045"/>
    <xdr:sp macro="" textlink="">
      <xdr:nvSpPr>
        <xdr:cNvPr id="426" name="n_1mainValue【市民会館】&#10;一人当たり面積">
          <a:extLst>
            <a:ext uri="{FF2B5EF4-FFF2-40B4-BE49-F238E27FC236}">
              <a16:creationId xmlns:a16="http://schemas.microsoft.com/office/drawing/2014/main" xmlns="" id="{A4B452E9-EABF-4CB7-9A16-2CEB9D9B5C57}"/>
            </a:ext>
          </a:extLst>
        </xdr:cNvPr>
        <xdr:cNvSpPr txBox="1"/>
      </xdr:nvSpPr>
      <xdr:spPr>
        <a:xfrm>
          <a:off x="93917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7" name="正方形/長方形 426">
          <a:extLst>
            <a:ext uri="{FF2B5EF4-FFF2-40B4-BE49-F238E27FC236}">
              <a16:creationId xmlns:a16="http://schemas.microsoft.com/office/drawing/2014/main" xmlns="" id="{92C86A47-CF39-490B-9C33-20AE0336FB1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8" name="正方形/長方形 427">
          <a:extLst>
            <a:ext uri="{FF2B5EF4-FFF2-40B4-BE49-F238E27FC236}">
              <a16:creationId xmlns:a16="http://schemas.microsoft.com/office/drawing/2014/main" xmlns="" id="{7508847F-7D23-4E05-BCE0-9D804878BE4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9" name="正方形/長方形 428">
          <a:extLst>
            <a:ext uri="{FF2B5EF4-FFF2-40B4-BE49-F238E27FC236}">
              <a16:creationId xmlns:a16="http://schemas.microsoft.com/office/drawing/2014/main" xmlns="" id="{0EB6DAF3-2A63-4D3B-9230-63446CFE0BA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0" name="正方形/長方形 429">
          <a:extLst>
            <a:ext uri="{FF2B5EF4-FFF2-40B4-BE49-F238E27FC236}">
              <a16:creationId xmlns:a16="http://schemas.microsoft.com/office/drawing/2014/main" xmlns="" id="{7F7F8136-ACE8-4E94-83E9-100A6082D51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1" name="正方形/長方形 430">
          <a:extLst>
            <a:ext uri="{FF2B5EF4-FFF2-40B4-BE49-F238E27FC236}">
              <a16:creationId xmlns:a16="http://schemas.microsoft.com/office/drawing/2014/main" xmlns="" id="{5A70ABE3-7E07-4528-83F3-9610097DA56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2" name="正方形/長方形 431">
          <a:extLst>
            <a:ext uri="{FF2B5EF4-FFF2-40B4-BE49-F238E27FC236}">
              <a16:creationId xmlns:a16="http://schemas.microsoft.com/office/drawing/2014/main" xmlns="" id="{FA823771-D170-4B92-8E44-A1D42175090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3" name="正方形/長方形 432">
          <a:extLst>
            <a:ext uri="{FF2B5EF4-FFF2-40B4-BE49-F238E27FC236}">
              <a16:creationId xmlns:a16="http://schemas.microsoft.com/office/drawing/2014/main" xmlns="" id="{A263504B-8ED1-40C0-AD54-27173CF88DB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4" name="正方形/長方形 433">
          <a:extLst>
            <a:ext uri="{FF2B5EF4-FFF2-40B4-BE49-F238E27FC236}">
              <a16:creationId xmlns:a16="http://schemas.microsoft.com/office/drawing/2014/main" xmlns="" id="{5DA0F5B7-650F-45EE-A8A7-3FCC168693E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5" name="テキスト ボックス 434">
          <a:extLst>
            <a:ext uri="{FF2B5EF4-FFF2-40B4-BE49-F238E27FC236}">
              <a16:creationId xmlns:a16="http://schemas.microsoft.com/office/drawing/2014/main" xmlns="" id="{315FBBAE-E454-4B24-B7D1-A1CC5D8DC55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6" name="直線コネクタ 435">
          <a:extLst>
            <a:ext uri="{FF2B5EF4-FFF2-40B4-BE49-F238E27FC236}">
              <a16:creationId xmlns:a16="http://schemas.microsoft.com/office/drawing/2014/main" xmlns="" id="{4F70316A-A10C-4E18-BCB0-686E5C5F17B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7" name="テキスト ボックス 436">
          <a:extLst>
            <a:ext uri="{FF2B5EF4-FFF2-40B4-BE49-F238E27FC236}">
              <a16:creationId xmlns:a16="http://schemas.microsoft.com/office/drawing/2014/main" xmlns="" id="{1FAD7AC1-780E-444E-802B-68BE6138B23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a:extLst>
            <a:ext uri="{FF2B5EF4-FFF2-40B4-BE49-F238E27FC236}">
              <a16:creationId xmlns:a16="http://schemas.microsoft.com/office/drawing/2014/main" xmlns="" id="{B28BFF2E-E725-4A16-A46C-0984B1E2B01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39" name="テキスト ボックス 438">
          <a:extLst>
            <a:ext uri="{FF2B5EF4-FFF2-40B4-BE49-F238E27FC236}">
              <a16:creationId xmlns:a16="http://schemas.microsoft.com/office/drawing/2014/main" xmlns="" id="{88083581-F953-4E5C-B8C4-0228F0D1418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a:extLst>
            <a:ext uri="{FF2B5EF4-FFF2-40B4-BE49-F238E27FC236}">
              <a16:creationId xmlns:a16="http://schemas.microsoft.com/office/drawing/2014/main" xmlns="" id="{4F360862-335A-4FDD-89E3-9C2CF65C1B7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a:extLst>
            <a:ext uri="{FF2B5EF4-FFF2-40B4-BE49-F238E27FC236}">
              <a16:creationId xmlns:a16="http://schemas.microsoft.com/office/drawing/2014/main" xmlns="" id="{69BBF51C-0290-4A15-94B1-817DCA12F1A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a:extLst>
            <a:ext uri="{FF2B5EF4-FFF2-40B4-BE49-F238E27FC236}">
              <a16:creationId xmlns:a16="http://schemas.microsoft.com/office/drawing/2014/main" xmlns="" id="{80308FE9-87E9-479D-8054-15BBD3D28A8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a:extLst>
            <a:ext uri="{FF2B5EF4-FFF2-40B4-BE49-F238E27FC236}">
              <a16:creationId xmlns:a16="http://schemas.microsoft.com/office/drawing/2014/main" xmlns="" id="{003A6FB2-447A-4CE1-B713-15E93B8EEEB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a:extLst>
            <a:ext uri="{FF2B5EF4-FFF2-40B4-BE49-F238E27FC236}">
              <a16:creationId xmlns:a16="http://schemas.microsoft.com/office/drawing/2014/main" xmlns="" id="{FB4225D2-1864-49EC-882C-F0216CC18F6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a:extLst>
            <a:ext uri="{FF2B5EF4-FFF2-40B4-BE49-F238E27FC236}">
              <a16:creationId xmlns:a16="http://schemas.microsoft.com/office/drawing/2014/main" xmlns="" id="{AAB76455-D6B3-4B68-8389-082A67F597E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a:extLst>
            <a:ext uri="{FF2B5EF4-FFF2-40B4-BE49-F238E27FC236}">
              <a16:creationId xmlns:a16="http://schemas.microsoft.com/office/drawing/2014/main" xmlns="" id="{7F5CB32E-CB76-4EB3-8C63-9F2F197E59B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7" name="テキスト ボックス 446">
          <a:extLst>
            <a:ext uri="{FF2B5EF4-FFF2-40B4-BE49-F238E27FC236}">
              <a16:creationId xmlns:a16="http://schemas.microsoft.com/office/drawing/2014/main" xmlns="" id="{F0AB2140-3397-4295-9DE0-921CD210F0E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a:extLst>
            <a:ext uri="{FF2B5EF4-FFF2-40B4-BE49-F238E27FC236}">
              <a16:creationId xmlns:a16="http://schemas.microsoft.com/office/drawing/2014/main" xmlns="" id="{94305722-3366-4CDE-885E-1334F8B091B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49" name="テキスト ボックス 448">
          <a:extLst>
            <a:ext uri="{FF2B5EF4-FFF2-40B4-BE49-F238E27FC236}">
              <a16:creationId xmlns:a16="http://schemas.microsoft.com/office/drawing/2014/main" xmlns="" id="{10426E63-6076-46B3-B9FB-77BA4538DA2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a:extLst>
            <a:ext uri="{FF2B5EF4-FFF2-40B4-BE49-F238E27FC236}">
              <a16:creationId xmlns:a16="http://schemas.microsoft.com/office/drawing/2014/main" xmlns="" id="{5D2C55D9-7BE6-48ED-8F98-F42B869F7E0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451" name="直線コネクタ 450">
          <a:extLst>
            <a:ext uri="{FF2B5EF4-FFF2-40B4-BE49-F238E27FC236}">
              <a16:creationId xmlns:a16="http://schemas.microsoft.com/office/drawing/2014/main" xmlns="" id="{AEFADD6E-5800-450A-BBD4-A23278444210}"/>
            </a:ext>
          </a:extLst>
        </xdr:cNvPr>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52" name="【一般廃棄物処理施設】&#10;有形固定資産減価償却率最小値テキスト">
          <a:extLst>
            <a:ext uri="{FF2B5EF4-FFF2-40B4-BE49-F238E27FC236}">
              <a16:creationId xmlns:a16="http://schemas.microsoft.com/office/drawing/2014/main" xmlns="" id="{3D75DA2A-3D65-4F0A-8C23-10824EC2E3D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53" name="直線コネクタ 452">
          <a:extLst>
            <a:ext uri="{FF2B5EF4-FFF2-40B4-BE49-F238E27FC236}">
              <a16:creationId xmlns:a16="http://schemas.microsoft.com/office/drawing/2014/main" xmlns="" id="{0F9AA8AE-C599-482C-8699-2503D502CE4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54" name="【一般廃棄物処理施設】&#10;有形固定資産減価償却率最大値テキスト">
          <a:extLst>
            <a:ext uri="{FF2B5EF4-FFF2-40B4-BE49-F238E27FC236}">
              <a16:creationId xmlns:a16="http://schemas.microsoft.com/office/drawing/2014/main" xmlns="" id="{7786E166-16D4-425B-91D1-2721E5F5D12A}"/>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55" name="直線コネクタ 454">
          <a:extLst>
            <a:ext uri="{FF2B5EF4-FFF2-40B4-BE49-F238E27FC236}">
              <a16:creationId xmlns:a16="http://schemas.microsoft.com/office/drawing/2014/main" xmlns="" id="{A5E6C5CB-31D9-4F38-90E2-B6DCD7E7E9F6}"/>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148607</xdr:rowOff>
    </xdr:from>
    <xdr:ext cx="405111" cy="259045"/>
    <xdr:sp macro="" textlink="">
      <xdr:nvSpPr>
        <xdr:cNvPr id="456" name="【一般廃棄物処理施設】&#10;有形固定資産減価償却率平均値テキスト">
          <a:extLst>
            <a:ext uri="{FF2B5EF4-FFF2-40B4-BE49-F238E27FC236}">
              <a16:creationId xmlns:a16="http://schemas.microsoft.com/office/drawing/2014/main" xmlns="" id="{E36BC7F8-94DF-409D-AAE8-6AD1EAD28600}"/>
            </a:ext>
          </a:extLst>
        </xdr:cNvPr>
        <xdr:cNvSpPr txBox="1"/>
      </xdr:nvSpPr>
      <xdr:spPr>
        <a:xfrm>
          <a:off x="16357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57" name="フローチャート: 判断 456">
          <a:extLst>
            <a:ext uri="{FF2B5EF4-FFF2-40B4-BE49-F238E27FC236}">
              <a16:creationId xmlns:a16="http://schemas.microsoft.com/office/drawing/2014/main" xmlns="" id="{E229F333-CC1A-4394-B21C-004234D2BBBC}"/>
            </a:ext>
          </a:extLst>
        </xdr:cNvPr>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58" name="フローチャート: 判断 457">
          <a:extLst>
            <a:ext uri="{FF2B5EF4-FFF2-40B4-BE49-F238E27FC236}">
              <a16:creationId xmlns:a16="http://schemas.microsoft.com/office/drawing/2014/main" xmlns="" id="{29E3A4EB-2B61-4CD9-8CB8-887FAE4D2815}"/>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59" name="フローチャート: 判断 458">
          <a:extLst>
            <a:ext uri="{FF2B5EF4-FFF2-40B4-BE49-F238E27FC236}">
              <a16:creationId xmlns:a16="http://schemas.microsoft.com/office/drawing/2014/main" xmlns="" id="{1D967DB9-1797-4164-B6F1-D5415C06FC04}"/>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60" name="フローチャート: 判断 459">
          <a:extLst>
            <a:ext uri="{FF2B5EF4-FFF2-40B4-BE49-F238E27FC236}">
              <a16:creationId xmlns:a16="http://schemas.microsoft.com/office/drawing/2014/main" xmlns="" id="{670BA759-5F08-4B63-9FF5-56BA99509068}"/>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461" name="フローチャート: 判断 460">
          <a:extLst>
            <a:ext uri="{FF2B5EF4-FFF2-40B4-BE49-F238E27FC236}">
              <a16:creationId xmlns:a16="http://schemas.microsoft.com/office/drawing/2014/main" xmlns="" id="{BA18B9FF-100A-468F-B8ED-3F0FC1490E9E}"/>
            </a:ext>
          </a:extLst>
        </xdr:cNvPr>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xmlns="" id="{E5C08319-ABF2-4123-86D3-F7C53166D98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xmlns="" id="{6BAA3D47-5815-40C4-B0BF-176FF2A5353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xmlns="" id="{7960730B-751A-45DF-805E-A0D471F47A6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xmlns="" id="{8822CFF3-0F1B-4C8A-B812-0A58372BC25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xmlns="" id="{C3F91816-73A5-4732-A18C-B5EBDD970E5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467" name="楕円 466">
          <a:extLst>
            <a:ext uri="{FF2B5EF4-FFF2-40B4-BE49-F238E27FC236}">
              <a16:creationId xmlns:a16="http://schemas.microsoft.com/office/drawing/2014/main" xmlns="" id="{DBE32F6D-9101-4820-9081-AC3526DD6FC7}"/>
            </a:ext>
          </a:extLst>
        </xdr:cNvPr>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63500</xdr:rowOff>
    </xdr:from>
    <xdr:to>
      <xdr:col>76</xdr:col>
      <xdr:colOff>165100</xdr:colOff>
      <xdr:row>36</xdr:row>
      <xdr:rowOff>165100</xdr:rowOff>
    </xdr:to>
    <xdr:sp macro="" textlink="">
      <xdr:nvSpPr>
        <xdr:cNvPr id="468" name="楕円 467">
          <a:extLst>
            <a:ext uri="{FF2B5EF4-FFF2-40B4-BE49-F238E27FC236}">
              <a16:creationId xmlns:a16="http://schemas.microsoft.com/office/drawing/2014/main" xmlns="" id="{A5CAFF5A-1B99-456D-B6BD-DC813F7377E7}"/>
            </a:ext>
          </a:extLst>
        </xdr:cNvPr>
        <xdr:cNvSpPr/>
      </xdr:nvSpPr>
      <xdr:spPr>
        <a:xfrm>
          <a:off x="14541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37</xdr:row>
      <xdr:rowOff>99060</xdr:rowOff>
    </xdr:to>
    <xdr:cxnSp macro="">
      <xdr:nvCxnSpPr>
        <xdr:cNvPr id="469" name="直線コネクタ 468">
          <a:extLst>
            <a:ext uri="{FF2B5EF4-FFF2-40B4-BE49-F238E27FC236}">
              <a16:creationId xmlns:a16="http://schemas.microsoft.com/office/drawing/2014/main" xmlns="" id="{F59D1571-6A1B-4778-85E6-55B421B8D513}"/>
            </a:ext>
          </a:extLst>
        </xdr:cNvPr>
        <xdr:cNvCxnSpPr/>
      </xdr:nvCxnSpPr>
      <xdr:spPr>
        <a:xfrm>
          <a:off x="14592300" y="628650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17780</xdr:rowOff>
    </xdr:from>
    <xdr:to>
      <xdr:col>72</xdr:col>
      <xdr:colOff>38100</xdr:colOff>
      <xdr:row>36</xdr:row>
      <xdr:rowOff>119380</xdr:rowOff>
    </xdr:to>
    <xdr:sp macro="" textlink="">
      <xdr:nvSpPr>
        <xdr:cNvPr id="470" name="楕円 469">
          <a:extLst>
            <a:ext uri="{FF2B5EF4-FFF2-40B4-BE49-F238E27FC236}">
              <a16:creationId xmlns:a16="http://schemas.microsoft.com/office/drawing/2014/main" xmlns="" id="{3E230F43-49D9-460D-A44C-04B51C2A2C9C}"/>
            </a:ext>
          </a:extLst>
        </xdr:cNvPr>
        <xdr:cNvSpPr/>
      </xdr:nvSpPr>
      <xdr:spPr>
        <a:xfrm>
          <a:off x="13652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68580</xdr:rowOff>
    </xdr:from>
    <xdr:to>
      <xdr:col>76</xdr:col>
      <xdr:colOff>114300</xdr:colOff>
      <xdr:row>36</xdr:row>
      <xdr:rowOff>114300</xdr:rowOff>
    </xdr:to>
    <xdr:cxnSp macro="">
      <xdr:nvCxnSpPr>
        <xdr:cNvPr id="471" name="直線コネクタ 470">
          <a:extLst>
            <a:ext uri="{FF2B5EF4-FFF2-40B4-BE49-F238E27FC236}">
              <a16:creationId xmlns:a16="http://schemas.microsoft.com/office/drawing/2014/main" xmlns="" id="{C216BBFB-20D3-4318-ADC2-7DF3C3886217}"/>
            </a:ext>
          </a:extLst>
        </xdr:cNvPr>
        <xdr:cNvCxnSpPr/>
      </xdr:nvCxnSpPr>
      <xdr:spPr>
        <a:xfrm>
          <a:off x="13703300" y="6240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72" name="n_1aveValue【一般廃棄物処理施設】&#10;有形固定資産減価償却率">
          <a:extLst>
            <a:ext uri="{FF2B5EF4-FFF2-40B4-BE49-F238E27FC236}">
              <a16:creationId xmlns:a16="http://schemas.microsoft.com/office/drawing/2014/main" xmlns="" id="{6A7E8328-D087-43F1-8AD2-CF181D75E0F7}"/>
            </a:ext>
          </a:extLst>
        </xdr:cNvPr>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73" name="n_2aveValue【一般廃棄物処理施設】&#10;有形固定資産減価償却率">
          <a:extLst>
            <a:ext uri="{FF2B5EF4-FFF2-40B4-BE49-F238E27FC236}">
              <a16:creationId xmlns:a16="http://schemas.microsoft.com/office/drawing/2014/main" xmlns="" id="{01EE73C1-88E3-4E53-98D9-6C7A293720B8}"/>
            </a:ext>
          </a:extLst>
        </xdr:cNvPr>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474" name="n_3aveValue【一般廃棄物処理施設】&#10;有形固定資産減価償却率">
          <a:extLst>
            <a:ext uri="{FF2B5EF4-FFF2-40B4-BE49-F238E27FC236}">
              <a16:creationId xmlns:a16="http://schemas.microsoft.com/office/drawing/2014/main" xmlns="" id="{CB1ABAE8-A663-4E47-9A23-C59D142BE122}"/>
            </a:ext>
          </a:extLst>
        </xdr:cNvPr>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475" name="n_4aveValue【一般廃棄物処理施設】&#10;有形固定資産減価償却率">
          <a:extLst>
            <a:ext uri="{FF2B5EF4-FFF2-40B4-BE49-F238E27FC236}">
              <a16:creationId xmlns:a16="http://schemas.microsoft.com/office/drawing/2014/main" xmlns="" id="{E75DD689-B8A2-488A-A752-5E10F7EB4EBC}"/>
            </a:ext>
          </a:extLst>
        </xdr:cNvPr>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166387</xdr:rowOff>
    </xdr:from>
    <xdr:ext cx="405111" cy="259045"/>
    <xdr:sp macro="" textlink="">
      <xdr:nvSpPr>
        <xdr:cNvPr id="476" name="n_1mainValue【一般廃棄物処理施設】&#10;有形固定資産減価償却率">
          <a:extLst>
            <a:ext uri="{FF2B5EF4-FFF2-40B4-BE49-F238E27FC236}">
              <a16:creationId xmlns:a16="http://schemas.microsoft.com/office/drawing/2014/main" xmlns="" id="{5ED1C41A-F2E4-4903-8E2F-D19C3BB27524}"/>
            </a:ext>
          </a:extLst>
        </xdr:cNvPr>
        <xdr:cNvSpPr txBox="1"/>
      </xdr:nvSpPr>
      <xdr:spPr>
        <a:xfrm>
          <a:off x="15266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10177</xdr:rowOff>
    </xdr:from>
    <xdr:ext cx="405111" cy="259045"/>
    <xdr:sp macro="" textlink="">
      <xdr:nvSpPr>
        <xdr:cNvPr id="477" name="n_2mainValue【一般廃棄物処理施設】&#10;有形固定資産減価償却率">
          <a:extLst>
            <a:ext uri="{FF2B5EF4-FFF2-40B4-BE49-F238E27FC236}">
              <a16:creationId xmlns:a16="http://schemas.microsoft.com/office/drawing/2014/main" xmlns="" id="{69012055-6ADC-469A-817F-7BA8D70211D5}"/>
            </a:ext>
          </a:extLst>
        </xdr:cNvPr>
        <xdr:cNvSpPr txBox="1"/>
      </xdr:nvSpPr>
      <xdr:spPr>
        <a:xfrm>
          <a:off x="14389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135907</xdr:rowOff>
    </xdr:from>
    <xdr:ext cx="405111" cy="259045"/>
    <xdr:sp macro="" textlink="">
      <xdr:nvSpPr>
        <xdr:cNvPr id="478" name="n_3mainValue【一般廃棄物処理施設】&#10;有形固定資産減価償却率">
          <a:extLst>
            <a:ext uri="{FF2B5EF4-FFF2-40B4-BE49-F238E27FC236}">
              <a16:creationId xmlns:a16="http://schemas.microsoft.com/office/drawing/2014/main" xmlns="" id="{562A3887-46A7-4A95-9EF4-1363F6EBD241}"/>
            </a:ext>
          </a:extLst>
        </xdr:cNvPr>
        <xdr:cNvSpPr txBox="1"/>
      </xdr:nvSpPr>
      <xdr:spPr>
        <a:xfrm>
          <a:off x="135007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a:extLst>
            <a:ext uri="{FF2B5EF4-FFF2-40B4-BE49-F238E27FC236}">
              <a16:creationId xmlns:a16="http://schemas.microsoft.com/office/drawing/2014/main" xmlns="" id="{EB604924-1FB2-4DC4-8FC3-E2037002581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a:extLst>
            <a:ext uri="{FF2B5EF4-FFF2-40B4-BE49-F238E27FC236}">
              <a16:creationId xmlns:a16="http://schemas.microsoft.com/office/drawing/2014/main" xmlns="" id="{4BA4044C-171A-43BE-BC08-233200AAA06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a:extLst>
            <a:ext uri="{FF2B5EF4-FFF2-40B4-BE49-F238E27FC236}">
              <a16:creationId xmlns:a16="http://schemas.microsoft.com/office/drawing/2014/main" xmlns="" id="{C1AE5704-B65D-4CA0-824C-5AA254C9D89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a:extLst>
            <a:ext uri="{FF2B5EF4-FFF2-40B4-BE49-F238E27FC236}">
              <a16:creationId xmlns:a16="http://schemas.microsoft.com/office/drawing/2014/main" xmlns="" id="{82E601AF-8C0A-428E-8E00-812036AE674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a:extLst>
            <a:ext uri="{FF2B5EF4-FFF2-40B4-BE49-F238E27FC236}">
              <a16:creationId xmlns:a16="http://schemas.microsoft.com/office/drawing/2014/main" xmlns="" id="{F43EDCD3-67B9-4EBB-ABC6-AFFA07A13A2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a:extLst>
            <a:ext uri="{FF2B5EF4-FFF2-40B4-BE49-F238E27FC236}">
              <a16:creationId xmlns:a16="http://schemas.microsoft.com/office/drawing/2014/main" xmlns="" id="{213F754F-5174-407C-90B7-7F8AF0C9AF4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a:extLst>
            <a:ext uri="{FF2B5EF4-FFF2-40B4-BE49-F238E27FC236}">
              <a16:creationId xmlns:a16="http://schemas.microsoft.com/office/drawing/2014/main" xmlns="" id="{E6908639-39AF-4839-B597-2F851037ED6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a:extLst>
            <a:ext uri="{FF2B5EF4-FFF2-40B4-BE49-F238E27FC236}">
              <a16:creationId xmlns:a16="http://schemas.microsoft.com/office/drawing/2014/main" xmlns="" id="{60BFC3BB-47FD-43F8-A8DC-88A5BA51BC8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a:extLst>
            <a:ext uri="{FF2B5EF4-FFF2-40B4-BE49-F238E27FC236}">
              <a16:creationId xmlns:a16="http://schemas.microsoft.com/office/drawing/2014/main" xmlns="" id="{4C22A0F4-6344-4FF6-9479-B908BF8F68C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a:extLst>
            <a:ext uri="{FF2B5EF4-FFF2-40B4-BE49-F238E27FC236}">
              <a16:creationId xmlns:a16="http://schemas.microsoft.com/office/drawing/2014/main" xmlns="" id="{C3166B3A-90C0-4DD5-958F-8D388EF4178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9" name="直線コネクタ 488">
          <a:extLst>
            <a:ext uri="{FF2B5EF4-FFF2-40B4-BE49-F238E27FC236}">
              <a16:creationId xmlns:a16="http://schemas.microsoft.com/office/drawing/2014/main" xmlns="" id="{77C49CBF-19BB-4C47-A124-D652C5E0EBE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0" name="テキスト ボックス 489">
          <a:extLst>
            <a:ext uri="{FF2B5EF4-FFF2-40B4-BE49-F238E27FC236}">
              <a16:creationId xmlns:a16="http://schemas.microsoft.com/office/drawing/2014/main" xmlns="" id="{21C76038-7DF6-4C82-BF44-E936BD5681B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1" name="直線コネクタ 490">
          <a:extLst>
            <a:ext uri="{FF2B5EF4-FFF2-40B4-BE49-F238E27FC236}">
              <a16:creationId xmlns:a16="http://schemas.microsoft.com/office/drawing/2014/main" xmlns="" id="{E1A8DDA9-A3FE-4D29-97C1-D2726A76843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2" name="テキスト ボックス 491">
          <a:extLst>
            <a:ext uri="{FF2B5EF4-FFF2-40B4-BE49-F238E27FC236}">
              <a16:creationId xmlns:a16="http://schemas.microsoft.com/office/drawing/2014/main" xmlns="" id="{22FFDB44-8FE9-45B2-BE8A-B9AF93EE9EA7}"/>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3" name="直線コネクタ 492">
          <a:extLst>
            <a:ext uri="{FF2B5EF4-FFF2-40B4-BE49-F238E27FC236}">
              <a16:creationId xmlns:a16="http://schemas.microsoft.com/office/drawing/2014/main" xmlns="" id="{3756145E-89C3-4FFC-AFE1-EFD8E9A110A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4" name="テキスト ボックス 493">
          <a:extLst>
            <a:ext uri="{FF2B5EF4-FFF2-40B4-BE49-F238E27FC236}">
              <a16:creationId xmlns:a16="http://schemas.microsoft.com/office/drawing/2014/main" xmlns="" id="{9A8F1143-0947-4DD5-937E-8C1FF13D09D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5" name="直線コネクタ 494">
          <a:extLst>
            <a:ext uri="{FF2B5EF4-FFF2-40B4-BE49-F238E27FC236}">
              <a16:creationId xmlns:a16="http://schemas.microsoft.com/office/drawing/2014/main" xmlns="" id="{236D73BF-CC7F-4850-9B02-5BBFAD0899C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6" name="テキスト ボックス 495">
          <a:extLst>
            <a:ext uri="{FF2B5EF4-FFF2-40B4-BE49-F238E27FC236}">
              <a16:creationId xmlns:a16="http://schemas.microsoft.com/office/drawing/2014/main" xmlns="" id="{573F8BF5-03AB-4F2C-AD39-416B73AA866E}"/>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7" name="直線コネクタ 496">
          <a:extLst>
            <a:ext uri="{FF2B5EF4-FFF2-40B4-BE49-F238E27FC236}">
              <a16:creationId xmlns:a16="http://schemas.microsoft.com/office/drawing/2014/main" xmlns="" id="{48835637-62F9-42BB-91CA-A5E025C2A50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8" name="テキスト ボックス 497">
          <a:extLst>
            <a:ext uri="{FF2B5EF4-FFF2-40B4-BE49-F238E27FC236}">
              <a16:creationId xmlns:a16="http://schemas.microsoft.com/office/drawing/2014/main" xmlns="" id="{81325EB3-5651-46DB-9710-5C63F72C7B2F}"/>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a:extLst>
            <a:ext uri="{FF2B5EF4-FFF2-40B4-BE49-F238E27FC236}">
              <a16:creationId xmlns:a16="http://schemas.microsoft.com/office/drawing/2014/main" xmlns="" id="{ADA38754-E814-46A2-B384-A8CC5DACEC0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a:extLst>
            <a:ext uri="{FF2B5EF4-FFF2-40B4-BE49-F238E27FC236}">
              <a16:creationId xmlns:a16="http://schemas.microsoft.com/office/drawing/2014/main" xmlns="" id="{E99EAE8F-2DC4-49B0-8C7E-A55F6560C6F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a:extLst>
            <a:ext uri="{FF2B5EF4-FFF2-40B4-BE49-F238E27FC236}">
              <a16:creationId xmlns:a16="http://schemas.microsoft.com/office/drawing/2014/main" xmlns="" id="{756060A1-909B-472D-A00C-DB5764B5749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502" name="直線コネクタ 501">
          <a:extLst>
            <a:ext uri="{FF2B5EF4-FFF2-40B4-BE49-F238E27FC236}">
              <a16:creationId xmlns:a16="http://schemas.microsoft.com/office/drawing/2014/main" xmlns="" id="{461C389E-BB5E-4622-8099-17F7C446578E}"/>
            </a:ext>
          </a:extLst>
        </xdr:cNvPr>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503" name="【一般廃棄物処理施設】&#10;一人当たり有形固定資産（償却資産）額最小値テキスト">
          <a:extLst>
            <a:ext uri="{FF2B5EF4-FFF2-40B4-BE49-F238E27FC236}">
              <a16:creationId xmlns:a16="http://schemas.microsoft.com/office/drawing/2014/main" xmlns="" id="{64E103E4-8557-4EE3-A482-D769B1069EEE}"/>
            </a:ext>
          </a:extLst>
        </xdr:cNvPr>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504" name="直線コネクタ 503">
          <a:extLst>
            <a:ext uri="{FF2B5EF4-FFF2-40B4-BE49-F238E27FC236}">
              <a16:creationId xmlns:a16="http://schemas.microsoft.com/office/drawing/2014/main" xmlns="" id="{BE536F54-1051-4BA4-8855-ACB450B44AE8}"/>
            </a:ext>
          </a:extLst>
        </xdr:cNvPr>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505" name="【一般廃棄物処理施設】&#10;一人当たり有形固定資産（償却資産）額最大値テキスト">
          <a:extLst>
            <a:ext uri="{FF2B5EF4-FFF2-40B4-BE49-F238E27FC236}">
              <a16:creationId xmlns:a16="http://schemas.microsoft.com/office/drawing/2014/main" xmlns="" id="{3315BC8A-C4F5-4148-95E6-3F6E2238D3F4}"/>
            </a:ext>
          </a:extLst>
        </xdr:cNvPr>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506" name="直線コネクタ 505">
          <a:extLst>
            <a:ext uri="{FF2B5EF4-FFF2-40B4-BE49-F238E27FC236}">
              <a16:creationId xmlns:a16="http://schemas.microsoft.com/office/drawing/2014/main" xmlns="" id="{9380A000-2B28-4853-B30E-7C5420BFCC79}"/>
            </a:ext>
          </a:extLst>
        </xdr:cNvPr>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51189</xdr:rowOff>
    </xdr:from>
    <xdr:ext cx="599010" cy="259045"/>
    <xdr:sp macro="" textlink="">
      <xdr:nvSpPr>
        <xdr:cNvPr id="507" name="【一般廃棄物処理施設】&#10;一人当たり有形固定資産（償却資産）額平均値テキスト">
          <a:extLst>
            <a:ext uri="{FF2B5EF4-FFF2-40B4-BE49-F238E27FC236}">
              <a16:creationId xmlns:a16="http://schemas.microsoft.com/office/drawing/2014/main" xmlns="" id="{534C90E1-8248-4854-80DC-765930A46D96}"/>
            </a:ext>
          </a:extLst>
        </xdr:cNvPr>
        <xdr:cNvSpPr txBox="1"/>
      </xdr:nvSpPr>
      <xdr:spPr>
        <a:xfrm>
          <a:off x="22199600" y="673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508" name="フローチャート: 判断 507">
          <a:extLst>
            <a:ext uri="{FF2B5EF4-FFF2-40B4-BE49-F238E27FC236}">
              <a16:creationId xmlns:a16="http://schemas.microsoft.com/office/drawing/2014/main" xmlns="" id="{6208C4C6-FDB4-4EDE-A212-5A25B3FE3054}"/>
            </a:ext>
          </a:extLst>
        </xdr:cNvPr>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509" name="フローチャート: 判断 508">
          <a:extLst>
            <a:ext uri="{FF2B5EF4-FFF2-40B4-BE49-F238E27FC236}">
              <a16:creationId xmlns:a16="http://schemas.microsoft.com/office/drawing/2014/main" xmlns="" id="{B8B366FC-629C-4BF7-A93E-2714E44CE27A}"/>
            </a:ext>
          </a:extLst>
        </xdr:cNvPr>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510" name="フローチャート: 判断 509">
          <a:extLst>
            <a:ext uri="{FF2B5EF4-FFF2-40B4-BE49-F238E27FC236}">
              <a16:creationId xmlns:a16="http://schemas.microsoft.com/office/drawing/2014/main" xmlns="" id="{F6706ECB-52FE-4AB5-B6F8-0130550E6B3A}"/>
            </a:ext>
          </a:extLst>
        </xdr:cNvPr>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511" name="フローチャート: 判断 510">
          <a:extLst>
            <a:ext uri="{FF2B5EF4-FFF2-40B4-BE49-F238E27FC236}">
              <a16:creationId xmlns:a16="http://schemas.microsoft.com/office/drawing/2014/main" xmlns="" id="{C9A234C1-9B49-45CE-A298-595F12FB4AAC}"/>
            </a:ext>
          </a:extLst>
        </xdr:cNvPr>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512" name="フローチャート: 判断 511">
          <a:extLst>
            <a:ext uri="{FF2B5EF4-FFF2-40B4-BE49-F238E27FC236}">
              <a16:creationId xmlns:a16="http://schemas.microsoft.com/office/drawing/2014/main" xmlns="" id="{290CD487-F75F-4690-AF41-E61F9F1EC7AF}"/>
            </a:ext>
          </a:extLst>
        </xdr:cNvPr>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xmlns="" id="{9A56E22C-17A2-4770-9FBB-9B81131491D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xmlns="" id="{CA8862AA-02BA-483F-8F76-BF2102C683C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xmlns="" id="{C1955AAE-4A44-4ACC-A9BA-4D10176F58A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xmlns="" id="{75F85852-8965-40AA-BF8F-4167120B3A5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xmlns="" id="{9346C6D7-6675-4F75-A043-BEB54DD08D7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155291</xdr:rowOff>
    </xdr:from>
    <xdr:to>
      <xdr:col>112</xdr:col>
      <xdr:colOff>38100</xdr:colOff>
      <xdr:row>40</xdr:row>
      <xdr:rowOff>85441</xdr:rowOff>
    </xdr:to>
    <xdr:sp macro="" textlink="">
      <xdr:nvSpPr>
        <xdr:cNvPr id="518" name="楕円 517">
          <a:extLst>
            <a:ext uri="{FF2B5EF4-FFF2-40B4-BE49-F238E27FC236}">
              <a16:creationId xmlns:a16="http://schemas.microsoft.com/office/drawing/2014/main" xmlns="" id="{90DB1594-8063-4D92-AB77-2F1F5767A954}"/>
            </a:ext>
          </a:extLst>
        </xdr:cNvPr>
        <xdr:cNvSpPr/>
      </xdr:nvSpPr>
      <xdr:spPr>
        <a:xfrm>
          <a:off x="21272500" y="684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45944</xdr:rowOff>
    </xdr:from>
    <xdr:to>
      <xdr:col>107</xdr:col>
      <xdr:colOff>101600</xdr:colOff>
      <xdr:row>39</xdr:row>
      <xdr:rowOff>147544</xdr:rowOff>
    </xdr:to>
    <xdr:sp macro="" textlink="">
      <xdr:nvSpPr>
        <xdr:cNvPr id="519" name="楕円 518">
          <a:extLst>
            <a:ext uri="{FF2B5EF4-FFF2-40B4-BE49-F238E27FC236}">
              <a16:creationId xmlns:a16="http://schemas.microsoft.com/office/drawing/2014/main" xmlns="" id="{411EE711-D725-41F9-A3AC-075B10290CE3}"/>
            </a:ext>
          </a:extLst>
        </xdr:cNvPr>
        <xdr:cNvSpPr/>
      </xdr:nvSpPr>
      <xdr:spPr>
        <a:xfrm>
          <a:off x="20383500" y="673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96744</xdr:rowOff>
    </xdr:from>
    <xdr:to>
      <xdr:col>111</xdr:col>
      <xdr:colOff>177800</xdr:colOff>
      <xdr:row>40</xdr:row>
      <xdr:rowOff>34641</xdr:rowOff>
    </xdr:to>
    <xdr:cxnSp macro="">
      <xdr:nvCxnSpPr>
        <xdr:cNvPr id="520" name="直線コネクタ 519">
          <a:extLst>
            <a:ext uri="{FF2B5EF4-FFF2-40B4-BE49-F238E27FC236}">
              <a16:creationId xmlns:a16="http://schemas.microsoft.com/office/drawing/2014/main" xmlns="" id="{B36E2211-FB5F-40D8-892B-2630165EE49A}"/>
            </a:ext>
          </a:extLst>
        </xdr:cNvPr>
        <xdr:cNvCxnSpPr/>
      </xdr:nvCxnSpPr>
      <xdr:spPr>
        <a:xfrm>
          <a:off x="20434300" y="6783294"/>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61321</xdr:rowOff>
    </xdr:from>
    <xdr:to>
      <xdr:col>102</xdr:col>
      <xdr:colOff>165100</xdr:colOff>
      <xdr:row>39</xdr:row>
      <xdr:rowOff>162921</xdr:rowOff>
    </xdr:to>
    <xdr:sp macro="" textlink="">
      <xdr:nvSpPr>
        <xdr:cNvPr id="521" name="楕円 520">
          <a:extLst>
            <a:ext uri="{FF2B5EF4-FFF2-40B4-BE49-F238E27FC236}">
              <a16:creationId xmlns:a16="http://schemas.microsoft.com/office/drawing/2014/main" xmlns="" id="{C780A1F9-4DA7-450F-A94A-4E71E8908198}"/>
            </a:ext>
          </a:extLst>
        </xdr:cNvPr>
        <xdr:cNvSpPr/>
      </xdr:nvSpPr>
      <xdr:spPr>
        <a:xfrm>
          <a:off x="19494500" y="674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96744</xdr:rowOff>
    </xdr:from>
    <xdr:to>
      <xdr:col>107</xdr:col>
      <xdr:colOff>50800</xdr:colOff>
      <xdr:row>39</xdr:row>
      <xdr:rowOff>112121</xdr:rowOff>
    </xdr:to>
    <xdr:cxnSp macro="">
      <xdr:nvCxnSpPr>
        <xdr:cNvPr id="522" name="直線コネクタ 521">
          <a:extLst>
            <a:ext uri="{FF2B5EF4-FFF2-40B4-BE49-F238E27FC236}">
              <a16:creationId xmlns:a16="http://schemas.microsoft.com/office/drawing/2014/main" xmlns="" id="{721327A7-BF68-42DA-ADF5-74F8B7372F7D}"/>
            </a:ext>
          </a:extLst>
        </xdr:cNvPr>
        <xdr:cNvCxnSpPr/>
      </xdr:nvCxnSpPr>
      <xdr:spPr>
        <a:xfrm flipV="1">
          <a:off x="19545300" y="6783294"/>
          <a:ext cx="889000" cy="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523" name="n_1aveValue【一般廃棄物処理施設】&#10;一人当たり有形固定資産（償却資産）額">
          <a:extLst>
            <a:ext uri="{FF2B5EF4-FFF2-40B4-BE49-F238E27FC236}">
              <a16:creationId xmlns:a16="http://schemas.microsoft.com/office/drawing/2014/main" xmlns="" id="{51894ADC-CAFC-4E50-8EF4-38F1D8A7E277}"/>
            </a:ext>
          </a:extLst>
        </xdr:cNvPr>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524" name="n_2aveValue【一般廃棄物処理施設】&#10;一人当たり有形固定資産（償却資産）額">
          <a:extLst>
            <a:ext uri="{FF2B5EF4-FFF2-40B4-BE49-F238E27FC236}">
              <a16:creationId xmlns:a16="http://schemas.microsoft.com/office/drawing/2014/main" xmlns="" id="{DBB34839-BF45-4686-B5F8-9E05C663ABE1}"/>
            </a:ext>
          </a:extLst>
        </xdr:cNvPr>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525" name="n_3aveValue【一般廃棄物処理施設】&#10;一人当たり有形固定資産（償却資産）額">
          <a:extLst>
            <a:ext uri="{FF2B5EF4-FFF2-40B4-BE49-F238E27FC236}">
              <a16:creationId xmlns:a16="http://schemas.microsoft.com/office/drawing/2014/main" xmlns="" id="{E3EBD353-786E-4EA9-A29B-F64A9DEE352E}"/>
            </a:ext>
          </a:extLst>
        </xdr:cNvPr>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526" name="n_4aveValue【一般廃棄物処理施設】&#10;一人当たり有形固定資産（償却資産）額">
          <a:extLst>
            <a:ext uri="{FF2B5EF4-FFF2-40B4-BE49-F238E27FC236}">
              <a16:creationId xmlns:a16="http://schemas.microsoft.com/office/drawing/2014/main" xmlns="" id="{4BE652FB-FC6B-4F7D-9EE3-33E32605F02D}"/>
            </a:ext>
          </a:extLst>
        </xdr:cNvPr>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76568</xdr:rowOff>
    </xdr:from>
    <xdr:ext cx="534377" cy="259045"/>
    <xdr:sp macro="" textlink="">
      <xdr:nvSpPr>
        <xdr:cNvPr id="527" name="n_1mainValue【一般廃棄物処理施設】&#10;一人当たり有形固定資産（償却資産）額">
          <a:extLst>
            <a:ext uri="{FF2B5EF4-FFF2-40B4-BE49-F238E27FC236}">
              <a16:creationId xmlns:a16="http://schemas.microsoft.com/office/drawing/2014/main" xmlns="" id="{C5112FE4-8448-49E7-811F-0A02925D83C8}"/>
            </a:ext>
          </a:extLst>
        </xdr:cNvPr>
        <xdr:cNvSpPr txBox="1"/>
      </xdr:nvSpPr>
      <xdr:spPr>
        <a:xfrm>
          <a:off x="21043411" y="693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138671</xdr:rowOff>
    </xdr:from>
    <xdr:ext cx="599010" cy="259045"/>
    <xdr:sp macro="" textlink="">
      <xdr:nvSpPr>
        <xdr:cNvPr id="528" name="n_2mainValue【一般廃棄物処理施設】&#10;一人当たり有形固定資産（償却資産）額">
          <a:extLst>
            <a:ext uri="{FF2B5EF4-FFF2-40B4-BE49-F238E27FC236}">
              <a16:creationId xmlns:a16="http://schemas.microsoft.com/office/drawing/2014/main" xmlns="" id="{4D9DD7D9-F706-4131-BAFE-BA2124254E65}"/>
            </a:ext>
          </a:extLst>
        </xdr:cNvPr>
        <xdr:cNvSpPr txBox="1"/>
      </xdr:nvSpPr>
      <xdr:spPr>
        <a:xfrm>
          <a:off x="20134795" y="682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154048</xdr:rowOff>
    </xdr:from>
    <xdr:ext cx="599010" cy="259045"/>
    <xdr:sp macro="" textlink="">
      <xdr:nvSpPr>
        <xdr:cNvPr id="529" name="n_3mainValue【一般廃棄物処理施設】&#10;一人当たり有形固定資産（償却資産）額">
          <a:extLst>
            <a:ext uri="{FF2B5EF4-FFF2-40B4-BE49-F238E27FC236}">
              <a16:creationId xmlns:a16="http://schemas.microsoft.com/office/drawing/2014/main" xmlns="" id="{674C6E24-EDCC-4F57-BFC1-F8695D78D087}"/>
            </a:ext>
          </a:extLst>
        </xdr:cNvPr>
        <xdr:cNvSpPr txBox="1"/>
      </xdr:nvSpPr>
      <xdr:spPr>
        <a:xfrm>
          <a:off x="19245795" y="684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0" name="正方形/長方形 529">
          <a:extLst>
            <a:ext uri="{FF2B5EF4-FFF2-40B4-BE49-F238E27FC236}">
              <a16:creationId xmlns:a16="http://schemas.microsoft.com/office/drawing/2014/main" xmlns="" id="{402B1CA2-4FA7-483B-BDB4-6B036ED00CA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1" name="正方形/長方形 530">
          <a:extLst>
            <a:ext uri="{FF2B5EF4-FFF2-40B4-BE49-F238E27FC236}">
              <a16:creationId xmlns:a16="http://schemas.microsoft.com/office/drawing/2014/main" xmlns="" id="{8C43DF7E-FD44-41A9-A4FF-486FDFD9A54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2" name="正方形/長方形 531">
          <a:extLst>
            <a:ext uri="{FF2B5EF4-FFF2-40B4-BE49-F238E27FC236}">
              <a16:creationId xmlns:a16="http://schemas.microsoft.com/office/drawing/2014/main" xmlns="" id="{86C22FF1-8521-469E-88E9-3AB169108DB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3" name="正方形/長方形 532">
          <a:extLst>
            <a:ext uri="{FF2B5EF4-FFF2-40B4-BE49-F238E27FC236}">
              <a16:creationId xmlns:a16="http://schemas.microsoft.com/office/drawing/2014/main" xmlns="" id="{D019EE95-8EFD-44EF-ABCA-6B9C1E960AD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4" name="正方形/長方形 533">
          <a:extLst>
            <a:ext uri="{FF2B5EF4-FFF2-40B4-BE49-F238E27FC236}">
              <a16:creationId xmlns:a16="http://schemas.microsoft.com/office/drawing/2014/main" xmlns="" id="{8F3EEE27-53A3-4A22-A251-C98B9CC08AE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5" name="正方形/長方形 534">
          <a:extLst>
            <a:ext uri="{FF2B5EF4-FFF2-40B4-BE49-F238E27FC236}">
              <a16:creationId xmlns:a16="http://schemas.microsoft.com/office/drawing/2014/main" xmlns="" id="{35DC7E51-94A2-4F5A-A3ED-AFF2DB48BD7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6" name="正方形/長方形 535">
          <a:extLst>
            <a:ext uri="{FF2B5EF4-FFF2-40B4-BE49-F238E27FC236}">
              <a16:creationId xmlns:a16="http://schemas.microsoft.com/office/drawing/2014/main" xmlns="" id="{A8221806-BCCE-4FB4-B6DF-CE7C675A0C5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正方形/長方形 536">
          <a:extLst>
            <a:ext uri="{FF2B5EF4-FFF2-40B4-BE49-F238E27FC236}">
              <a16:creationId xmlns:a16="http://schemas.microsoft.com/office/drawing/2014/main" xmlns="" id="{2A171BF8-1009-41C7-B6E1-B0A8CBE76F1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8" name="テキスト ボックス 537">
          <a:extLst>
            <a:ext uri="{FF2B5EF4-FFF2-40B4-BE49-F238E27FC236}">
              <a16:creationId xmlns:a16="http://schemas.microsoft.com/office/drawing/2014/main" xmlns="" id="{4B1F12E4-73F1-414C-A39E-27611285353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9" name="直線コネクタ 538">
          <a:extLst>
            <a:ext uri="{FF2B5EF4-FFF2-40B4-BE49-F238E27FC236}">
              <a16:creationId xmlns:a16="http://schemas.microsoft.com/office/drawing/2014/main" xmlns="" id="{5730048A-5A32-4B48-8260-9D3469F9EFB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40" name="テキスト ボックス 539">
          <a:extLst>
            <a:ext uri="{FF2B5EF4-FFF2-40B4-BE49-F238E27FC236}">
              <a16:creationId xmlns:a16="http://schemas.microsoft.com/office/drawing/2014/main" xmlns="" id="{051DD2C8-1F94-4500-89E1-7FB218D9008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41" name="直線コネクタ 540">
          <a:extLst>
            <a:ext uri="{FF2B5EF4-FFF2-40B4-BE49-F238E27FC236}">
              <a16:creationId xmlns:a16="http://schemas.microsoft.com/office/drawing/2014/main" xmlns="" id="{DE0D0199-C4D4-4C1B-B122-9C287788E67E}"/>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42" name="テキスト ボックス 541">
          <a:extLst>
            <a:ext uri="{FF2B5EF4-FFF2-40B4-BE49-F238E27FC236}">
              <a16:creationId xmlns:a16="http://schemas.microsoft.com/office/drawing/2014/main" xmlns="" id="{9081918C-6D02-433F-9A0F-6BB668EF9168}"/>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43" name="直線コネクタ 542">
          <a:extLst>
            <a:ext uri="{FF2B5EF4-FFF2-40B4-BE49-F238E27FC236}">
              <a16:creationId xmlns:a16="http://schemas.microsoft.com/office/drawing/2014/main" xmlns="" id="{2FDDE4FE-9387-425A-AC6A-AEE103D2998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4" name="テキスト ボックス 543">
          <a:extLst>
            <a:ext uri="{FF2B5EF4-FFF2-40B4-BE49-F238E27FC236}">
              <a16:creationId xmlns:a16="http://schemas.microsoft.com/office/drawing/2014/main" xmlns="" id="{2E359916-19CB-4590-801B-30F858F22E8A}"/>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5" name="直線コネクタ 544">
          <a:extLst>
            <a:ext uri="{FF2B5EF4-FFF2-40B4-BE49-F238E27FC236}">
              <a16:creationId xmlns:a16="http://schemas.microsoft.com/office/drawing/2014/main" xmlns="" id="{68B0CD5F-9520-44EF-B85B-55CCE61EA9DA}"/>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6" name="テキスト ボックス 545">
          <a:extLst>
            <a:ext uri="{FF2B5EF4-FFF2-40B4-BE49-F238E27FC236}">
              <a16:creationId xmlns:a16="http://schemas.microsoft.com/office/drawing/2014/main" xmlns="" id="{24CD4535-FE86-475F-B729-512690C9F8B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7" name="直線コネクタ 546">
          <a:extLst>
            <a:ext uri="{FF2B5EF4-FFF2-40B4-BE49-F238E27FC236}">
              <a16:creationId xmlns:a16="http://schemas.microsoft.com/office/drawing/2014/main" xmlns="" id="{4DB70E0E-E712-4CAD-9BB9-B02A5BECE26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8" name="テキスト ボックス 547">
          <a:extLst>
            <a:ext uri="{FF2B5EF4-FFF2-40B4-BE49-F238E27FC236}">
              <a16:creationId xmlns:a16="http://schemas.microsoft.com/office/drawing/2014/main" xmlns="" id="{DE097DE9-D1A1-423C-B44D-F0FE571F38A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a:extLst>
            <a:ext uri="{FF2B5EF4-FFF2-40B4-BE49-F238E27FC236}">
              <a16:creationId xmlns:a16="http://schemas.microsoft.com/office/drawing/2014/main" xmlns="" id="{835407B9-17C6-4AB6-A61E-AA3240905BB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50" name="テキスト ボックス 549">
          <a:extLst>
            <a:ext uri="{FF2B5EF4-FFF2-40B4-BE49-F238E27FC236}">
              <a16:creationId xmlns:a16="http://schemas.microsoft.com/office/drawing/2014/main" xmlns="" id="{00AA0DE3-4855-4781-9D76-92FF98D6DC4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a:extLst>
            <a:ext uri="{FF2B5EF4-FFF2-40B4-BE49-F238E27FC236}">
              <a16:creationId xmlns:a16="http://schemas.microsoft.com/office/drawing/2014/main" xmlns="" id="{2B88FDFB-9719-4A37-B4B2-BB985F72968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552" name="直線コネクタ 551">
          <a:extLst>
            <a:ext uri="{FF2B5EF4-FFF2-40B4-BE49-F238E27FC236}">
              <a16:creationId xmlns:a16="http://schemas.microsoft.com/office/drawing/2014/main" xmlns="" id="{644F7247-8B04-4AB2-A666-CADCAD87CE6A}"/>
            </a:ext>
          </a:extLst>
        </xdr:cNvPr>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553" name="【保健センター・保健所】&#10;有形固定資産減価償却率最小値テキスト">
          <a:extLst>
            <a:ext uri="{FF2B5EF4-FFF2-40B4-BE49-F238E27FC236}">
              <a16:creationId xmlns:a16="http://schemas.microsoft.com/office/drawing/2014/main" xmlns="" id="{47C740F4-91DC-4C06-A64B-056C74112F29}"/>
            </a:ext>
          </a:extLst>
        </xdr:cNvPr>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554" name="直線コネクタ 553">
          <a:extLst>
            <a:ext uri="{FF2B5EF4-FFF2-40B4-BE49-F238E27FC236}">
              <a16:creationId xmlns:a16="http://schemas.microsoft.com/office/drawing/2014/main" xmlns="" id="{3BC24612-2BDC-4D7E-8CE3-DD2EA0FCA4D8}"/>
            </a:ext>
          </a:extLst>
        </xdr:cNvPr>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555" name="【保健センター・保健所】&#10;有形固定資産減価償却率最大値テキスト">
          <a:extLst>
            <a:ext uri="{FF2B5EF4-FFF2-40B4-BE49-F238E27FC236}">
              <a16:creationId xmlns:a16="http://schemas.microsoft.com/office/drawing/2014/main" xmlns="" id="{E1EA57B5-350B-4D5F-BE41-83F9FD146ABC}"/>
            </a:ext>
          </a:extLst>
        </xdr:cNvPr>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556" name="直線コネクタ 555">
          <a:extLst>
            <a:ext uri="{FF2B5EF4-FFF2-40B4-BE49-F238E27FC236}">
              <a16:creationId xmlns:a16="http://schemas.microsoft.com/office/drawing/2014/main" xmlns="" id="{CD0FB57C-14D5-45B9-9568-22378E7CA296}"/>
            </a:ext>
          </a:extLst>
        </xdr:cNvPr>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85361</xdr:rowOff>
    </xdr:from>
    <xdr:ext cx="405111" cy="259045"/>
    <xdr:sp macro="" textlink="">
      <xdr:nvSpPr>
        <xdr:cNvPr id="557" name="【保健センター・保健所】&#10;有形固定資産減価償却率平均値テキスト">
          <a:extLst>
            <a:ext uri="{FF2B5EF4-FFF2-40B4-BE49-F238E27FC236}">
              <a16:creationId xmlns:a16="http://schemas.microsoft.com/office/drawing/2014/main" xmlns="" id="{FF4B19D0-13D9-40FC-B1E8-76AE30CADE0C}"/>
            </a:ext>
          </a:extLst>
        </xdr:cNvPr>
        <xdr:cNvSpPr txBox="1"/>
      </xdr:nvSpPr>
      <xdr:spPr>
        <a:xfrm>
          <a:off x="16357600" y="9858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558" name="フローチャート: 判断 557">
          <a:extLst>
            <a:ext uri="{FF2B5EF4-FFF2-40B4-BE49-F238E27FC236}">
              <a16:creationId xmlns:a16="http://schemas.microsoft.com/office/drawing/2014/main" xmlns="" id="{8107CD7D-A14F-4AA8-A904-647A308F831A}"/>
            </a:ext>
          </a:extLst>
        </xdr:cNvPr>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559" name="フローチャート: 判断 558">
          <a:extLst>
            <a:ext uri="{FF2B5EF4-FFF2-40B4-BE49-F238E27FC236}">
              <a16:creationId xmlns:a16="http://schemas.microsoft.com/office/drawing/2014/main" xmlns="" id="{90E7DE07-2A77-4826-9F60-B6BF5F00FCAF}"/>
            </a:ext>
          </a:extLst>
        </xdr:cNvPr>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60" name="フローチャート: 判断 559">
          <a:extLst>
            <a:ext uri="{FF2B5EF4-FFF2-40B4-BE49-F238E27FC236}">
              <a16:creationId xmlns:a16="http://schemas.microsoft.com/office/drawing/2014/main" xmlns="" id="{2AD2DD8E-DE2B-4F9F-BD35-71B8E7DAF492}"/>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561" name="フローチャート: 判断 560">
          <a:extLst>
            <a:ext uri="{FF2B5EF4-FFF2-40B4-BE49-F238E27FC236}">
              <a16:creationId xmlns:a16="http://schemas.microsoft.com/office/drawing/2014/main" xmlns="" id="{5EC39EDF-A484-45DA-950A-D68FEFC51BE5}"/>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562" name="フローチャート: 判断 561">
          <a:extLst>
            <a:ext uri="{FF2B5EF4-FFF2-40B4-BE49-F238E27FC236}">
              <a16:creationId xmlns:a16="http://schemas.microsoft.com/office/drawing/2014/main" xmlns="" id="{AF40EEED-C05E-48BC-8876-294F27C6973B}"/>
            </a:ext>
          </a:extLst>
        </xdr:cNvPr>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xmlns="" id="{EA14B681-550D-45C7-8622-8077CC1C0AE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xmlns="" id="{BF807F15-B2AE-4411-B663-16967B613B5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xmlns="" id="{433AFFEC-344F-47FD-8364-76631E15EF0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xmlns="" id="{F71C45F6-9EF5-4C97-9A44-A399B951931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xmlns="" id="{B1DD3332-382C-4CD7-AEEB-98A4155B1ED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84074</xdr:rowOff>
    </xdr:from>
    <xdr:to>
      <xdr:col>81</xdr:col>
      <xdr:colOff>101600</xdr:colOff>
      <xdr:row>62</xdr:row>
      <xdr:rowOff>14224</xdr:rowOff>
    </xdr:to>
    <xdr:sp macro="" textlink="">
      <xdr:nvSpPr>
        <xdr:cNvPr id="568" name="楕円 567">
          <a:extLst>
            <a:ext uri="{FF2B5EF4-FFF2-40B4-BE49-F238E27FC236}">
              <a16:creationId xmlns:a16="http://schemas.microsoft.com/office/drawing/2014/main" xmlns="" id="{1622CCB6-DB86-455D-8025-7CFC5C9DC9FD}"/>
            </a:ext>
          </a:extLst>
        </xdr:cNvPr>
        <xdr:cNvSpPr/>
      </xdr:nvSpPr>
      <xdr:spPr>
        <a:xfrm>
          <a:off x="15430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38354</xdr:rowOff>
    </xdr:from>
    <xdr:to>
      <xdr:col>76</xdr:col>
      <xdr:colOff>165100</xdr:colOff>
      <xdr:row>61</xdr:row>
      <xdr:rowOff>139954</xdr:rowOff>
    </xdr:to>
    <xdr:sp macro="" textlink="">
      <xdr:nvSpPr>
        <xdr:cNvPr id="569" name="楕円 568">
          <a:extLst>
            <a:ext uri="{FF2B5EF4-FFF2-40B4-BE49-F238E27FC236}">
              <a16:creationId xmlns:a16="http://schemas.microsoft.com/office/drawing/2014/main" xmlns="" id="{0DA9F235-763D-4994-9F20-89787FE597A8}"/>
            </a:ext>
          </a:extLst>
        </xdr:cNvPr>
        <xdr:cNvSpPr/>
      </xdr:nvSpPr>
      <xdr:spPr>
        <a:xfrm>
          <a:off x="14541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89154</xdr:rowOff>
    </xdr:from>
    <xdr:to>
      <xdr:col>81</xdr:col>
      <xdr:colOff>50800</xdr:colOff>
      <xdr:row>61</xdr:row>
      <xdr:rowOff>134874</xdr:rowOff>
    </xdr:to>
    <xdr:cxnSp macro="">
      <xdr:nvCxnSpPr>
        <xdr:cNvPr id="570" name="直線コネクタ 569">
          <a:extLst>
            <a:ext uri="{FF2B5EF4-FFF2-40B4-BE49-F238E27FC236}">
              <a16:creationId xmlns:a16="http://schemas.microsoft.com/office/drawing/2014/main" xmlns="" id="{891FE55C-2C8F-4B59-B60D-2417927E03B9}"/>
            </a:ext>
          </a:extLst>
        </xdr:cNvPr>
        <xdr:cNvCxnSpPr/>
      </xdr:nvCxnSpPr>
      <xdr:spPr>
        <a:xfrm>
          <a:off x="14592300" y="105476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166370</xdr:rowOff>
    </xdr:from>
    <xdr:to>
      <xdr:col>72</xdr:col>
      <xdr:colOff>38100</xdr:colOff>
      <xdr:row>61</xdr:row>
      <xdr:rowOff>96520</xdr:rowOff>
    </xdr:to>
    <xdr:sp macro="" textlink="">
      <xdr:nvSpPr>
        <xdr:cNvPr id="571" name="楕円 570">
          <a:extLst>
            <a:ext uri="{FF2B5EF4-FFF2-40B4-BE49-F238E27FC236}">
              <a16:creationId xmlns:a16="http://schemas.microsoft.com/office/drawing/2014/main" xmlns="" id="{64915933-009A-4713-91B9-788B9FED9AE3}"/>
            </a:ext>
          </a:extLst>
        </xdr:cNvPr>
        <xdr:cNvSpPr/>
      </xdr:nvSpPr>
      <xdr:spPr>
        <a:xfrm>
          <a:off x="1365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45720</xdr:rowOff>
    </xdr:from>
    <xdr:to>
      <xdr:col>76</xdr:col>
      <xdr:colOff>114300</xdr:colOff>
      <xdr:row>61</xdr:row>
      <xdr:rowOff>89154</xdr:rowOff>
    </xdr:to>
    <xdr:cxnSp macro="">
      <xdr:nvCxnSpPr>
        <xdr:cNvPr id="572" name="直線コネクタ 571">
          <a:extLst>
            <a:ext uri="{FF2B5EF4-FFF2-40B4-BE49-F238E27FC236}">
              <a16:creationId xmlns:a16="http://schemas.microsoft.com/office/drawing/2014/main" xmlns="" id="{A0C5535A-D025-451D-A059-FDDAD332C670}"/>
            </a:ext>
          </a:extLst>
        </xdr:cNvPr>
        <xdr:cNvCxnSpPr/>
      </xdr:nvCxnSpPr>
      <xdr:spPr>
        <a:xfrm>
          <a:off x="13703300" y="105041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573" name="n_1aveValue【保健センター・保健所】&#10;有形固定資産減価償却率">
          <a:extLst>
            <a:ext uri="{FF2B5EF4-FFF2-40B4-BE49-F238E27FC236}">
              <a16:creationId xmlns:a16="http://schemas.microsoft.com/office/drawing/2014/main" xmlns="" id="{8C282D54-B36A-4C3B-BCE8-E6B47171041D}"/>
            </a:ext>
          </a:extLst>
        </xdr:cNvPr>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574" name="n_2aveValue【保健センター・保健所】&#10;有形固定資産減価償却率">
          <a:extLst>
            <a:ext uri="{FF2B5EF4-FFF2-40B4-BE49-F238E27FC236}">
              <a16:creationId xmlns:a16="http://schemas.microsoft.com/office/drawing/2014/main" xmlns="" id="{58F9EC6E-0AA8-4B7A-9A12-18B7B1D6EFBF}"/>
            </a:ext>
          </a:extLst>
        </xdr:cNvPr>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575" name="n_3aveValue【保健センター・保健所】&#10;有形固定資産減価償却率">
          <a:extLst>
            <a:ext uri="{FF2B5EF4-FFF2-40B4-BE49-F238E27FC236}">
              <a16:creationId xmlns:a16="http://schemas.microsoft.com/office/drawing/2014/main" xmlns="" id="{42FF7014-361A-4317-9F1E-F76EEA8475E0}"/>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576" name="n_4aveValue【保健センター・保健所】&#10;有形固定資産減価償却率">
          <a:extLst>
            <a:ext uri="{FF2B5EF4-FFF2-40B4-BE49-F238E27FC236}">
              <a16:creationId xmlns:a16="http://schemas.microsoft.com/office/drawing/2014/main" xmlns="" id="{E665A282-A039-4841-A1E2-0439D3163AB7}"/>
            </a:ext>
          </a:extLst>
        </xdr:cNvPr>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5351</xdr:rowOff>
    </xdr:from>
    <xdr:ext cx="405111" cy="259045"/>
    <xdr:sp macro="" textlink="">
      <xdr:nvSpPr>
        <xdr:cNvPr id="577" name="n_1mainValue【保健センター・保健所】&#10;有形固定資産減価償却率">
          <a:extLst>
            <a:ext uri="{FF2B5EF4-FFF2-40B4-BE49-F238E27FC236}">
              <a16:creationId xmlns:a16="http://schemas.microsoft.com/office/drawing/2014/main" xmlns="" id="{EDC0A3BF-5BF5-437C-84CC-F3752090F065}"/>
            </a:ext>
          </a:extLst>
        </xdr:cNvPr>
        <xdr:cNvSpPr txBox="1"/>
      </xdr:nvSpPr>
      <xdr:spPr>
        <a:xfrm>
          <a:off x="152660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131081</xdr:rowOff>
    </xdr:from>
    <xdr:ext cx="405111" cy="259045"/>
    <xdr:sp macro="" textlink="">
      <xdr:nvSpPr>
        <xdr:cNvPr id="578" name="n_2mainValue【保健センター・保健所】&#10;有形固定資産減価償却率">
          <a:extLst>
            <a:ext uri="{FF2B5EF4-FFF2-40B4-BE49-F238E27FC236}">
              <a16:creationId xmlns:a16="http://schemas.microsoft.com/office/drawing/2014/main" xmlns="" id="{F9F67D86-DDB5-4E40-8EA4-90033DC13287}"/>
            </a:ext>
          </a:extLst>
        </xdr:cNvPr>
        <xdr:cNvSpPr txBox="1"/>
      </xdr:nvSpPr>
      <xdr:spPr>
        <a:xfrm>
          <a:off x="14389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87647</xdr:rowOff>
    </xdr:from>
    <xdr:ext cx="405111" cy="259045"/>
    <xdr:sp macro="" textlink="">
      <xdr:nvSpPr>
        <xdr:cNvPr id="579" name="n_3mainValue【保健センター・保健所】&#10;有形固定資産減価償却率">
          <a:extLst>
            <a:ext uri="{FF2B5EF4-FFF2-40B4-BE49-F238E27FC236}">
              <a16:creationId xmlns:a16="http://schemas.microsoft.com/office/drawing/2014/main" xmlns="" id="{CF88EBC6-8973-4509-B3EC-6FB9CFE73BE8}"/>
            </a:ext>
          </a:extLst>
        </xdr:cNvPr>
        <xdr:cNvSpPr txBox="1"/>
      </xdr:nvSpPr>
      <xdr:spPr>
        <a:xfrm>
          <a:off x="13500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0" name="正方形/長方形 579">
          <a:extLst>
            <a:ext uri="{FF2B5EF4-FFF2-40B4-BE49-F238E27FC236}">
              <a16:creationId xmlns:a16="http://schemas.microsoft.com/office/drawing/2014/main" xmlns="" id="{5BC5F0D5-B682-46FC-A5E7-8C12EA9F4F8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1" name="正方形/長方形 580">
          <a:extLst>
            <a:ext uri="{FF2B5EF4-FFF2-40B4-BE49-F238E27FC236}">
              <a16:creationId xmlns:a16="http://schemas.microsoft.com/office/drawing/2014/main" xmlns="" id="{E612FB04-03D5-4C76-B122-54B29E75F1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2" name="正方形/長方形 581">
          <a:extLst>
            <a:ext uri="{FF2B5EF4-FFF2-40B4-BE49-F238E27FC236}">
              <a16:creationId xmlns:a16="http://schemas.microsoft.com/office/drawing/2014/main" xmlns="" id="{5F9A1C40-E481-4C84-9174-D059E7EAC88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3" name="正方形/長方形 582">
          <a:extLst>
            <a:ext uri="{FF2B5EF4-FFF2-40B4-BE49-F238E27FC236}">
              <a16:creationId xmlns:a16="http://schemas.microsoft.com/office/drawing/2014/main" xmlns="" id="{5E3CC166-C6E7-46C2-B04A-F608AE58052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4" name="正方形/長方形 583">
          <a:extLst>
            <a:ext uri="{FF2B5EF4-FFF2-40B4-BE49-F238E27FC236}">
              <a16:creationId xmlns:a16="http://schemas.microsoft.com/office/drawing/2014/main" xmlns="" id="{EA7B64BC-7277-4229-9EAF-37210307680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5" name="正方形/長方形 584">
          <a:extLst>
            <a:ext uri="{FF2B5EF4-FFF2-40B4-BE49-F238E27FC236}">
              <a16:creationId xmlns:a16="http://schemas.microsoft.com/office/drawing/2014/main" xmlns="" id="{EEFD844E-055D-4A0B-9F41-BA6DAD08782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6" name="正方形/長方形 585">
          <a:extLst>
            <a:ext uri="{FF2B5EF4-FFF2-40B4-BE49-F238E27FC236}">
              <a16:creationId xmlns:a16="http://schemas.microsoft.com/office/drawing/2014/main" xmlns="" id="{1C50FF89-AEDC-4961-8437-A4371DF039B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7" name="正方形/長方形 586">
          <a:extLst>
            <a:ext uri="{FF2B5EF4-FFF2-40B4-BE49-F238E27FC236}">
              <a16:creationId xmlns:a16="http://schemas.microsoft.com/office/drawing/2014/main" xmlns="" id="{37551D32-DAC3-4F7C-989C-F2843A7FA20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8" name="テキスト ボックス 587">
          <a:extLst>
            <a:ext uri="{FF2B5EF4-FFF2-40B4-BE49-F238E27FC236}">
              <a16:creationId xmlns:a16="http://schemas.microsoft.com/office/drawing/2014/main" xmlns="" id="{1B924183-26C4-45DC-9AB1-B0446229B06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9" name="直線コネクタ 588">
          <a:extLst>
            <a:ext uri="{FF2B5EF4-FFF2-40B4-BE49-F238E27FC236}">
              <a16:creationId xmlns:a16="http://schemas.microsoft.com/office/drawing/2014/main" xmlns="" id="{6BA3C114-9CC4-42E9-91F7-C1FE442241B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90" name="直線コネクタ 589">
          <a:extLst>
            <a:ext uri="{FF2B5EF4-FFF2-40B4-BE49-F238E27FC236}">
              <a16:creationId xmlns:a16="http://schemas.microsoft.com/office/drawing/2014/main" xmlns="" id="{DEB09CC5-B9AD-4635-B86A-C045C9B4355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91" name="テキスト ボックス 590">
          <a:extLst>
            <a:ext uri="{FF2B5EF4-FFF2-40B4-BE49-F238E27FC236}">
              <a16:creationId xmlns:a16="http://schemas.microsoft.com/office/drawing/2014/main" xmlns="" id="{438BAA4C-17A3-41E7-B234-978E55EAB97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2" name="直線コネクタ 591">
          <a:extLst>
            <a:ext uri="{FF2B5EF4-FFF2-40B4-BE49-F238E27FC236}">
              <a16:creationId xmlns:a16="http://schemas.microsoft.com/office/drawing/2014/main" xmlns="" id="{EBC19DC8-46C0-4A6C-89CE-4020F5DACEF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3" name="テキスト ボックス 592">
          <a:extLst>
            <a:ext uri="{FF2B5EF4-FFF2-40B4-BE49-F238E27FC236}">
              <a16:creationId xmlns:a16="http://schemas.microsoft.com/office/drawing/2014/main" xmlns="" id="{042DEF45-9FA1-4B05-8A48-083BB9D0047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4" name="直線コネクタ 593">
          <a:extLst>
            <a:ext uri="{FF2B5EF4-FFF2-40B4-BE49-F238E27FC236}">
              <a16:creationId xmlns:a16="http://schemas.microsoft.com/office/drawing/2014/main" xmlns="" id="{A08803DB-4EC3-42F6-91D0-557F9776E94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5" name="テキスト ボックス 594">
          <a:extLst>
            <a:ext uri="{FF2B5EF4-FFF2-40B4-BE49-F238E27FC236}">
              <a16:creationId xmlns:a16="http://schemas.microsoft.com/office/drawing/2014/main" xmlns="" id="{BC63B695-6803-4B99-84F0-7B302F1240F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6" name="直線コネクタ 595">
          <a:extLst>
            <a:ext uri="{FF2B5EF4-FFF2-40B4-BE49-F238E27FC236}">
              <a16:creationId xmlns:a16="http://schemas.microsoft.com/office/drawing/2014/main" xmlns="" id="{F7A11324-ACF5-432B-BC89-8094C2BDEF6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7" name="テキスト ボックス 596">
          <a:extLst>
            <a:ext uri="{FF2B5EF4-FFF2-40B4-BE49-F238E27FC236}">
              <a16:creationId xmlns:a16="http://schemas.microsoft.com/office/drawing/2014/main" xmlns="" id="{0F6B2F13-FD26-48D7-9038-41AD9B43207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a:extLst>
            <a:ext uri="{FF2B5EF4-FFF2-40B4-BE49-F238E27FC236}">
              <a16:creationId xmlns:a16="http://schemas.microsoft.com/office/drawing/2014/main" xmlns="" id="{347CAE6B-8C21-4D9F-A62B-BC63F9BC5E5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a:extLst>
            <a:ext uri="{FF2B5EF4-FFF2-40B4-BE49-F238E27FC236}">
              <a16:creationId xmlns:a16="http://schemas.microsoft.com/office/drawing/2014/main" xmlns="" id="{15AC78EF-BE9D-4218-9CC9-311D4341C4E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保健センター・保健所】&#10;一人当たり面積グラフ枠">
          <a:extLst>
            <a:ext uri="{FF2B5EF4-FFF2-40B4-BE49-F238E27FC236}">
              <a16:creationId xmlns:a16="http://schemas.microsoft.com/office/drawing/2014/main" xmlns="" id="{86755F7D-ADAB-48E6-91D4-78BA7450698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601" name="直線コネクタ 600">
          <a:extLst>
            <a:ext uri="{FF2B5EF4-FFF2-40B4-BE49-F238E27FC236}">
              <a16:creationId xmlns:a16="http://schemas.microsoft.com/office/drawing/2014/main" xmlns="" id="{F5CF3D43-7E5E-47DB-BA0D-FFEFA3775281}"/>
            </a:ext>
          </a:extLst>
        </xdr:cNvPr>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602" name="【保健センター・保健所】&#10;一人当たり面積最小値テキスト">
          <a:extLst>
            <a:ext uri="{FF2B5EF4-FFF2-40B4-BE49-F238E27FC236}">
              <a16:creationId xmlns:a16="http://schemas.microsoft.com/office/drawing/2014/main" xmlns="" id="{971C769E-B9D3-48F8-BD33-95DD45F8CFB0}"/>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603" name="直線コネクタ 602">
          <a:extLst>
            <a:ext uri="{FF2B5EF4-FFF2-40B4-BE49-F238E27FC236}">
              <a16:creationId xmlns:a16="http://schemas.microsoft.com/office/drawing/2014/main" xmlns="" id="{A44179A2-8CDD-4BFC-AEC5-57D807B59900}"/>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604" name="【保健センター・保健所】&#10;一人当たり面積最大値テキスト">
          <a:extLst>
            <a:ext uri="{FF2B5EF4-FFF2-40B4-BE49-F238E27FC236}">
              <a16:creationId xmlns:a16="http://schemas.microsoft.com/office/drawing/2014/main" xmlns="" id="{962E45CD-848E-47C2-AD1E-1370623E72EA}"/>
            </a:ext>
          </a:extLst>
        </xdr:cNvPr>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605" name="直線コネクタ 604">
          <a:extLst>
            <a:ext uri="{FF2B5EF4-FFF2-40B4-BE49-F238E27FC236}">
              <a16:creationId xmlns:a16="http://schemas.microsoft.com/office/drawing/2014/main" xmlns="" id="{94419A53-F7E9-4D9E-A00A-5D5966ADECDB}"/>
            </a:ext>
          </a:extLst>
        </xdr:cNvPr>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606" name="【保健センター・保健所】&#10;一人当たり面積平均値テキスト">
          <a:extLst>
            <a:ext uri="{FF2B5EF4-FFF2-40B4-BE49-F238E27FC236}">
              <a16:creationId xmlns:a16="http://schemas.microsoft.com/office/drawing/2014/main" xmlns="" id="{0FDEAC8C-7A51-42E2-A32C-40C79BB3E6B3}"/>
            </a:ext>
          </a:extLst>
        </xdr:cNvPr>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607" name="フローチャート: 判断 606">
          <a:extLst>
            <a:ext uri="{FF2B5EF4-FFF2-40B4-BE49-F238E27FC236}">
              <a16:creationId xmlns:a16="http://schemas.microsoft.com/office/drawing/2014/main" xmlns="" id="{F7BC293C-7846-46B0-B294-02765CF55DB2}"/>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608" name="フローチャート: 判断 607">
          <a:extLst>
            <a:ext uri="{FF2B5EF4-FFF2-40B4-BE49-F238E27FC236}">
              <a16:creationId xmlns:a16="http://schemas.microsoft.com/office/drawing/2014/main" xmlns="" id="{A9949A08-A637-4816-AF01-00AB24D4E53F}"/>
            </a:ext>
          </a:extLst>
        </xdr:cNvPr>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609" name="フローチャート: 判断 608">
          <a:extLst>
            <a:ext uri="{FF2B5EF4-FFF2-40B4-BE49-F238E27FC236}">
              <a16:creationId xmlns:a16="http://schemas.microsoft.com/office/drawing/2014/main" xmlns="" id="{6E0CAC1F-18E2-476C-80ED-C3CA11606301}"/>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610" name="フローチャート: 判断 609">
          <a:extLst>
            <a:ext uri="{FF2B5EF4-FFF2-40B4-BE49-F238E27FC236}">
              <a16:creationId xmlns:a16="http://schemas.microsoft.com/office/drawing/2014/main" xmlns="" id="{2A7F9576-2443-4A7C-9D96-6DE94AB1A39A}"/>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611" name="フローチャート: 判断 610">
          <a:extLst>
            <a:ext uri="{FF2B5EF4-FFF2-40B4-BE49-F238E27FC236}">
              <a16:creationId xmlns:a16="http://schemas.microsoft.com/office/drawing/2014/main" xmlns="" id="{A064AB36-8087-42A5-B6FC-282637D6FC24}"/>
            </a:ext>
          </a:extLst>
        </xdr:cNvPr>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xmlns="" id="{737C7744-9F39-4DEC-BFCB-45DB30CD6E0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xmlns="" id="{788822F8-D3E4-48C2-921C-00AE011C85C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xmlns="" id="{D5BCC5D4-2CD3-4774-A8DD-2D93E3D0FDC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xmlns="" id="{12891DE2-7D89-46C9-ADF0-4618C2DF22E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xmlns="" id="{D2C211C6-260D-40D1-9569-7693B716B9E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49784</xdr:rowOff>
    </xdr:from>
    <xdr:to>
      <xdr:col>112</xdr:col>
      <xdr:colOff>38100</xdr:colOff>
      <xdr:row>62</xdr:row>
      <xdr:rowOff>151384</xdr:rowOff>
    </xdr:to>
    <xdr:sp macro="" textlink="">
      <xdr:nvSpPr>
        <xdr:cNvPr id="617" name="楕円 616">
          <a:extLst>
            <a:ext uri="{FF2B5EF4-FFF2-40B4-BE49-F238E27FC236}">
              <a16:creationId xmlns:a16="http://schemas.microsoft.com/office/drawing/2014/main" xmlns="" id="{4C3597EA-D163-4B6C-B6C2-1540B6EF1E1A}"/>
            </a:ext>
          </a:extLst>
        </xdr:cNvPr>
        <xdr:cNvSpPr/>
      </xdr:nvSpPr>
      <xdr:spPr>
        <a:xfrm>
          <a:off x="21272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18" name="楕円 617">
          <a:extLst>
            <a:ext uri="{FF2B5EF4-FFF2-40B4-BE49-F238E27FC236}">
              <a16:creationId xmlns:a16="http://schemas.microsoft.com/office/drawing/2014/main" xmlns="" id="{94E08B50-4BC6-44BD-A050-AFEF056CBC4D}"/>
            </a:ext>
          </a:extLst>
        </xdr:cNvPr>
        <xdr:cNvSpPr/>
      </xdr:nvSpPr>
      <xdr:spPr>
        <a:xfrm>
          <a:off x="20383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100584</xdr:rowOff>
    </xdr:from>
    <xdr:to>
      <xdr:col>111</xdr:col>
      <xdr:colOff>177800</xdr:colOff>
      <xdr:row>62</xdr:row>
      <xdr:rowOff>105156</xdr:rowOff>
    </xdr:to>
    <xdr:cxnSp macro="">
      <xdr:nvCxnSpPr>
        <xdr:cNvPr id="619" name="直線コネクタ 618">
          <a:extLst>
            <a:ext uri="{FF2B5EF4-FFF2-40B4-BE49-F238E27FC236}">
              <a16:creationId xmlns:a16="http://schemas.microsoft.com/office/drawing/2014/main" xmlns="" id="{3D8B346F-00DC-4548-94DA-66CE1CDE6170}"/>
            </a:ext>
          </a:extLst>
        </xdr:cNvPr>
        <xdr:cNvCxnSpPr/>
      </xdr:nvCxnSpPr>
      <xdr:spPr>
        <a:xfrm flipV="1">
          <a:off x="20434300" y="1073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58928</xdr:rowOff>
    </xdr:from>
    <xdr:to>
      <xdr:col>102</xdr:col>
      <xdr:colOff>165100</xdr:colOff>
      <xdr:row>62</xdr:row>
      <xdr:rowOff>160528</xdr:rowOff>
    </xdr:to>
    <xdr:sp macro="" textlink="">
      <xdr:nvSpPr>
        <xdr:cNvPr id="620" name="楕円 619">
          <a:extLst>
            <a:ext uri="{FF2B5EF4-FFF2-40B4-BE49-F238E27FC236}">
              <a16:creationId xmlns:a16="http://schemas.microsoft.com/office/drawing/2014/main" xmlns="" id="{9DC9DADC-A4C7-4C47-A0E6-0727CA573CC1}"/>
            </a:ext>
          </a:extLst>
        </xdr:cNvPr>
        <xdr:cNvSpPr/>
      </xdr:nvSpPr>
      <xdr:spPr>
        <a:xfrm>
          <a:off x="19494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105156</xdr:rowOff>
    </xdr:from>
    <xdr:to>
      <xdr:col>107</xdr:col>
      <xdr:colOff>50800</xdr:colOff>
      <xdr:row>62</xdr:row>
      <xdr:rowOff>109728</xdr:rowOff>
    </xdr:to>
    <xdr:cxnSp macro="">
      <xdr:nvCxnSpPr>
        <xdr:cNvPr id="621" name="直線コネクタ 620">
          <a:extLst>
            <a:ext uri="{FF2B5EF4-FFF2-40B4-BE49-F238E27FC236}">
              <a16:creationId xmlns:a16="http://schemas.microsoft.com/office/drawing/2014/main" xmlns="" id="{C8431301-B2E9-4769-BD8D-B0863609116B}"/>
            </a:ext>
          </a:extLst>
        </xdr:cNvPr>
        <xdr:cNvCxnSpPr/>
      </xdr:nvCxnSpPr>
      <xdr:spPr>
        <a:xfrm flipV="1">
          <a:off x="19545300" y="1073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622" name="n_1aveValue【保健センター・保健所】&#10;一人当たり面積">
          <a:extLst>
            <a:ext uri="{FF2B5EF4-FFF2-40B4-BE49-F238E27FC236}">
              <a16:creationId xmlns:a16="http://schemas.microsoft.com/office/drawing/2014/main" xmlns="" id="{2974EFDA-1278-4533-888B-523CA423E4D5}"/>
            </a:ext>
          </a:extLst>
        </xdr:cNvPr>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623" name="n_2aveValue【保健センター・保健所】&#10;一人当たり面積">
          <a:extLst>
            <a:ext uri="{FF2B5EF4-FFF2-40B4-BE49-F238E27FC236}">
              <a16:creationId xmlns:a16="http://schemas.microsoft.com/office/drawing/2014/main" xmlns="" id="{B1B47A21-1F65-4945-8689-F824ACC8EB0E}"/>
            </a:ext>
          </a:extLst>
        </xdr:cNvPr>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624" name="n_3aveValue【保健センター・保健所】&#10;一人当たり面積">
          <a:extLst>
            <a:ext uri="{FF2B5EF4-FFF2-40B4-BE49-F238E27FC236}">
              <a16:creationId xmlns:a16="http://schemas.microsoft.com/office/drawing/2014/main" xmlns="" id="{4B58F3D3-759C-44FF-8D44-94E91A9F6FEF}"/>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625" name="n_4aveValue【保健センター・保健所】&#10;一人当たり面積">
          <a:extLst>
            <a:ext uri="{FF2B5EF4-FFF2-40B4-BE49-F238E27FC236}">
              <a16:creationId xmlns:a16="http://schemas.microsoft.com/office/drawing/2014/main" xmlns="" id="{476A0051-19C6-447A-BD85-89D8BA1D2F5D}"/>
            </a:ext>
          </a:extLst>
        </xdr:cNvPr>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142511</xdr:rowOff>
    </xdr:from>
    <xdr:ext cx="469744" cy="259045"/>
    <xdr:sp macro="" textlink="">
      <xdr:nvSpPr>
        <xdr:cNvPr id="626" name="n_1mainValue【保健センター・保健所】&#10;一人当たり面積">
          <a:extLst>
            <a:ext uri="{FF2B5EF4-FFF2-40B4-BE49-F238E27FC236}">
              <a16:creationId xmlns:a16="http://schemas.microsoft.com/office/drawing/2014/main" xmlns="" id="{5B9809FE-9189-4A39-A2B0-99B28F3F692E}"/>
            </a:ext>
          </a:extLst>
        </xdr:cNvPr>
        <xdr:cNvSpPr txBox="1"/>
      </xdr:nvSpPr>
      <xdr:spPr>
        <a:xfrm>
          <a:off x="210757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627" name="n_2mainValue【保健センター・保健所】&#10;一人当たり面積">
          <a:extLst>
            <a:ext uri="{FF2B5EF4-FFF2-40B4-BE49-F238E27FC236}">
              <a16:creationId xmlns:a16="http://schemas.microsoft.com/office/drawing/2014/main" xmlns="" id="{8548FD80-434C-45CB-93D4-0F6E792C6026}"/>
            </a:ext>
          </a:extLst>
        </xdr:cNvPr>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151655</xdr:rowOff>
    </xdr:from>
    <xdr:ext cx="469744" cy="259045"/>
    <xdr:sp macro="" textlink="">
      <xdr:nvSpPr>
        <xdr:cNvPr id="628" name="n_3mainValue【保健センター・保健所】&#10;一人当たり面積">
          <a:extLst>
            <a:ext uri="{FF2B5EF4-FFF2-40B4-BE49-F238E27FC236}">
              <a16:creationId xmlns:a16="http://schemas.microsoft.com/office/drawing/2014/main" xmlns="" id="{EBC93BF5-5ED0-4B19-BA19-0F321FDC809F}"/>
            </a:ext>
          </a:extLst>
        </xdr:cNvPr>
        <xdr:cNvSpPr txBox="1"/>
      </xdr:nvSpPr>
      <xdr:spPr>
        <a:xfrm>
          <a:off x="19310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xmlns="" id="{7EF76E30-9E1D-4674-A38E-F306DCFA79D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xmlns="" id="{BF4258E6-5215-4A7A-B7E1-92C075DD3F6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xmlns="" id="{EA602A75-513B-4B93-BCAA-75CE3BC38CB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xmlns="" id="{9DCD050A-214E-4A81-A415-982776B6CDC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xmlns="" id="{AFCE5F69-9B77-4D78-9C1B-2C385DF1F44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xmlns="" id="{2E666F37-B20D-49B0-97EB-E0DF04A9B53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xmlns="" id="{9BCC48A2-E59F-4B4B-BDF0-660C54123DE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xmlns="" id="{BAA95C43-B0C1-4736-9AC1-E5F59FFD768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a:extLst>
            <a:ext uri="{FF2B5EF4-FFF2-40B4-BE49-F238E27FC236}">
              <a16:creationId xmlns:a16="http://schemas.microsoft.com/office/drawing/2014/main" xmlns="" id="{2069EF22-3CCD-480A-9B38-3CF70B50553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a:extLst>
            <a:ext uri="{FF2B5EF4-FFF2-40B4-BE49-F238E27FC236}">
              <a16:creationId xmlns:a16="http://schemas.microsoft.com/office/drawing/2014/main" xmlns="" id="{51917051-1A85-49FA-81D3-9EE99CEBE90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a:extLst>
            <a:ext uri="{FF2B5EF4-FFF2-40B4-BE49-F238E27FC236}">
              <a16:creationId xmlns:a16="http://schemas.microsoft.com/office/drawing/2014/main" xmlns="" id="{54C82CA5-4414-4147-8334-59873935B81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a:extLst>
            <a:ext uri="{FF2B5EF4-FFF2-40B4-BE49-F238E27FC236}">
              <a16:creationId xmlns:a16="http://schemas.microsoft.com/office/drawing/2014/main" xmlns="" id="{C5618FD9-0A10-4128-B7B5-616265439DA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1" name="テキスト ボックス 640">
          <a:extLst>
            <a:ext uri="{FF2B5EF4-FFF2-40B4-BE49-F238E27FC236}">
              <a16:creationId xmlns:a16="http://schemas.microsoft.com/office/drawing/2014/main" xmlns="" id="{E7CDC1BB-8A0F-46F5-82AA-34B14A9A44C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a:extLst>
            <a:ext uri="{FF2B5EF4-FFF2-40B4-BE49-F238E27FC236}">
              <a16:creationId xmlns:a16="http://schemas.microsoft.com/office/drawing/2014/main" xmlns="" id="{2231B0B7-0BBF-47EC-A44D-73AEF4DAA83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a:extLst>
            <a:ext uri="{FF2B5EF4-FFF2-40B4-BE49-F238E27FC236}">
              <a16:creationId xmlns:a16="http://schemas.microsoft.com/office/drawing/2014/main" xmlns="" id="{C3D43F0D-71B6-4B6E-8132-FA761436390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a:extLst>
            <a:ext uri="{FF2B5EF4-FFF2-40B4-BE49-F238E27FC236}">
              <a16:creationId xmlns:a16="http://schemas.microsoft.com/office/drawing/2014/main" xmlns="" id="{CE58FB27-9B2B-4928-A1E4-2C9FB8102FD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a:extLst>
            <a:ext uri="{FF2B5EF4-FFF2-40B4-BE49-F238E27FC236}">
              <a16:creationId xmlns:a16="http://schemas.microsoft.com/office/drawing/2014/main" xmlns="" id="{96A2BCB9-CE7C-480C-8FD4-A6DAAA282C4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a:extLst>
            <a:ext uri="{FF2B5EF4-FFF2-40B4-BE49-F238E27FC236}">
              <a16:creationId xmlns:a16="http://schemas.microsoft.com/office/drawing/2014/main" xmlns="" id="{1A68D8A7-9909-464B-82E4-947284808A0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a:extLst>
            <a:ext uri="{FF2B5EF4-FFF2-40B4-BE49-F238E27FC236}">
              <a16:creationId xmlns:a16="http://schemas.microsoft.com/office/drawing/2014/main" xmlns="" id="{F87C78D5-52CD-4542-A23D-8C971BB5EBF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a:extLst>
            <a:ext uri="{FF2B5EF4-FFF2-40B4-BE49-F238E27FC236}">
              <a16:creationId xmlns:a16="http://schemas.microsoft.com/office/drawing/2014/main" xmlns="" id="{BE40B3BA-717E-4624-A2BF-7E3286F9EC6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a:extLst>
            <a:ext uri="{FF2B5EF4-FFF2-40B4-BE49-F238E27FC236}">
              <a16:creationId xmlns:a16="http://schemas.microsoft.com/office/drawing/2014/main" xmlns="" id="{4A4ADC2B-770A-4E6C-B3BE-D687314624B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a:extLst>
            <a:ext uri="{FF2B5EF4-FFF2-40B4-BE49-F238E27FC236}">
              <a16:creationId xmlns:a16="http://schemas.microsoft.com/office/drawing/2014/main" xmlns="" id="{915248E4-B8F0-473E-BF96-A4FB188FC19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1" name="テキスト ボックス 650">
          <a:extLst>
            <a:ext uri="{FF2B5EF4-FFF2-40B4-BE49-F238E27FC236}">
              <a16:creationId xmlns:a16="http://schemas.microsoft.com/office/drawing/2014/main" xmlns="" id="{56AD86CE-02A0-41A5-9FBD-0C9AE4811C6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xmlns="" id="{79F8097D-AF74-481A-9D9C-7B2DED68A7D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a:extLst>
            <a:ext uri="{FF2B5EF4-FFF2-40B4-BE49-F238E27FC236}">
              <a16:creationId xmlns:a16="http://schemas.microsoft.com/office/drawing/2014/main" xmlns="" id="{266851EF-E8F8-4284-9303-8F6902BBFC9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654" name="直線コネクタ 653">
          <a:extLst>
            <a:ext uri="{FF2B5EF4-FFF2-40B4-BE49-F238E27FC236}">
              <a16:creationId xmlns:a16="http://schemas.microsoft.com/office/drawing/2014/main" xmlns="" id="{17989E19-46CC-489D-9B36-16A6FFE96376}"/>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655" name="【消防施設】&#10;有形固定資産減価償却率最小値テキスト">
          <a:extLst>
            <a:ext uri="{FF2B5EF4-FFF2-40B4-BE49-F238E27FC236}">
              <a16:creationId xmlns:a16="http://schemas.microsoft.com/office/drawing/2014/main" xmlns="" id="{B7A9EC7C-18D1-42AA-8CC3-B8302E7391C5}"/>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656" name="直線コネクタ 655">
          <a:extLst>
            <a:ext uri="{FF2B5EF4-FFF2-40B4-BE49-F238E27FC236}">
              <a16:creationId xmlns:a16="http://schemas.microsoft.com/office/drawing/2014/main" xmlns="" id="{CD671594-CD09-48CD-83A5-1C7EA3821063}"/>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57" name="【消防施設】&#10;有形固定資産減価償却率最大値テキスト">
          <a:extLst>
            <a:ext uri="{FF2B5EF4-FFF2-40B4-BE49-F238E27FC236}">
              <a16:creationId xmlns:a16="http://schemas.microsoft.com/office/drawing/2014/main" xmlns="" id="{2F779FC4-B5C6-412D-A824-ADC91EB8380E}"/>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58" name="直線コネクタ 657">
          <a:extLst>
            <a:ext uri="{FF2B5EF4-FFF2-40B4-BE49-F238E27FC236}">
              <a16:creationId xmlns:a16="http://schemas.microsoft.com/office/drawing/2014/main" xmlns="" id="{956F92A4-F039-402C-85BD-C9CA786D9E3E}"/>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659" name="【消防施設】&#10;有形固定資産減価償却率平均値テキスト">
          <a:extLst>
            <a:ext uri="{FF2B5EF4-FFF2-40B4-BE49-F238E27FC236}">
              <a16:creationId xmlns:a16="http://schemas.microsoft.com/office/drawing/2014/main" xmlns="" id="{99015580-1E0F-4004-9091-18D7580422D9}"/>
            </a:ext>
          </a:extLst>
        </xdr:cNvPr>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660" name="フローチャート: 判断 659">
          <a:extLst>
            <a:ext uri="{FF2B5EF4-FFF2-40B4-BE49-F238E27FC236}">
              <a16:creationId xmlns:a16="http://schemas.microsoft.com/office/drawing/2014/main" xmlns="" id="{49834CE5-367B-47EE-9722-6834D45C358F}"/>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61" name="フローチャート: 判断 660">
          <a:extLst>
            <a:ext uri="{FF2B5EF4-FFF2-40B4-BE49-F238E27FC236}">
              <a16:creationId xmlns:a16="http://schemas.microsoft.com/office/drawing/2014/main" xmlns="" id="{A9F9FFF6-B1C2-4503-BA40-07E65E36A243}"/>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662" name="フローチャート: 判断 661">
          <a:extLst>
            <a:ext uri="{FF2B5EF4-FFF2-40B4-BE49-F238E27FC236}">
              <a16:creationId xmlns:a16="http://schemas.microsoft.com/office/drawing/2014/main" xmlns="" id="{7FDA38B0-D29B-4BD5-AD1B-DC327A0F0BF6}"/>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63" name="フローチャート: 判断 662">
          <a:extLst>
            <a:ext uri="{FF2B5EF4-FFF2-40B4-BE49-F238E27FC236}">
              <a16:creationId xmlns:a16="http://schemas.microsoft.com/office/drawing/2014/main" xmlns="" id="{E15437D7-C58C-4677-8C8F-7AC4A7C13E8C}"/>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664" name="フローチャート: 判断 663">
          <a:extLst>
            <a:ext uri="{FF2B5EF4-FFF2-40B4-BE49-F238E27FC236}">
              <a16:creationId xmlns:a16="http://schemas.microsoft.com/office/drawing/2014/main" xmlns="" id="{D5675BAA-ECB7-4E13-97E8-D9F700A6CD22}"/>
            </a:ext>
          </a:extLst>
        </xdr:cNvPr>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FF3EEA1D-7E90-4848-A8F3-5E9A29A6620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37D61696-80F4-4E37-AB38-C3FBF763048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xmlns="" id="{132EC3B3-0FE6-4A90-84AA-E30AD32C98D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xmlns="" id="{0BFE0752-F9C7-433C-8FE4-756666981D7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xmlns="" id="{4AA3D718-E598-4B3F-B357-97BB15BB159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670" name="楕円 669">
          <a:extLst>
            <a:ext uri="{FF2B5EF4-FFF2-40B4-BE49-F238E27FC236}">
              <a16:creationId xmlns:a16="http://schemas.microsoft.com/office/drawing/2014/main" xmlns="" id="{BF560B61-F625-4518-B638-A9FEB747BCBF}"/>
            </a:ext>
          </a:extLst>
        </xdr:cNvPr>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142421</xdr:rowOff>
    </xdr:from>
    <xdr:to>
      <xdr:col>76</xdr:col>
      <xdr:colOff>165100</xdr:colOff>
      <xdr:row>81</xdr:row>
      <xdr:rowOff>72571</xdr:rowOff>
    </xdr:to>
    <xdr:sp macro="" textlink="">
      <xdr:nvSpPr>
        <xdr:cNvPr id="671" name="楕円 670">
          <a:extLst>
            <a:ext uri="{FF2B5EF4-FFF2-40B4-BE49-F238E27FC236}">
              <a16:creationId xmlns:a16="http://schemas.microsoft.com/office/drawing/2014/main" xmlns="" id="{E5F4716B-D445-4460-B634-55D71A0DE838}"/>
            </a:ext>
          </a:extLst>
        </xdr:cNvPr>
        <xdr:cNvSpPr/>
      </xdr:nvSpPr>
      <xdr:spPr>
        <a:xfrm>
          <a:off x="145415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21771</xdr:rowOff>
    </xdr:from>
    <xdr:to>
      <xdr:col>81</xdr:col>
      <xdr:colOff>50800</xdr:colOff>
      <xdr:row>81</xdr:row>
      <xdr:rowOff>49530</xdr:rowOff>
    </xdr:to>
    <xdr:cxnSp macro="">
      <xdr:nvCxnSpPr>
        <xdr:cNvPr id="672" name="直線コネクタ 671">
          <a:extLst>
            <a:ext uri="{FF2B5EF4-FFF2-40B4-BE49-F238E27FC236}">
              <a16:creationId xmlns:a16="http://schemas.microsoft.com/office/drawing/2014/main" xmlns="" id="{0FE2C61F-CFF0-4D04-BA40-FAE69A06CB61}"/>
            </a:ext>
          </a:extLst>
        </xdr:cNvPr>
        <xdr:cNvCxnSpPr/>
      </xdr:nvCxnSpPr>
      <xdr:spPr>
        <a:xfrm>
          <a:off x="14592300" y="1390922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88537</xdr:rowOff>
    </xdr:from>
    <xdr:to>
      <xdr:col>72</xdr:col>
      <xdr:colOff>38100</xdr:colOff>
      <xdr:row>81</xdr:row>
      <xdr:rowOff>18687</xdr:rowOff>
    </xdr:to>
    <xdr:sp macro="" textlink="">
      <xdr:nvSpPr>
        <xdr:cNvPr id="673" name="楕円 672">
          <a:extLst>
            <a:ext uri="{FF2B5EF4-FFF2-40B4-BE49-F238E27FC236}">
              <a16:creationId xmlns:a16="http://schemas.microsoft.com/office/drawing/2014/main" xmlns="" id="{47F809C7-8B5C-4EED-965E-CA9CB2903D57}"/>
            </a:ext>
          </a:extLst>
        </xdr:cNvPr>
        <xdr:cNvSpPr/>
      </xdr:nvSpPr>
      <xdr:spPr>
        <a:xfrm>
          <a:off x="13652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139337</xdr:rowOff>
    </xdr:from>
    <xdr:to>
      <xdr:col>76</xdr:col>
      <xdr:colOff>114300</xdr:colOff>
      <xdr:row>81</xdr:row>
      <xdr:rowOff>21771</xdr:rowOff>
    </xdr:to>
    <xdr:cxnSp macro="">
      <xdr:nvCxnSpPr>
        <xdr:cNvPr id="674" name="直線コネクタ 673">
          <a:extLst>
            <a:ext uri="{FF2B5EF4-FFF2-40B4-BE49-F238E27FC236}">
              <a16:creationId xmlns:a16="http://schemas.microsoft.com/office/drawing/2014/main" xmlns="" id="{A69E79B0-D99A-41EE-9AB2-33B3DAE31CC7}"/>
            </a:ext>
          </a:extLst>
        </xdr:cNvPr>
        <xdr:cNvCxnSpPr/>
      </xdr:nvCxnSpPr>
      <xdr:spPr>
        <a:xfrm>
          <a:off x="13703300" y="1385533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675" name="n_1aveValue【消防施設】&#10;有形固定資産減価償却率">
          <a:extLst>
            <a:ext uri="{FF2B5EF4-FFF2-40B4-BE49-F238E27FC236}">
              <a16:creationId xmlns:a16="http://schemas.microsoft.com/office/drawing/2014/main" xmlns="" id="{F38FE11C-F612-44E7-B243-B8CDDDCE4918}"/>
            </a:ext>
          </a:extLst>
        </xdr:cNvPr>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150240</xdr:rowOff>
    </xdr:from>
    <xdr:ext cx="405111" cy="259045"/>
    <xdr:sp macro="" textlink="">
      <xdr:nvSpPr>
        <xdr:cNvPr id="676" name="n_2aveValue【消防施設】&#10;有形固定資産減価償却率">
          <a:extLst>
            <a:ext uri="{FF2B5EF4-FFF2-40B4-BE49-F238E27FC236}">
              <a16:creationId xmlns:a16="http://schemas.microsoft.com/office/drawing/2014/main" xmlns="" id="{66C2FA2D-6DCA-46C4-B779-28B742B9F636}"/>
            </a:ext>
          </a:extLst>
        </xdr:cNvPr>
        <xdr:cNvSpPr txBox="1"/>
      </xdr:nvSpPr>
      <xdr:spPr>
        <a:xfrm>
          <a:off x="14389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677" name="n_3aveValue【消防施設】&#10;有形固定資産減価償却率">
          <a:extLst>
            <a:ext uri="{FF2B5EF4-FFF2-40B4-BE49-F238E27FC236}">
              <a16:creationId xmlns:a16="http://schemas.microsoft.com/office/drawing/2014/main" xmlns="" id="{41E0E9F1-431B-4544-B453-553F2E19826B}"/>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678" name="n_4aveValue【消防施設】&#10;有形固定資産減価償却率">
          <a:extLst>
            <a:ext uri="{FF2B5EF4-FFF2-40B4-BE49-F238E27FC236}">
              <a16:creationId xmlns:a16="http://schemas.microsoft.com/office/drawing/2014/main" xmlns="" id="{BECC86D4-A651-4B4A-AB00-37C9B8E61962}"/>
            </a:ext>
          </a:extLst>
        </xdr:cNvPr>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116857</xdr:rowOff>
    </xdr:from>
    <xdr:ext cx="405111" cy="259045"/>
    <xdr:sp macro="" textlink="">
      <xdr:nvSpPr>
        <xdr:cNvPr id="679" name="n_1mainValue【消防施設】&#10;有形固定資産減価償却率">
          <a:extLst>
            <a:ext uri="{FF2B5EF4-FFF2-40B4-BE49-F238E27FC236}">
              <a16:creationId xmlns:a16="http://schemas.microsoft.com/office/drawing/2014/main" xmlns="" id="{6EEFCEFB-BAFC-4985-91D4-F95561E8BD8E}"/>
            </a:ext>
          </a:extLst>
        </xdr:cNvPr>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89098</xdr:rowOff>
    </xdr:from>
    <xdr:ext cx="405111" cy="259045"/>
    <xdr:sp macro="" textlink="">
      <xdr:nvSpPr>
        <xdr:cNvPr id="680" name="n_2mainValue【消防施設】&#10;有形固定資産減価償却率">
          <a:extLst>
            <a:ext uri="{FF2B5EF4-FFF2-40B4-BE49-F238E27FC236}">
              <a16:creationId xmlns:a16="http://schemas.microsoft.com/office/drawing/2014/main" xmlns="" id="{4FCDE952-64B8-489C-864F-7D60A5D7FFBB}"/>
            </a:ext>
          </a:extLst>
        </xdr:cNvPr>
        <xdr:cNvSpPr txBox="1"/>
      </xdr:nvSpPr>
      <xdr:spPr>
        <a:xfrm>
          <a:off x="143897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35214</xdr:rowOff>
    </xdr:from>
    <xdr:ext cx="405111" cy="259045"/>
    <xdr:sp macro="" textlink="">
      <xdr:nvSpPr>
        <xdr:cNvPr id="681" name="n_3mainValue【消防施設】&#10;有形固定資産減価償却率">
          <a:extLst>
            <a:ext uri="{FF2B5EF4-FFF2-40B4-BE49-F238E27FC236}">
              <a16:creationId xmlns:a16="http://schemas.microsoft.com/office/drawing/2014/main" xmlns="" id="{F4337FE2-D948-47D9-84A4-D6A0D874769D}"/>
            </a:ext>
          </a:extLst>
        </xdr:cNvPr>
        <xdr:cNvSpPr txBox="1"/>
      </xdr:nvSpPr>
      <xdr:spPr>
        <a:xfrm>
          <a:off x="13500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xmlns="" id="{34851A08-8BBA-495F-9B87-266E24A685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xmlns="" id="{59B770CC-9AF2-4100-B584-1803C250669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xmlns="" id="{90E4102C-5D58-4D90-9542-4C6ACD280F3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xmlns="" id="{48F4D8FC-AF83-427A-A8B7-A499F51E9F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xmlns="" id="{B128601F-080B-46AF-8A22-96B2FF9BA95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xmlns="" id="{BDE24100-BA22-4A4C-B3E4-5E3E152D4AD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xmlns="" id="{25AC1382-B9E6-489B-A5C0-79D746766F4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xmlns="" id="{BB98C383-5299-4839-AAE7-82F9F738FF4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xmlns="" id="{80568468-966D-4E43-AC9A-BC4B67E369E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xmlns="" id="{933CE1B3-57C5-4224-B62A-DBEBCD94935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xmlns="" id="{6FC9AA48-2F83-4131-AAE1-3349D52DA4A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xmlns="" id="{916D62DA-C1D5-4871-989F-E7C726EE4C2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xmlns="" id="{D8030AA6-69C7-4036-811A-F6609AA84EF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xmlns="" id="{B4D7C861-E421-43DA-95A7-F09D3481761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xmlns="" id="{A5C0A8E0-89A3-4F74-8E3D-4C56951A4C0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xmlns="" id="{EB10BFFC-6A9B-4223-A208-8A1CC5063D9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xmlns="" id="{F84B75F1-6F8E-4A14-BC15-B9CA22FB1A4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xmlns="" id="{9FD1AE88-A039-4046-97EE-B23CA3A78C7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xmlns="" id="{859EE5B8-BB91-45A5-9EFC-41012276C05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xmlns="" id="{A0D44599-BD68-4D5C-AF10-129F0219E48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xmlns="" id="{9710E0C6-DC35-4359-BC48-AE1050701BB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xmlns="" id="{4BC0FF7C-F92C-41DB-BCC4-656776FECB7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xmlns="" id="{81B04C78-86C6-4AAA-90DD-874A410AD7E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705" name="直線コネクタ 704">
          <a:extLst>
            <a:ext uri="{FF2B5EF4-FFF2-40B4-BE49-F238E27FC236}">
              <a16:creationId xmlns:a16="http://schemas.microsoft.com/office/drawing/2014/main" xmlns="" id="{F1BD2416-711D-47E6-AE39-4BE63392A33B}"/>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706" name="【消防施設】&#10;一人当たり面積最小値テキスト">
          <a:extLst>
            <a:ext uri="{FF2B5EF4-FFF2-40B4-BE49-F238E27FC236}">
              <a16:creationId xmlns:a16="http://schemas.microsoft.com/office/drawing/2014/main" xmlns="" id="{271EFBED-6B48-4C78-9D60-F735F7200FA6}"/>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707" name="直線コネクタ 706">
          <a:extLst>
            <a:ext uri="{FF2B5EF4-FFF2-40B4-BE49-F238E27FC236}">
              <a16:creationId xmlns:a16="http://schemas.microsoft.com/office/drawing/2014/main" xmlns="" id="{FE693DA1-3D2A-47F2-B001-0879410FEF50}"/>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8" name="【消防施設】&#10;一人当たり面積最大値テキスト">
          <a:extLst>
            <a:ext uri="{FF2B5EF4-FFF2-40B4-BE49-F238E27FC236}">
              <a16:creationId xmlns:a16="http://schemas.microsoft.com/office/drawing/2014/main" xmlns="" id="{F5C51500-975C-45EF-98E9-51B39566EC48}"/>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9" name="直線コネクタ 708">
          <a:extLst>
            <a:ext uri="{FF2B5EF4-FFF2-40B4-BE49-F238E27FC236}">
              <a16:creationId xmlns:a16="http://schemas.microsoft.com/office/drawing/2014/main" xmlns="" id="{35C018DF-49C2-47A3-B929-EC191A13853B}"/>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93363</xdr:rowOff>
    </xdr:from>
    <xdr:ext cx="469744" cy="259045"/>
    <xdr:sp macro="" textlink="">
      <xdr:nvSpPr>
        <xdr:cNvPr id="710" name="【消防施設】&#10;一人当たり面積平均値テキスト">
          <a:extLst>
            <a:ext uri="{FF2B5EF4-FFF2-40B4-BE49-F238E27FC236}">
              <a16:creationId xmlns:a16="http://schemas.microsoft.com/office/drawing/2014/main" xmlns="" id="{7892B7D2-4654-4C53-A073-574067AA1675}"/>
            </a:ext>
          </a:extLst>
        </xdr:cNvPr>
        <xdr:cNvSpPr txBox="1"/>
      </xdr:nvSpPr>
      <xdr:spPr>
        <a:xfrm>
          <a:off x="22199600" y="1449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711" name="フローチャート: 判断 710">
          <a:extLst>
            <a:ext uri="{FF2B5EF4-FFF2-40B4-BE49-F238E27FC236}">
              <a16:creationId xmlns:a16="http://schemas.microsoft.com/office/drawing/2014/main" xmlns="" id="{98091191-2569-4EAF-B938-07114C933BB8}"/>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712" name="フローチャート: 判断 711">
          <a:extLst>
            <a:ext uri="{FF2B5EF4-FFF2-40B4-BE49-F238E27FC236}">
              <a16:creationId xmlns:a16="http://schemas.microsoft.com/office/drawing/2014/main" xmlns="" id="{CEB51B3C-DD5B-4992-9B84-6DE6084DCC76}"/>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13" name="フローチャート: 判断 712">
          <a:extLst>
            <a:ext uri="{FF2B5EF4-FFF2-40B4-BE49-F238E27FC236}">
              <a16:creationId xmlns:a16="http://schemas.microsoft.com/office/drawing/2014/main" xmlns="" id="{37E0980A-D342-4E10-8E72-FC7783593350}"/>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14" name="フローチャート: 判断 713">
          <a:extLst>
            <a:ext uri="{FF2B5EF4-FFF2-40B4-BE49-F238E27FC236}">
              <a16:creationId xmlns:a16="http://schemas.microsoft.com/office/drawing/2014/main" xmlns="" id="{1D36D5FA-7471-4F7C-BFBD-47CF57B7E9A9}"/>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15" name="フローチャート: 判断 714">
          <a:extLst>
            <a:ext uri="{FF2B5EF4-FFF2-40B4-BE49-F238E27FC236}">
              <a16:creationId xmlns:a16="http://schemas.microsoft.com/office/drawing/2014/main" xmlns="" id="{E18A98CA-840F-423E-8996-D7CC470FBE72}"/>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xmlns="" id="{1AD122DA-FCEA-4674-A26E-E06C92F8558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xmlns="" id="{31CECD1C-FA28-452C-8BE8-57371A89385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xmlns="" id="{8E53DEDE-A62E-4E8B-B9A9-B718C1AB14E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AE932F59-F9D3-4FE2-9103-377DDB18DD3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3D86F035-99BF-4DC0-97BB-EF1DB4A2DA0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71120</xdr:rowOff>
    </xdr:from>
    <xdr:to>
      <xdr:col>112</xdr:col>
      <xdr:colOff>38100</xdr:colOff>
      <xdr:row>86</xdr:row>
      <xdr:rowOff>1270</xdr:rowOff>
    </xdr:to>
    <xdr:sp macro="" textlink="">
      <xdr:nvSpPr>
        <xdr:cNvPr id="721" name="楕円 720">
          <a:extLst>
            <a:ext uri="{FF2B5EF4-FFF2-40B4-BE49-F238E27FC236}">
              <a16:creationId xmlns:a16="http://schemas.microsoft.com/office/drawing/2014/main" xmlns="" id="{44A99ED6-351A-4C45-B0A6-A2AB08622BC4}"/>
            </a:ext>
          </a:extLst>
        </xdr:cNvPr>
        <xdr:cNvSpPr/>
      </xdr:nvSpPr>
      <xdr:spPr>
        <a:xfrm>
          <a:off x="21272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67311</xdr:rowOff>
    </xdr:from>
    <xdr:to>
      <xdr:col>107</xdr:col>
      <xdr:colOff>101600</xdr:colOff>
      <xdr:row>85</xdr:row>
      <xdr:rowOff>168911</xdr:rowOff>
    </xdr:to>
    <xdr:sp macro="" textlink="">
      <xdr:nvSpPr>
        <xdr:cNvPr id="722" name="楕円 721">
          <a:extLst>
            <a:ext uri="{FF2B5EF4-FFF2-40B4-BE49-F238E27FC236}">
              <a16:creationId xmlns:a16="http://schemas.microsoft.com/office/drawing/2014/main" xmlns="" id="{F46AB723-FA21-4D9F-B19F-272A84D44709}"/>
            </a:ext>
          </a:extLst>
        </xdr:cNvPr>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121920</xdr:rowOff>
    </xdr:to>
    <xdr:cxnSp macro="">
      <xdr:nvCxnSpPr>
        <xdr:cNvPr id="723" name="直線コネクタ 722">
          <a:extLst>
            <a:ext uri="{FF2B5EF4-FFF2-40B4-BE49-F238E27FC236}">
              <a16:creationId xmlns:a16="http://schemas.microsoft.com/office/drawing/2014/main" xmlns="" id="{C321693E-CC74-45F2-A8F6-59C4BF9170DE}"/>
            </a:ext>
          </a:extLst>
        </xdr:cNvPr>
        <xdr:cNvCxnSpPr/>
      </xdr:nvCxnSpPr>
      <xdr:spPr>
        <a:xfrm>
          <a:off x="20434300" y="146913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69214</xdr:rowOff>
    </xdr:from>
    <xdr:to>
      <xdr:col>102</xdr:col>
      <xdr:colOff>165100</xdr:colOff>
      <xdr:row>85</xdr:row>
      <xdr:rowOff>170814</xdr:rowOff>
    </xdr:to>
    <xdr:sp macro="" textlink="">
      <xdr:nvSpPr>
        <xdr:cNvPr id="724" name="楕円 723">
          <a:extLst>
            <a:ext uri="{FF2B5EF4-FFF2-40B4-BE49-F238E27FC236}">
              <a16:creationId xmlns:a16="http://schemas.microsoft.com/office/drawing/2014/main" xmlns="" id="{5EDBFF4F-BAD7-4E14-B970-A6D5EDD88E4D}"/>
            </a:ext>
          </a:extLst>
        </xdr:cNvPr>
        <xdr:cNvSpPr/>
      </xdr:nvSpPr>
      <xdr:spPr>
        <a:xfrm>
          <a:off x="19494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120014</xdr:rowOff>
    </xdr:to>
    <xdr:cxnSp macro="">
      <xdr:nvCxnSpPr>
        <xdr:cNvPr id="725" name="直線コネクタ 724">
          <a:extLst>
            <a:ext uri="{FF2B5EF4-FFF2-40B4-BE49-F238E27FC236}">
              <a16:creationId xmlns:a16="http://schemas.microsoft.com/office/drawing/2014/main" xmlns="" id="{CB3D9E7A-04C4-49DB-86A2-A0BDFB46C762}"/>
            </a:ext>
          </a:extLst>
        </xdr:cNvPr>
        <xdr:cNvCxnSpPr/>
      </xdr:nvCxnSpPr>
      <xdr:spPr>
        <a:xfrm flipV="1">
          <a:off x="19545300" y="146913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726" name="n_1aveValue【消防施設】&#10;一人当たり面積">
          <a:extLst>
            <a:ext uri="{FF2B5EF4-FFF2-40B4-BE49-F238E27FC236}">
              <a16:creationId xmlns:a16="http://schemas.microsoft.com/office/drawing/2014/main" xmlns="" id="{F21A9C38-7299-4897-8B56-2DD475069FAD}"/>
            </a:ext>
          </a:extLst>
        </xdr:cNvPr>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27" name="n_2aveValue【消防施設】&#10;一人当たり面積">
          <a:extLst>
            <a:ext uri="{FF2B5EF4-FFF2-40B4-BE49-F238E27FC236}">
              <a16:creationId xmlns:a16="http://schemas.microsoft.com/office/drawing/2014/main" xmlns="" id="{5BF15A72-2738-4387-8AE8-AB0A02E7EF5D}"/>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28" name="n_3aveValue【消防施設】&#10;一人当たり面積">
          <a:extLst>
            <a:ext uri="{FF2B5EF4-FFF2-40B4-BE49-F238E27FC236}">
              <a16:creationId xmlns:a16="http://schemas.microsoft.com/office/drawing/2014/main" xmlns="" id="{1091FA0D-0D30-42DE-8FE3-59080DE854F7}"/>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29" name="n_4aveValue【消防施設】&#10;一人当たり面積">
          <a:extLst>
            <a:ext uri="{FF2B5EF4-FFF2-40B4-BE49-F238E27FC236}">
              <a16:creationId xmlns:a16="http://schemas.microsoft.com/office/drawing/2014/main" xmlns="" id="{A46CD8AE-E846-44DD-8337-EA1002D1F9A9}"/>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163847</xdr:rowOff>
    </xdr:from>
    <xdr:ext cx="469744" cy="259045"/>
    <xdr:sp macro="" textlink="">
      <xdr:nvSpPr>
        <xdr:cNvPr id="730" name="n_1mainValue【消防施設】&#10;一人当たり面積">
          <a:extLst>
            <a:ext uri="{FF2B5EF4-FFF2-40B4-BE49-F238E27FC236}">
              <a16:creationId xmlns:a16="http://schemas.microsoft.com/office/drawing/2014/main" xmlns="" id="{7D6964F2-CC2B-4B69-8A30-445A47D65E20}"/>
            </a:ext>
          </a:extLst>
        </xdr:cNvPr>
        <xdr:cNvSpPr txBox="1"/>
      </xdr:nvSpPr>
      <xdr:spPr>
        <a:xfrm>
          <a:off x="210757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31" name="n_2mainValue【消防施設】&#10;一人当たり面積">
          <a:extLst>
            <a:ext uri="{FF2B5EF4-FFF2-40B4-BE49-F238E27FC236}">
              <a16:creationId xmlns:a16="http://schemas.microsoft.com/office/drawing/2014/main" xmlns="" id="{92CC88E8-F85B-41B0-AF11-2313FF64A71D}"/>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161941</xdr:rowOff>
    </xdr:from>
    <xdr:ext cx="469744" cy="259045"/>
    <xdr:sp macro="" textlink="">
      <xdr:nvSpPr>
        <xdr:cNvPr id="732" name="n_3mainValue【消防施設】&#10;一人当たり面積">
          <a:extLst>
            <a:ext uri="{FF2B5EF4-FFF2-40B4-BE49-F238E27FC236}">
              <a16:creationId xmlns:a16="http://schemas.microsoft.com/office/drawing/2014/main" xmlns="" id="{0205B515-ED13-4B9F-8006-5610150C6345}"/>
            </a:ext>
          </a:extLst>
        </xdr:cNvPr>
        <xdr:cNvSpPr txBox="1"/>
      </xdr:nvSpPr>
      <xdr:spPr>
        <a:xfrm>
          <a:off x="19310427" y="1473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a:extLst>
            <a:ext uri="{FF2B5EF4-FFF2-40B4-BE49-F238E27FC236}">
              <a16:creationId xmlns:a16="http://schemas.microsoft.com/office/drawing/2014/main" xmlns="" id="{660EA68E-76F3-4542-965E-45D2041CD41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a:extLst>
            <a:ext uri="{FF2B5EF4-FFF2-40B4-BE49-F238E27FC236}">
              <a16:creationId xmlns:a16="http://schemas.microsoft.com/office/drawing/2014/main" xmlns="" id="{366C33F1-529D-49B0-96CA-CF56B583A61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a:extLst>
            <a:ext uri="{FF2B5EF4-FFF2-40B4-BE49-F238E27FC236}">
              <a16:creationId xmlns:a16="http://schemas.microsoft.com/office/drawing/2014/main" xmlns="" id="{8C245EAF-7DA4-497C-8916-53F62D74B1A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a:extLst>
            <a:ext uri="{FF2B5EF4-FFF2-40B4-BE49-F238E27FC236}">
              <a16:creationId xmlns:a16="http://schemas.microsoft.com/office/drawing/2014/main" xmlns="" id="{98CCC7EB-8662-4355-ABA6-389608A563A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a:extLst>
            <a:ext uri="{FF2B5EF4-FFF2-40B4-BE49-F238E27FC236}">
              <a16:creationId xmlns:a16="http://schemas.microsoft.com/office/drawing/2014/main" xmlns="" id="{197E0D63-8C51-48EC-8940-31C0C15002E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a:extLst>
            <a:ext uri="{FF2B5EF4-FFF2-40B4-BE49-F238E27FC236}">
              <a16:creationId xmlns:a16="http://schemas.microsoft.com/office/drawing/2014/main" xmlns="" id="{134F87F8-6DAA-4C3F-B5EE-B523D642DC3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a:extLst>
            <a:ext uri="{FF2B5EF4-FFF2-40B4-BE49-F238E27FC236}">
              <a16:creationId xmlns:a16="http://schemas.microsoft.com/office/drawing/2014/main" xmlns="" id="{0917C33F-B34A-4F16-9E0E-E42228A6A73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a:extLst>
            <a:ext uri="{FF2B5EF4-FFF2-40B4-BE49-F238E27FC236}">
              <a16:creationId xmlns:a16="http://schemas.microsoft.com/office/drawing/2014/main" xmlns="" id="{3BA5C9A1-AD1E-4397-BB0A-D51F0D89E44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a:extLst>
            <a:ext uri="{FF2B5EF4-FFF2-40B4-BE49-F238E27FC236}">
              <a16:creationId xmlns:a16="http://schemas.microsoft.com/office/drawing/2014/main" xmlns="" id="{D200E23E-EC6D-450D-9AD1-33C26F1A8B2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a:extLst>
            <a:ext uri="{FF2B5EF4-FFF2-40B4-BE49-F238E27FC236}">
              <a16:creationId xmlns:a16="http://schemas.microsoft.com/office/drawing/2014/main" xmlns="" id="{16AAD1BE-F342-41B4-B1B0-11A3C16AF28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a:extLst>
            <a:ext uri="{FF2B5EF4-FFF2-40B4-BE49-F238E27FC236}">
              <a16:creationId xmlns:a16="http://schemas.microsoft.com/office/drawing/2014/main" xmlns="" id="{2362420A-C124-465C-BCDC-C620FF736AD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a:extLst>
            <a:ext uri="{FF2B5EF4-FFF2-40B4-BE49-F238E27FC236}">
              <a16:creationId xmlns:a16="http://schemas.microsoft.com/office/drawing/2014/main" xmlns="" id="{1655EAC7-E6C3-4ED3-B5DC-9125FA81E94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xmlns="" id="{52F03734-68F2-46F8-8A9B-2D0D6E3EAD9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a:extLst>
            <a:ext uri="{FF2B5EF4-FFF2-40B4-BE49-F238E27FC236}">
              <a16:creationId xmlns:a16="http://schemas.microsoft.com/office/drawing/2014/main" xmlns="" id="{74488368-F1C1-4B86-8481-2A13C16E323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a:extLst>
            <a:ext uri="{FF2B5EF4-FFF2-40B4-BE49-F238E27FC236}">
              <a16:creationId xmlns:a16="http://schemas.microsoft.com/office/drawing/2014/main" xmlns="" id="{AC1C0EF3-DE22-4135-AEE8-FADAE7C8C69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a:extLst>
            <a:ext uri="{FF2B5EF4-FFF2-40B4-BE49-F238E27FC236}">
              <a16:creationId xmlns:a16="http://schemas.microsoft.com/office/drawing/2014/main" xmlns="" id="{7C92A89C-4B5E-471D-BDC9-C4DB3D9A042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a:extLst>
            <a:ext uri="{FF2B5EF4-FFF2-40B4-BE49-F238E27FC236}">
              <a16:creationId xmlns:a16="http://schemas.microsoft.com/office/drawing/2014/main" xmlns="" id="{90696C0B-095F-4D04-A13F-ACBB0830975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a:extLst>
            <a:ext uri="{FF2B5EF4-FFF2-40B4-BE49-F238E27FC236}">
              <a16:creationId xmlns:a16="http://schemas.microsoft.com/office/drawing/2014/main" xmlns="" id="{F5C5826E-9AF6-45CD-8A11-7488EBBC875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a:extLst>
            <a:ext uri="{FF2B5EF4-FFF2-40B4-BE49-F238E27FC236}">
              <a16:creationId xmlns:a16="http://schemas.microsoft.com/office/drawing/2014/main" xmlns="" id="{713CBC3D-CB4E-45CA-8B22-2E6FFAED224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a:extLst>
            <a:ext uri="{FF2B5EF4-FFF2-40B4-BE49-F238E27FC236}">
              <a16:creationId xmlns:a16="http://schemas.microsoft.com/office/drawing/2014/main" xmlns="" id="{139A263C-5D97-4447-A731-D5829263D3C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a:extLst>
            <a:ext uri="{FF2B5EF4-FFF2-40B4-BE49-F238E27FC236}">
              <a16:creationId xmlns:a16="http://schemas.microsoft.com/office/drawing/2014/main" xmlns="" id="{DF63F457-D289-4C3B-9A6B-3B32CFDDA27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a:extLst>
            <a:ext uri="{FF2B5EF4-FFF2-40B4-BE49-F238E27FC236}">
              <a16:creationId xmlns:a16="http://schemas.microsoft.com/office/drawing/2014/main" xmlns="" id="{DFB7DC2E-3450-4234-9E4D-BEB288FD2A4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5" name="テキスト ボックス 754">
          <a:extLst>
            <a:ext uri="{FF2B5EF4-FFF2-40B4-BE49-F238E27FC236}">
              <a16:creationId xmlns:a16="http://schemas.microsoft.com/office/drawing/2014/main" xmlns="" id="{9A956741-8452-480B-80E4-4118AB36891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xmlns="" id="{45FC5FED-F89A-42F8-9E05-7AD14EFD562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a:extLst>
            <a:ext uri="{FF2B5EF4-FFF2-40B4-BE49-F238E27FC236}">
              <a16:creationId xmlns:a16="http://schemas.microsoft.com/office/drawing/2014/main" xmlns="" id="{8109A6E3-296F-4E6F-A8D1-2B3B659B50E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758" name="直線コネクタ 757">
          <a:extLst>
            <a:ext uri="{FF2B5EF4-FFF2-40B4-BE49-F238E27FC236}">
              <a16:creationId xmlns:a16="http://schemas.microsoft.com/office/drawing/2014/main" xmlns="" id="{A94B4866-B7F5-40AB-8817-7CCC4530B322}"/>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59" name="【庁舎】&#10;有形固定資産減価償却率最小値テキスト">
          <a:extLst>
            <a:ext uri="{FF2B5EF4-FFF2-40B4-BE49-F238E27FC236}">
              <a16:creationId xmlns:a16="http://schemas.microsoft.com/office/drawing/2014/main" xmlns="" id="{6389F4A8-87DD-4452-9C5E-9F78DC9C99C6}"/>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60" name="直線コネクタ 759">
          <a:extLst>
            <a:ext uri="{FF2B5EF4-FFF2-40B4-BE49-F238E27FC236}">
              <a16:creationId xmlns:a16="http://schemas.microsoft.com/office/drawing/2014/main" xmlns="" id="{6AB1E96E-9D03-42A3-9EE6-166239958994}"/>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761" name="【庁舎】&#10;有形固定資産減価償却率最大値テキスト">
          <a:extLst>
            <a:ext uri="{FF2B5EF4-FFF2-40B4-BE49-F238E27FC236}">
              <a16:creationId xmlns:a16="http://schemas.microsoft.com/office/drawing/2014/main" xmlns="" id="{BE7CE4AA-E7E0-4981-AEEB-54517D80FB53}"/>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62" name="直線コネクタ 761">
          <a:extLst>
            <a:ext uri="{FF2B5EF4-FFF2-40B4-BE49-F238E27FC236}">
              <a16:creationId xmlns:a16="http://schemas.microsoft.com/office/drawing/2014/main" xmlns="" id="{C34CAC5C-49A0-4635-A85A-DD213C8A8086}"/>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763" name="【庁舎】&#10;有形固定資産減価償却率平均値テキスト">
          <a:extLst>
            <a:ext uri="{FF2B5EF4-FFF2-40B4-BE49-F238E27FC236}">
              <a16:creationId xmlns:a16="http://schemas.microsoft.com/office/drawing/2014/main" xmlns="" id="{EF331F8A-F0D9-4486-9E74-36643CC3042A}"/>
            </a:ext>
          </a:extLst>
        </xdr:cNvPr>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4" name="フローチャート: 判断 763">
          <a:extLst>
            <a:ext uri="{FF2B5EF4-FFF2-40B4-BE49-F238E27FC236}">
              <a16:creationId xmlns:a16="http://schemas.microsoft.com/office/drawing/2014/main" xmlns="" id="{8B632A2C-F6C7-418A-8E46-3E43221B4DA0}"/>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5" name="フローチャート: 判断 764">
          <a:extLst>
            <a:ext uri="{FF2B5EF4-FFF2-40B4-BE49-F238E27FC236}">
              <a16:creationId xmlns:a16="http://schemas.microsoft.com/office/drawing/2014/main" xmlns="" id="{FB7E9494-B156-4F41-AEE0-2AA2895E0098}"/>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66" name="フローチャート: 判断 765">
          <a:extLst>
            <a:ext uri="{FF2B5EF4-FFF2-40B4-BE49-F238E27FC236}">
              <a16:creationId xmlns:a16="http://schemas.microsoft.com/office/drawing/2014/main" xmlns="" id="{5C2A3D2E-4450-4B70-BE62-D78191B183C0}"/>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67" name="フローチャート: 判断 766">
          <a:extLst>
            <a:ext uri="{FF2B5EF4-FFF2-40B4-BE49-F238E27FC236}">
              <a16:creationId xmlns:a16="http://schemas.microsoft.com/office/drawing/2014/main" xmlns="" id="{FA03B470-5706-4056-B7BE-F79A3E913953}"/>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68" name="フローチャート: 判断 767">
          <a:extLst>
            <a:ext uri="{FF2B5EF4-FFF2-40B4-BE49-F238E27FC236}">
              <a16:creationId xmlns:a16="http://schemas.microsoft.com/office/drawing/2014/main" xmlns="" id="{96D50AB4-86B8-45DF-9E81-DE2F05A29FC0}"/>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xmlns="" id="{1350BD77-890D-49B9-A092-E08E9F625FA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xmlns="" id="{62118C94-DEA7-4F25-BF0C-F5D802D0A4C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9A7AB2DE-50EE-4A60-BE4B-0F9C45A2F1D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59CF9FD5-7B4A-486F-9085-112BD8E54D2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9514E76F-204F-489D-B65A-15BABC4FED4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100512</xdr:rowOff>
    </xdr:from>
    <xdr:to>
      <xdr:col>81</xdr:col>
      <xdr:colOff>101600</xdr:colOff>
      <xdr:row>105</xdr:row>
      <xdr:rowOff>30662</xdr:rowOff>
    </xdr:to>
    <xdr:sp macro="" textlink="">
      <xdr:nvSpPr>
        <xdr:cNvPr id="774" name="楕円 773">
          <a:extLst>
            <a:ext uri="{FF2B5EF4-FFF2-40B4-BE49-F238E27FC236}">
              <a16:creationId xmlns:a16="http://schemas.microsoft.com/office/drawing/2014/main" xmlns="" id="{59108E49-4BA6-4A07-A9DF-F69B5C4F6A0A}"/>
            </a:ext>
          </a:extLst>
        </xdr:cNvPr>
        <xdr:cNvSpPr/>
      </xdr:nvSpPr>
      <xdr:spPr>
        <a:xfrm>
          <a:off x="15430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5" name="楕円 774">
          <a:extLst>
            <a:ext uri="{FF2B5EF4-FFF2-40B4-BE49-F238E27FC236}">
              <a16:creationId xmlns:a16="http://schemas.microsoft.com/office/drawing/2014/main" xmlns="" id="{7C3D1A53-4522-4208-B9A8-9D58ECFF72F6}"/>
            </a:ext>
          </a:extLst>
        </xdr:cNvPr>
        <xdr:cNvSpPr/>
      </xdr:nvSpPr>
      <xdr:spPr>
        <a:xfrm>
          <a:off x="14541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99061</xdr:rowOff>
    </xdr:from>
    <xdr:to>
      <xdr:col>81</xdr:col>
      <xdr:colOff>50800</xdr:colOff>
      <xdr:row>104</xdr:row>
      <xdr:rowOff>151312</xdr:rowOff>
    </xdr:to>
    <xdr:cxnSp macro="">
      <xdr:nvCxnSpPr>
        <xdr:cNvPr id="776" name="直線コネクタ 775">
          <a:extLst>
            <a:ext uri="{FF2B5EF4-FFF2-40B4-BE49-F238E27FC236}">
              <a16:creationId xmlns:a16="http://schemas.microsoft.com/office/drawing/2014/main" xmlns="" id="{78BAA7A6-B32C-4B2F-93D4-771654537DCD}"/>
            </a:ext>
          </a:extLst>
        </xdr:cNvPr>
        <xdr:cNvCxnSpPr/>
      </xdr:nvCxnSpPr>
      <xdr:spPr>
        <a:xfrm>
          <a:off x="14592300" y="1792986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167458</xdr:rowOff>
    </xdr:from>
    <xdr:to>
      <xdr:col>72</xdr:col>
      <xdr:colOff>38100</xdr:colOff>
      <xdr:row>104</xdr:row>
      <xdr:rowOff>97608</xdr:rowOff>
    </xdr:to>
    <xdr:sp macro="" textlink="">
      <xdr:nvSpPr>
        <xdr:cNvPr id="777" name="楕円 776">
          <a:extLst>
            <a:ext uri="{FF2B5EF4-FFF2-40B4-BE49-F238E27FC236}">
              <a16:creationId xmlns:a16="http://schemas.microsoft.com/office/drawing/2014/main" xmlns="" id="{5FD40938-E6FE-4434-B2C1-042C3E8EB93D}"/>
            </a:ext>
          </a:extLst>
        </xdr:cNvPr>
        <xdr:cNvSpPr/>
      </xdr:nvSpPr>
      <xdr:spPr>
        <a:xfrm>
          <a:off x="13652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46808</xdr:rowOff>
    </xdr:from>
    <xdr:to>
      <xdr:col>76</xdr:col>
      <xdr:colOff>114300</xdr:colOff>
      <xdr:row>104</xdr:row>
      <xdr:rowOff>99061</xdr:rowOff>
    </xdr:to>
    <xdr:cxnSp macro="">
      <xdr:nvCxnSpPr>
        <xdr:cNvPr id="778" name="直線コネクタ 777">
          <a:extLst>
            <a:ext uri="{FF2B5EF4-FFF2-40B4-BE49-F238E27FC236}">
              <a16:creationId xmlns:a16="http://schemas.microsoft.com/office/drawing/2014/main" xmlns="" id="{D2186B46-B059-48CC-AE9B-CAC68F65FBAF}"/>
            </a:ext>
          </a:extLst>
        </xdr:cNvPr>
        <xdr:cNvCxnSpPr/>
      </xdr:nvCxnSpPr>
      <xdr:spPr>
        <a:xfrm>
          <a:off x="13703300" y="17877608"/>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779" name="n_1aveValue【庁舎】&#10;有形固定資産減価償却率">
          <a:extLst>
            <a:ext uri="{FF2B5EF4-FFF2-40B4-BE49-F238E27FC236}">
              <a16:creationId xmlns:a16="http://schemas.microsoft.com/office/drawing/2014/main" xmlns="" id="{B657DF29-130A-455F-877B-D325CE23F131}"/>
            </a:ext>
          </a:extLst>
        </xdr:cNvPr>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780" name="n_2aveValue【庁舎】&#10;有形固定資産減価償却率">
          <a:extLst>
            <a:ext uri="{FF2B5EF4-FFF2-40B4-BE49-F238E27FC236}">
              <a16:creationId xmlns:a16="http://schemas.microsoft.com/office/drawing/2014/main" xmlns="" id="{175050F4-4B1C-43F9-9DC3-7CE86D1FABD5}"/>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781" name="n_3aveValue【庁舎】&#10;有形固定資産減価償却率">
          <a:extLst>
            <a:ext uri="{FF2B5EF4-FFF2-40B4-BE49-F238E27FC236}">
              <a16:creationId xmlns:a16="http://schemas.microsoft.com/office/drawing/2014/main" xmlns="" id="{98F7902D-1899-443C-95F3-F9A97F665C4C}"/>
            </a:ext>
          </a:extLst>
        </xdr:cNvPr>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82" name="n_4aveValue【庁舎】&#10;有形固定資産減価償却率">
          <a:extLst>
            <a:ext uri="{FF2B5EF4-FFF2-40B4-BE49-F238E27FC236}">
              <a16:creationId xmlns:a16="http://schemas.microsoft.com/office/drawing/2014/main" xmlns="" id="{1A741774-69F2-4068-B8E0-D7107C9C78C5}"/>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47189</xdr:rowOff>
    </xdr:from>
    <xdr:ext cx="405111" cy="259045"/>
    <xdr:sp macro="" textlink="">
      <xdr:nvSpPr>
        <xdr:cNvPr id="783" name="n_1mainValue【庁舎】&#10;有形固定資産減価償却率">
          <a:extLst>
            <a:ext uri="{FF2B5EF4-FFF2-40B4-BE49-F238E27FC236}">
              <a16:creationId xmlns:a16="http://schemas.microsoft.com/office/drawing/2014/main" xmlns="" id="{18453579-C5A4-4892-B6F6-F78869193380}"/>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84" name="n_2mainValue【庁舎】&#10;有形固定資産減価償却率">
          <a:extLst>
            <a:ext uri="{FF2B5EF4-FFF2-40B4-BE49-F238E27FC236}">
              <a16:creationId xmlns:a16="http://schemas.microsoft.com/office/drawing/2014/main" xmlns="" id="{FD6289B4-1715-4F85-AC56-CE9638954834}"/>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114135</xdr:rowOff>
    </xdr:from>
    <xdr:ext cx="405111" cy="259045"/>
    <xdr:sp macro="" textlink="">
      <xdr:nvSpPr>
        <xdr:cNvPr id="785" name="n_3mainValue【庁舎】&#10;有形固定資産減価償却率">
          <a:extLst>
            <a:ext uri="{FF2B5EF4-FFF2-40B4-BE49-F238E27FC236}">
              <a16:creationId xmlns:a16="http://schemas.microsoft.com/office/drawing/2014/main" xmlns="" id="{119896C5-421C-4F82-BD52-D8AE1C3279B1}"/>
            </a:ext>
          </a:extLst>
        </xdr:cNvPr>
        <xdr:cNvSpPr txBox="1"/>
      </xdr:nvSpPr>
      <xdr:spPr>
        <a:xfrm>
          <a:off x="13500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a:extLst>
            <a:ext uri="{FF2B5EF4-FFF2-40B4-BE49-F238E27FC236}">
              <a16:creationId xmlns:a16="http://schemas.microsoft.com/office/drawing/2014/main" xmlns="" id="{FD48EE4E-DFF9-40B5-96CC-1C3C4D08EB3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a:extLst>
            <a:ext uri="{FF2B5EF4-FFF2-40B4-BE49-F238E27FC236}">
              <a16:creationId xmlns:a16="http://schemas.microsoft.com/office/drawing/2014/main" xmlns="" id="{756FC3E1-7998-44C6-B78F-EFF65B7F556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a:extLst>
            <a:ext uri="{FF2B5EF4-FFF2-40B4-BE49-F238E27FC236}">
              <a16:creationId xmlns:a16="http://schemas.microsoft.com/office/drawing/2014/main" xmlns="" id="{0D0774D5-63F8-4829-8A49-C4FF1272D85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a:extLst>
            <a:ext uri="{FF2B5EF4-FFF2-40B4-BE49-F238E27FC236}">
              <a16:creationId xmlns:a16="http://schemas.microsoft.com/office/drawing/2014/main" xmlns="" id="{E062908D-EE2E-4D7D-A53E-FE2B5BB37DE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a:extLst>
            <a:ext uri="{FF2B5EF4-FFF2-40B4-BE49-F238E27FC236}">
              <a16:creationId xmlns:a16="http://schemas.microsoft.com/office/drawing/2014/main" xmlns="" id="{03B00B85-BFA8-407F-86B0-98A32C71413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a:extLst>
            <a:ext uri="{FF2B5EF4-FFF2-40B4-BE49-F238E27FC236}">
              <a16:creationId xmlns:a16="http://schemas.microsoft.com/office/drawing/2014/main" xmlns="" id="{FDFB474B-C260-414D-AF95-4976EBF40F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a:extLst>
            <a:ext uri="{FF2B5EF4-FFF2-40B4-BE49-F238E27FC236}">
              <a16:creationId xmlns:a16="http://schemas.microsoft.com/office/drawing/2014/main" xmlns="" id="{56B54EBC-B671-4579-BDA1-6A7369A5AB2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a:extLst>
            <a:ext uri="{FF2B5EF4-FFF2-40B4-BE49-F238E27FC236}">
              <a16:creationId xmlns:a16="http://schemas.microsoft.com/office/drawing/2014/main" xmlns="" id="{CD7D75D9-2E00-4B92-95A4-832E7DDC9E4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a:extLst>
            <a:ext uri="{FF2B5EF4-FFF2-40B4-BE49-F238E27FC236}">
              <a16:creationId xmlns:a16="http://schemas.microsoft.com/office/drawing/2014/main" xmlns="" id="{728A93B6-5DBB-4CA6-8FFE-2EE5AC99E4E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a:extLst>
            <a:ext uri="{FF2B5EF4-FFF2-40B4-BE49-F238E27FC236}">
              <a16:creationId xmlns:a16="http://schemas.microsoft.com/office/drawing/2014/main" xmlns="" id="{F1B9967E-5B8C-436B-A9B0-F8046334154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6" name="直線コネクタ 795">
          <a:extLst>
            <a:ext uri="{FF2B5EF4-FFF2-40B4-BE49-F238E27FC236}">
              <a16:creationId xmlns:a16="http://schemas.microsoft.com/office/drawing/2014/main" xmlns="" id="{B569788D-45DC-47A6-88A7-3151E4E3BF4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7" name="テキスト ボックス 796">
          <a:extLst>
            <a:ext uri="{FF2B5EF4-FFF2-40B4-BE49-F238E27FC236}">
              <a16:creationId xmlns:a16="http://schemas.microsoft.com/office/drawing/2014/main" xmlns="" id="{CD170387-2278-4A20-A15C-1F18B5D28B3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8" name="直線コネクタ 797">
          <a:extLst>
            <a:ext uri="{FF2B5EF4-FFF2-40B4-BE49-F238E27FC236}">
              <a16:creationId xmlns:a16="http://schemas.microsoft.com/office/drawing/2014/main" xmlns="" id="{FF052BC9-DE19-4446-A1D7-F6BD85D52A5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9" name="テキスト ボックス 798">
          <a:extLst>
            <a:ext uri="{FF2B5EF4-FFF2-40B4-BE49-F238E27FC236}">
              <a16:creationId xmlns:a16="http://schemas.microsoft.com/office/drawing/2014/main" xmlns="" id="{BD0A2D18-970C-4A95-8EED-F50D833C0CE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0" name="直線コネクタ 799">
          <a:extLst>
            <a:ext uri="{FF2B5EF4-FFF2-40B4-BE49-F238E27FC236}">
              <a16:creationId xmlns:a16="http://schemas.microsoft.com/office/drawing/2014/main" xmlns="" id="{7157B219-C5E4-4A6B-A026-EBE2265459C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1" name="テキスト ボックス 800">
          <a:extLst>
            <a:ext uri="{FF2B5EF4-FFF2-40B4-BE49-F238E27FC236}">
              <a16:creationId xmlns:a16="http://schemas.microsoft.com/office/drawing/2014/main" xmlns="" id="{1E860027-E122-49F3-9621-C4B924F1436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2" name="直線コネクタ 801">
          <a:extLst>
            <a:ext uri="{FF2B5EF4-FFF2-40B4-BE49-F238E27FC236}">
              <a16:creationId xmlns:a16="http://schemas.microsoft.com/office/drawing/2014/main" xmlns="" id="{A299CFA3-54D2-4E72-915C-EE8725CE05F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3" name="テキスト ボックス 802">
          <a:extLst>
            <a:ext uri="{FF2B5EF4-FFF2-40B4-BE49-F238E27FC236}">
              <a16:creationId xmlns:a16="http://schemas.microsoft.com/office/drawing/2014/main" xmlns="" id="{219738C8-B1BB-41F4-BCC3-6871BB7409A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4" name="直線コネクタ 803">
          <a:extLst>
            <a:ext uri="{FF2B5EF4-FFF2-40B4-BE49-F238E27FC236}">
              <a16:creationId xmlns:a16="http://schemas.microsoft.com/office/drawing/2014/main" xmlns="" id="{57588AA1-119D-4750-B6D3-238947FAE80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5" name="テキスト ボックス 804">
          <a:extLst>
            <a:ext uri="{FF2B5EF4-FFF2-40B4-BE49-F238E27FC236}">
              <a16:creationId xmlns:a16="http://schemas.microsoft.com/office/drawing/2014/main" xmlns="" id="{EB5DD6F0-A469-4289-89C4-E259F1D2801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6" name="直線コネクタ 805">
          <a:extLst>
            <a:ext uri="{FF2B5EF4-FFF2-40B4-BE49-F238E27FC236}">
              <a16:creationId xmlns:a16="http://schemas.microsoft.com/office/drawing/2014/main" xmlns="" id="{B46E8AAB-A339-4E72-A84B-37169ED3F91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7" name="テキスト ボックス 806">
          <a:extLst>
            <a:ext uri="{FF2B5EF4-FFF2-40B4-BE49-F238E27FC236}">
              <a16:creationId xmlns:a16="http://schemas.microsoft.com/office/drawing/2014/main" xmlns="" id="{5B0BC17A-FC12-4E5C-8DFC-40E85E54F67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xmlns="" id="{F59D7941-7569-4658-BA40-F0CB5FD20CD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xmlns="" id="{49AE8AB0-27BC-42DB-AA52-0696A5D5389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a:extLst>
            <a:ext uri="{FF2B5EF4-FFF2-40B4-BE49-F238E27FC236}">
              <a16:creationId xmlns:a16="http://schemas.microsoft.com/office/drawing/2014/main" xmlns="" id="{071367C1-2F30-4528-BDCA-9EFF27CEE5E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811" name="直線コネクタ 810">
          <a:extLst>
            <a:ext uri="{FF2B5EF4-FFF2-40B4-BE49-F238E27FC236}">
              <a16:creationId xmlns:a16="http://schemas.microsoft.com/office/drawing/2014/main" xmlns="" id="{4DF06190-1771-4C43-84BE-8F53E1B1A543}"/>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812" name="【庁舎】&#10;一人当たり面積最小値テキスト">
          <a:extLst>
            <a:ext uri="{FF2B5EF4-FFF2-40B4-BE49-F238E27FC236}">
              <a16:creationId xmlns:a16="http://schemas.microsoft.com/office/drawing/2014/main" xmlns="" id="{0BC971BC-D054-4B84-A823-A61A69E61DB2}"/>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813" name="直線コネクタ 812">
          <a:extLst>
            <a:ext uri="{FF2B5EF4-FFF2-40B4-BE49-F238E27FC236}">
              <a16:creationId xmlns:a16="http://schemas.microsoft.com/office/drawing/2014/main" xmlns="" id="{04097DDB-D45F-479E-8C33-1A6CF14A7003}"/>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814" name="【庁舎】&#10;一人当たり面積最大値テキスト">
          <a:extLst>
            <a:ext uri="{FF2B5EF4-FFF2-40B4-BE49-F238E27FC236}">
              <a16:creationId xmlns:a16="http://schemas.microsoft.com/office/drawing/2014/main" xmlns="" id="{0F5D2194-BD4B-4E17-84D2-46D1205E1571}"/>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815" name="直線コネクタ 814">
          <a:extLst>
            <a:ext uri="{FF2B5EF4-FFF2-40B4-BE49-F238E27FC236}">
              <a16:creationId xmlns:a16="http://schemas.microsoft.com/office/drawing/2014/main" xmlns="" id="{D9E1299B-6A06-49E3-85EE-FAF20FAC04F4}"/>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816" name="【庁舎】&#10;一人当たり面積平均値テキスト">
          <a:extLst>
            <a:ext uri="{FF2B5EF4-FFF2-40B4-BE49-F238E27FC236}">
              <a16:creationId xmlns:a16="http://schemas.microsoft.com/office/drawing/2014/main" xmlns="" id="{9435F00B-D726-427F-8865-5D1502545E35}"/>
            </a:ext>
          </a:extLst>
        </xdr:cNvPr>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817" name="フローチャート: 判断 816">
          <a:extLst>
            <a:ext uri="{FF2B5EF4-FFF2-40B4-BE49-F238E27FC236}">
              <a16:creationId xmlns:a16="http://schemas.microsoft.com/office/drawing/2014/main" xmlns="" id="{EA5D970C-FCB7-4D76-B931-A2A7CF538C88}"/>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18" name="フローチャート: 判断 817">
          <a:extLst>
            <a:ext uri="{FF2B5EF4-FFF2-40B4-BE49-F238E27FC236}">
              <a16:creationId xmlns:a16="http://schemas.microsoft.com/office/drawing/2014/main" xmlns="" id="{6DB3EFC9-33A8-408F-989D-6209090F6CF8}"/>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819" name="フローチャート: 判断 818">
          <a:extLst>
            <a:ext uri="{FF2B5EF4-FFF2-40B4-BE49-F238E27FC236}">
              <a16:creationId xmlns:a16="http://schemas.microsoft.com/office/drawing/2014/main" xmlns="" id="{81DBCE62-1FDB-41E3-9B78-2BB4AA1AE5EE}"/>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820" name="フローチャート: 判断 819">
          <a:extLst>
            <a:ext uri="{FF2B5EF4-FFF2-40B4-BE49-F238E27FC236}">
              <a16:creationId xmlns:a16="http://schemas.microsoft.com/office/drawing/2014/main" xmlns="" id="{3E9330E4-1FF2-4081-9AFF-1FA8BEA73355}"/>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821" name="フローチャート: 判断 820">
          <a:extLst>
            <a:ext uri="{FF2B5EF4-FFF2-40B4-BE49-F238E27FC236}">
              <a16:creationId xmlns:a16="http://schemas.microsoft.com/office/drawing/2014/main" xmlns="" id="{D0368433-0FB6-4E65-8AA8-99F91FFE409D}"/>
            </a:ext>
          </a:extLst>
        </xdr:cNvPr>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xmlns="" id="{01CEBFD6-7D52-4D9B-B758-0BD4446319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xmlns="" id="{AD242508-5E49-4F3F-894F-7190F241E88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xmlns="" id="{BCC2A42D-F365-40A6-AC6F-F99A8BDDE3F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xmlns="" id="{1EFF255C-A533-4A7C-AF97-5EFAD540671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xmlns="" id="{CE2544AE-6FF9-4A24-AB36-062C5235143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129902</xdr:rowOff>
    </xdr:from>
    <xdr:to>
      <xdr:col>112</xdr:col>
      <xdr:colOff>38100</xdr:colOff>
      <xdr:row>107</xdr:row>
      <xdr:rowOff>60052</xdr:rowOff>
    </xdr:to>
    <xdr:sp macro="" textlink="">
      <xdr:nvSpPr>
        <xdr:cNvPr id="827" name="楕円 826">
          <a:extLst>
            <a:ext uri="{FF2B5EF4-FFF2-40B4-BE49-F238E27FC236}">
              <a16:creationId xmlns:a16="http://schemas.microsoft.com/office/drawing/2014/main" xmlns="" id="{EAB2F5C2-85E4-45D7-B72B-FA2F8DC6F06B}"/>
            </a:ext>
          </a:extLst>
        </xdr:cNvPr>
        <xdr:cNvSpPr/>
      </xdr:nvSpPr>
      <xdr:spPr>
        <a:xfrm>
          <a:off x="21272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138068</xdr:rowOff>
    </xdr:from>
    <xdr:to>
      <xdr:col>107</xdr:col>
      <xdr:colOff>101600</xdr:colOff>
      <xdr:row>107</xdr:row>
      <xdr:rowOff>68218</xdr:rowOff>
    </xdr:to>
    <xdr:sp macro="" textlink="">
      <xdr:nvSpPr>
        <xdr:cNvPr id="828" name="楕円 827">
          <a:extLst>
            <a:ext uri="{FF2B5EF4-FFF2-40B4-BE49-F238E27FC236}">
              <a16:creationId xmlns:a16="http://schemas.microsoft.com/office/drawing/2014/main" xmlns="" id="{267C72AE-6EAC-44E3-A3F3-47381B0BAA81}"/>
            </a:ext>
          </a:extLst>
        </xdr:cNvPr>
        <xdr:cNvSpPr/>
      </xdr:nvSpPr>
      <xdr:spPr>
        <a:xfrm>
          <a:off x="20383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9252</xdr:rowOff>
    </xdr:from>
    <xdr:to>
      <xdr:col>111</xdr:col>
      <xdr:colOff>177800</xdr:colOff>
      <xdr:row>107</xdr:row>
      <xdr:rowOff>17418</xdr:rowOff>
    </xdr:to>
    <xdr:cxnSp macro="">
      <xdr:nvCxnSpPr>
        <xdr:cNvPr id="829" name="直線コネクタ 828">
          <a:extLst>
            <a:ext uri="{FF2B5EF4-FFF2-40B4-BE49-F238E27FC236}">
              <a16:creationId xmlns:a16="http://schemas.microsoft.com/office/drawing/2014/main" xmlns="" id="{A7C35DD5-5106-4F28-8994-49DE122B94EB}"/>
            </a:ext>
          </a:extLst>
        </xdr:cNvPr>
        <xdr:cNvCxnSpPr/>
      </xdr:nvCxnSpPr>
      <xdr:spPr>
        <a:xfrm flipV="1">
          <a:off x="20434300" y="1835440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0" name="楕円 829">
          <a:extLst>
            <a:ext uri="{FF2B5EF4-FFF2-40B4-BE49-F238E27FC236}">
              <a16:creationId xmlns:a16="http://schemas.microsoft.com/office/drawing/2014/main" xmlns="" id="{8622813E-7FE7-4754-BD47-93F8CD21D258}"/>
            </a:ext>
          </a:extLst>
        </xdr:cNvPr>
        <xdr:cNvSpPr/>
      </xdr:nvSpPr>
      <xdr:spPr>
        <a:xfrm>
          <a:off x="19494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17418</xdr:rowOff>
    </xdr:from>
    <xdr:to>
      <xdr:col>107</xdr:col>
      <xdr:colOff>50800</xdr:colOff>
      <xdr:row>107</xdr:row>
      <xdr:rowOff>22316</xdr:rowOff>
    </xdr:to>
    <xdr:cxnSp macro="">
      <xdr:nvCxnSpPr>
        <xdr:cNvPr id="831" name="直線コネクタ 830">
          <a:extLst>
            <a:ext uri="{FF2B5EF4-FFF2-40B4-BE49-F238E27FC236}">
              <a16:creationId xmlns:a16="http://schemas.microsoft.com/office/drawing/2014/main" xmlns="" id="{49F70A98-BA7F-4664-9172-8F4174D1FD58}"/>
            </a:ext>
          </a:extLst>
        </xdr:cNvPr>
        <xdr:cNvCxnSpPr/>
      </xdr:nvCxnSpPr>
      <xdr:spPr>
        <a:xfrm flipV="1">
          <a:off x="19545300" y="1836256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832" name="n_1aveValue【庁舎】&#10;一人当たり面積">
          <a:extLst>
            <a:ext uri="{FF2B5EF4-FFF2-40B4-BE49-F238E27FC236}">
              <a16:creationId xmlns:a16="http://schemas.microsoft.com/office/drawing/2014/main" xmlns="" id="{86CF07AA-F26D-4DF3-BA6B-8D80B0215CEB}"/>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833" name="n_2aveValue【庁舎】&#10;一人当たり面積">
          <a:extLst>
            <a:ext uri="{FF2B5EF4-FFF2-40B4-BE49-F238E27FC236}">
              <a16:creationId xmlns:a16="http://schemas.microsoft.com/office/drawing/2014/main" xmlns="" id="{777931CC-1656-4553-B263-A8C49D6986D2}"/>
            </a:ext>
          </a:extLst>
        </xdr:cNvPr>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834" name="n_3aveValue【庁舎】&#10;一人当たり面積">
          <a:extLst>
            <a:ext uri="{FF2B5EF4-FFF2-40B4-BE49-F238E27FC236}">
              <a16:creationId xmlns:a16="http://schemas.microsoft.com/office/drawing/2014/main" xmlns="" id="{B376A633-E5AB-49D2-9959-AB907C68F043}"/>
            </a:ext>
          </a:extLst>
        </xdr:cNvPr>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835" name="n_4aveValue【庁舎】&#10;一人当たり面積">
          <a:extLst>
            <a:ext uri="{FF2B5EF4-FFF2-40B4-BE49-F238E27FC236}">
              <a16:creationId xmlns:a16="http://schemas.microsoft.com/office/drawing/2014/main" xmlns="" id="{FA63B3F9-9371-4EFA-965A-FBD4C6763E9E}"/>
            </a:ext>
          </a:extLst>
        </xdr:cNvPr>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51179</xdr:rowOff>
    </xdr:from>
    <xdr:ext cx="469744" cy="259045"/>
    <xdr:sp macro="" textlink="">
      <xdr:nvSpPr>
        <xdr:cNvPr id="836" name="n_1mainValue【庁舎】&#10;一人当たり面積">
          <a:extLst>
            <a:ext uri="{FF2B5EF4-FFF2-40B4-BE49-F238E27FC236}">
              <a16:creationId xmlns:a16="http://schemas.microsoft.com/office/drawing/2014/main" xmlns="" id="{518CE1E1-7076-4EAB-9D8A-214D50DE1192}"/>
            </a:ext>
          </a:extLst>
        </xdr:cNvPr>
        <xdr:cNvSpPr txBox="1"/>
      </xdr:nvSpPr>
      <xdr:spPr>
        <a:xfrm>
          <a:off x="210757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59345</xdr:rowOff>
    </xdr:from>
    <xdr:ext cx="469744" cy="259045"/>
    <xdr:sp macro="" textlink="">
      <xdr:nvSpPr>
        <xdr:cNvPr id="837" name="n_2mainValue【庁舎】&#10;一人当たり面積">
          <a:extLst>
            <a:ext uri="{FF2B5EF4-FFF2-40B4-BE49-F238E27FC236}">
              <a16:creationId xmlns:a16="http://schemas.microsoft.com/office/drawing/2014/main" xmlns="" id="{689FEA40-6BCC-4465-844A-9E2A2F2934B5}"/>
            </a:ext>
          </a:extLst>
        </xdr:cNvPr>
        <xdr:cNvSpPr txBox="1"/>
      </xdr:nvSpPr>
      <xdr:spPr>
        <a:xfrm>
          <a:off x="20199427"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838" name="n_3mainValue【庁舎】&#10;一人当たり面積">
          <a:extLst>
            <a:ext uri="{FF2B5EF4-FFF2-40B4-BE49-F238E27FC236}">
              <a16:creationId xmlns:a16="http://schemas.microsoft.com/office/drawing/2014/main" xmlns="" id="{91C5C763-E858-4048-9B80-EEE81EBEB1B9}"/>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9" name="正方形/長方形 838">
          <a:extLst>
            <a:ext uri="{FF2B5EF4-FFF2-40B4-BE49-F238E27FC236}">
              <a16:creationId xmlns:a16="http://schemas.microsoft.com/office/drawing/2014/main" xmlns="" id="{101188ED-39F2-4943-A2CB-9970D7B15A5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0" name="正方形/長方形 839">
          <a:extLst>
            <a:ext uri="{FF2B5EF4-FFF2-40B4-BE49-F238E27FC236}">
              <a16:creationId xmlns:a16="http://schemas.microsoft.com/office/drawing/2014/main" xmlns="" id="{0D6120C7-14CB-45D4-B50E-96E28182078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1" name="テキスト ボックス 840">
          <a:extLst>
            <a:ext uri="{FF2B5EF4-FFF2-40B4-BE49-F238E27FC236}">
              <a16:creationId xmlns:a16="http://schemas.microsoft.com/office/drawing/2014/main" xmlns="" id="{B1BBC9EE-F1BC-4525-9195-91538D711AF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類似団体と比較して、特に有形固定資産減価償却率が高くなっている施設は、体育館・プール、市民会館、保健センター・保健所である。体育館・プールは昭和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年に、市民会館は昭和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年に、保健センター・保健所は平成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年に建築していることから償却が進んでいるため高くなっている。</a:t>
          </a:r>
        </a:p>
        <a:p>
          <a:r>
            <a:rPr kumimoji="1" lang="ja-JP" altLang="en-US" sz="1300">
              <a:latin typeface="ＭＳ Ｐゴシック" panose="020B0600070205080204" pitchFamily="50" charset="-128"/>
              <a:ea typeface="ＭＳ Ｐゴシック" panose="020B0600070205080204" pitchFamily="50" charset="-128"/>
            </a:rPr>
            <a:t>　類似団体と比較して、一人当たりの面積はいずれの施設においても小さくなっている。特に体育館は村内で１施設のため一人当たり面積は小さくなっている。また、図書館については、施設類型の訂正により該当なしとなっている。</a:t>
          </a:r>
        </a:p>
        <a:p>
          <a:r>
            <a:rPr kumimoji="1" lang="ja-JP" altLang="en-US" sz="1300">
              <a:latin typeface="ＭＳ Ｐゴシック" panose="020B0600070205080204" pitchFamily="50" charset="-128"/>
              <a:ea typeface="ＭＳ Ｐゴシック" panose="020B0600070205080204" pitchFamily="50" charset="-128"/>
            </a:rPr>
            <a:t>　今後、公共施設等の多くは耐用年数が経過しつつあることから、定期点検等を実施し、かつ将来見込まれる修繕工事や必要となる費用などを想定し、公共施設等総合管理計画に基づき維持管理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14,797
66.61
6,270,198
5,910,387
263,875
4,122,293
7,615,385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財政力指数は、日本中央競馬会の美浦トレーニング・センター立地等により類似団体を上回る税収があるため</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となっている。法人村民税は回復する年があるものの減少傾向、土地の評価額の下落等による減収傾向、個人村民税でも労働人口流出等による減収傾向等により、財政力指数は低下傾向にある。</a:t>
          </a:r>
        </a:p>
        <a:p>
          <a:r>
            <a:rPr kumimoji="1" lang="ja-JP" altLang="en-US" sz="1300">
              <a:latin typeface="ＭＳ Ｐゴシック" panose="020B0600070205080204" pitchFamily="50" charset="-128"/>
              <a:ea typeface="ＭＳ Ｐゴシック" panose="020B0600070205080204" pitchFamily="50" charset="-128"/>
            </a:rPr>
            <a:t>　今後も、歳出抑制を図るとともに、収納対策の強化を継続し税収の確保を図り、税収増を図るため企業誘致及び定住化施策の推進に努める。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xmlns=""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xmlns=""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xmlns=""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xmlns=""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146579</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4114800" y="716597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a:extLst>
            <a:ext uri="{FF2B5EF4-FFF2-40B4-BE49-F238E27FC236}">
              <a16:creationId xmlns:a16="http://schemas.microsoft.com/office/drawing/2014/main" xmlns="" id="{00000000-0008-0000-0300-000049000000}"/>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126471</xdr:rowOff>
    </xdr:from>
    <xdr:to>
      <xdr:col>19</xdr:col>
      <xdr:colOff>133350</xdr:colOff>
      <xdr:row>41</xdr:row>
      <xdr:rowOff>136525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3225800" y="71559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126471</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2336800" y="712575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96308</xdr:rowOff>
    </xdr:to>
    <xdr:cxnSp macro="">
      <xdr:nvCxnSpPr>
        <xdr:cNvPr id="81" name="直線コネクタ 80">
          <a:extLst>
            <a:ext uri="{FF2B5EF4-FFF2-40B4-BE49-F238E27FC236}">
              <a16:creationId xmlns:a16="http://schemas.microsoft.com/office/drawing/2014/main" xmlns="" id="{00000000-0008-0000-0300-000051000000}"/>
            </a:ext>
          </a:extLst>
        </xdr:cNvPr>
        <xdr:cNvCxnSpPr/>
      </xdr:nvCxnSpPr>
      <xdr:spPr>
        <a:xfrm>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xmlns=""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95779</xdr:rowOff>
    </xdr:from>
    <xdr:to>
      <xdr:col>23</xdr:col>
      <xdr:colOff>184150</xdr:colOff>
      <xdr:row>42</xdr:row>
      <xdr:rowOff>25929</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9022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112306</xdr:rowOff>
    </xdr:from>
    <xdr:ext cx="762000" cy="259045"/>
    <xdr:sp macro="" textlink="">
      <xdr:nvSpPr>
        <xdr:cNvPr id="92" name="財政力該当値テキスト">
          <a:extLst>
            <a:ext uri="{FF2B5EF4-FFF2-40B4-BE49-F238E27FC236}">
              <a16:creationId xmlns:a16="http://schemas.microsoft.com/office/drawing/2014/main" xmlns="" id="{00000000-0008-0000-0300-00005C000000}"/>
            </a:ext>
          </a:extLst>
        </xdr:cNvPr>
        <xdr:cNvSpPr txBox="1"/>
      </xdr:nvSpPr>
      <xdr:spPr>
        <a:xfrm>
          <a:off x="5041900" y="697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75671</xdr:rowOff>
    </xdr:from>
    <xdr:to>
      <xdr:col>15</xdr:col>
      <xdr:colOff>133350</xdr:colOff>
      <xdr:row>42</xdr:row>
      <xdr:rowOff>5821</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31750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15998</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2844800" y="687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9" name="楕円 98">
          <a:extLst>
            <a:ext uri="{FF2B5EF4-FFF2-40B4-BE49-F238E27FC236}">
              <a16:creationId xmlns:a16="http://schemas.microsoft.com/office/drawing/2014/main" xmlns="" id="{00000000-0008-0000-0300-000063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xmlns=""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xmlns=""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分子となる経常経費充当一般財源は、人件費が</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百万円の減となったが、扶助費が</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百万円、その他の経費が</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百万円の増となったこと等により</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％）増となり、分母の経常一般財源額は、臨時財政対策債が</a:t>
          </a:r>
          <a:r>
            <a:rPr kumimoji="1" lang="en-US" altLang="ja-JP" sz="1200">
              <a:latin typeface="ＭＳ Ｐゴシック" panose="020B0600070205080204" pitchFamily="50" charset="-128"/>
              <a:ea typeface="ＭＳ Ｐゴシック" panose="020B0600070205080204" pitchFamily="50" charset="-128"/>
            </a:rPr>
            <a:t>78</a:t>
          </a:r>
          <a:r>
            <a:rPr kumimoji="1" lang="ja-JP" altLang="en-US" sz="1200">
              <a:latin typeface="ＭＳ Ｐゴシック" panose="020B0600070205080204" pitchFamily="50" charset="-128"/>
              <a:ea typeface="ＭＳ Ｐゴシック" panose="020B0600070205080204" pitchFamily="50" charset="-128"/>
            </a:rPr>
            <a:t>百万円の減となったが、地方税が</a:t>
          </a:r>
          <a:r>
            <a:rPr kumimoji="1" lang="en-US" altLang="ja-JP" sz="1200">
              <a:latin typeface="ＭＳ Ｐゴシック" panose="020B0600070205080204" pitchFamily="50" charset="-128"/>
              <a:ea typeface="ＭＳ Ｐゴシック" panose="020B0600070205080204" pitchFamily="50" charset="-128"/>
            </a:rPr>
            <a:t>62</a:t>
          </a:r>
          <a:r>
            <a:rPr kumimoji="1" lang="ja-JP" altLang="en-US" sz="1200">
              <a:latin typeface="ＭＳ Ｐゴシック" panose="020B0600070205080204" pitchFamily="50" charset="-128"/>
              <a:ea typeface="ＭＳ Ｐゴシック" panose="020B0600070205080204" pitchFamily="50" charset="-128"/>
            </a:rPr>
            <a:t>百万円、地方交付税が</a:t>
          </a:r>
          <a:r>
            <a:rPr kumimoji="1" lang="en-US" altLang="ja-JP" sz="1200">
              <a:latin typeface="ＭＳ Ｐゴシック" panose="020B0600070205080204" pitchFamily="50" charset="-128"/>
              <a:ea typeface="ＭＳ Ｐゴシック" panose="020B0600070205080204" pitchFamily="50" charset="-128"/>
            </a:rPr>
            <a:t>53</a:t>
          </a:r>
          <a:r>
            <a:rPr kumimoji="1" lang="ja-JP" altLang="en-US" sz="1200">
              <a:latin typeface="ＭＳ Ｐゴシック" panose="020B0600070205080204" pitchFamily="50" charset="-128"/>
              <a:ea typeface="ＭＳ Ｐゴシック" panose="020B0600070205080204" pitchFamily="50" charset="-128"/>
            </a:rPr>
            <a:t>百万円それぞれ増になったこと等により</a:t>
          </a:r>
          <a:r>
            <a:rPr kumimoji="1" lang="en-US" altLang="ja-JP" sz="1200">
              <a:latin typeface="ＭＳ Ｐゴシック" panose="020B0600070205080204" pitchFamily="50" charset="-128"/>
              <a:ea typeface="ＭＳ Ｐゴシック" panose="020B0600070205080204" pitchFamily="50" charset="-128"/>
            </a:rPr>
            <a:t>125</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％）増加し、前年度と変わらず</a:t>
          </a:r>
          <a:r>
            <a:rPr kumimoji="1" lang="en-US" altLang="ja-JP" sz="1200">
              <a:latin typeface="ＭＳ Ｐゴシック" panose="020B0600070205080204" pitchFamily="50" charset="-128"/>
              <a:ea typeface="ＭＳ Ｐゴシック" panose="020B0600070205080204" pitchFamily="50" charset="-128"/>
            </a:rPr>
            <a:t>91.9</a:t>
          </a:r>
          <a:r>
            <a:rPr kumimoji="1" lang="ja-JP" altLang="en-US" sz="1200">
              <a:latin typeface="ＭＳ Ｐゴシック" panose="020B0600070205080204" pitchFamily="50" charset="-128"/>
              <a:ea typeface="ＭＳ Ｐゴシック" panose="020B0600070205080204" pitchFamily="50" charset="-128"/>
            </a:rPr>
            <a:t>％となったが、類似団体平均を</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今後も、繰出金を含めた社会保障費及び公債費の増加が見込まれるため、人件費の抑制、民間委託等による経常経費の抑制を図るとともに、企業誘致及び収納対策の強化を継続し税収の確保に努める。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xmlns=""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xmlns=""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xmlns=""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xmlns=""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xmlns=""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60053</xdr:rowOff>
    </xdr:from>
    <xdr:to>
      <xdr:col>23</xdr:col>
      <xdr:colOff>133350</xdr:colOff>
      <xdr:row>64</xdr:row>
      <xdr:rowOff>60053</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4114800" y="110328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a:extLst>
            <a:ext uri="{FF2B5EF4-FFF2-40B4-BE49-F238E27FC236}">
              <a16:creationId xmlns:a16="http://schemas.microsoft.com/office/drawing/2014/main" xmlns="" id="{00000000-0008-0000-0300-00008A000000}"/>
            </a:ext>
          </a:extLst>
        </xdr:cNvPr>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60053</xdr:rowOff>
    </xdr:from>
    <xdr:to>
      <xdr:col>19</xdr:col>
      <xdr:colOff>133350</xdr:colOff>
      <xdr:row>64</xdr:row>
      <xdr:rowOff>156573</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3225800" y="1103285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122101</xdr:rowOff>
    </xdr:from>
    <xdr:to>
      <xdr:col>15</xdr:col>
      <xdr:colOff>82550</xdr:colOff>
      <xdr:row>64</xdr:row>
      <xdr:rowOff>156573</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2336800" y="1109490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122101</xdr:rowOff>
    </xdr:to>
    <xdr:cxnSp macro="">
      <xdr:nvCxnSpPr>
        <xdr:cNvPr id="146" name="直線コネクタ 145">
          <a:extLst>
            <a:ext uri="{FF2B5EF4-FFF2-40B4-BE49-F238E27FC236}">
              <a16:creationId xmlns:a16="http://schemas.microsoft.com/office/drawing/2014/main" xmlns="" id="{00000000-0008-0000-0300-000092000000}"/>
            </a:ext>
          </a:extLst>
        </xdr:cNvPr>
        <xdr:cNvCxnSpPr/>
      </xdr:nvCxnSpPr>
      <xdr:spPr>
        <a:xfrm>
          <a:off x="1447800" y="10915650"/>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xmlns=""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xmlns=""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9253</xdr:rowOff>
    </xdr:from>
    <xdr:to>
      <xdr:col>23</xdr:col>
      <xdr:colOff>184150</xdr:colOff>
      <xdr:row>64</xdr:row>
      <xdr:rowOff>110853</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49022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152780</xdr:rowOff>
    </xdr:from>
    <xdr:ext cx="762000" cy="259045"/>
    <xdr:sp macro="" textlink="">
      <xdr:nvSpPr>
        <xdr:cNvPr id="157" name="財政構造の弾力性該当値テキスト">
          <a:extLst>
            <a:ext uri="{FF2B5EF4-FFF2-40B4-BE49-F238E27FC236}">
              <a16:creationId xmlns:a16="http://schemas.microsoft.com/office/drawing/2014/main" xmlns="" id="{00000000-0008-0000-0300-00009D000000}"/>
            </a:ext>
          </a:extLst>
        </xdr:cNvPr>
        <xdr:cNvSpPr txBox="1"/>
      </xdr:nvSpPr>
      <xdr:spPr>
        <a:xfrm>
          <a:off x="5041900" y="1095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9253</xdr:rowOff>
    </xdr:from>
    <xdr:to>
      <xdr:col>19</xdr:col>
      <xdr:colOff>184150</xdr:colOff>
      <xdr:row>64</xdr:row>
      <xdr:rowOff>110853</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4064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95630</xdr:rowOff>
    </xdr:from>
    <xdr:ext cx="7366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3733800" y="11068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105773</xdr:rowOff>
    </xdr:from>
    <xdr:to>
      <xdr:col>15</xdr:col>
      <xdr:colOff>133350</xdr:colOff>
      <xdr:row>65</xdr:row>
      <xdr:rowOff>35923</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3175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20700</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2844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71301</xdr:rowOff>
    </xdr:from>
    <xdr:to>
      <xdr:col>11</xdr:col>
      <xdr:colOff>82550</xdr:colOff>
      <xdr:row>65</xdr:row>
      <xdr:rowOff>1451</xdr:rowOff>
    </xdr:to>
    <xdr:sp macro="" textlink="">
      <xdr:nvSpPr>
        <xdr:cNvPr id="162" name="楕円 161">
          <a:extLst>
            <a:ext uri="{FF2B5EF4-FFF2-40B4-BE49-F238E27FC236}">
              <a16:creationId xmlns:a16="http://schemas.microsoft.com/office/drawing/2014/main" xmlns="" id="{00000000-0008-0000-0300-0000A2000000}"/>
            </a:ext>
          </a:extLst>
        </xdr:cNvPr>
        <xdr:cNvSpPr/>
      </xdr:nvSpPr>
      <xdr:spPr>
        <a:xfrm>
          <a:off x="2286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157678</xdr:rowOff>
    </xdr:from>
    <xdr:ext cx="762000" cy="259045"/>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1955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64" name="楕円 163">
          <a:extLst>
            <a:ext uri="{FF2B5EF4-FFF2-40B4-BE49-F238E27FC236}">
              <a16:creationId xmlns:a16="http://schemas.microsoft.com/office/drawing/2014/main" xmlns="" id="{00000000-0008-0000-0300-0000A4000000}"/>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xmlns=""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xmlns=""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xmlns=""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xmlns=""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類似団体平均を下回って推移している。なお、人件費は、臨時職員を一般職非常勤職員としたこと等により類似団体平均を上回っているが、物件費では、委託料、需用費、役務費等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今後も、令和元年度に策定した定員適正化計画に基づく適正な定員管理に努めるとともに、民間委託等による経常経費の抑制、内部事務経費等の抑制を推進し物件費の削減を図る。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xmlns=""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xmlns=""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xmlns=""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xmlns=""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152450</xdr:rowOff>
    </xdr:from>
    <xdr:to>
      <xdr:col>23</xdr:col>
      <xdr:colOff>133350</xdr:colOff>
      <xdr:row>82</xdr:row>
      <xdr:rowOff>21352</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4114800" y="14039900"/>
          <a:ext cx="838200" cy="4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a:extLst>
            <a:ext uri="{FF2B5EF4-FFF2-40B4-BE49-F238E27FC236}">
              <a16:creationId xmlns:a16="http://schemas.microsoft.com/office/drawing/2014/main" xmlns="" id="{00000000-0008-0000-0300-0000C9000000}"/>
            </a:ext>
          </a:extLst>
        </xdr:cNvPr>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152450</xdr:rowOff>
    </xdr:from>
    <xdr:to>
      <xdr:col>19</xdr:col>
      <xdr:colOff>133350</xdr:colOff>
      <xdr:row>82</xdr:row>
      <xdr:rowOff>11854</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3225800" y="14039900"/>
          <a:ext cx="889000" cy="3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11854</xdr:rowOff>
    </xdr:from>
    <xdr:to>
      <xdr:col>15</xdr:col>
      <xdr:colOff>82550</xdr:colOff>
      <xdr:row>82</xdr:row>
      <xdr:rowOff>67956</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flipV="1">
          <a:off x="2336800" y="14070754"/>
          <a:ext cx="8890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164112</xdr:rowOff>
    </xdr:from>
    <xdr:to>
      <xdr:col>11</xdr:col>
      <xdr:colOff>31750</xdr:colOff>
      <xdr:row>82</xdr:row>
      <xdr:rowOff>67956</xdr:rowOff>
    </xdr:to>
    <xdr:cxnSp macro="">
      <xdr:nvCxnSpPr>
        <xdr:cNvPr id="209" name="直線コネクタ 208">
          <a:extLst>
            <a:ext uri="{FF2B5EF4-FFF2-40B4-BE49-F238E27FC236}">
              <a16:creationId xmlns:a16="http://schemas.microsoft.com/office/drawing/2014/main" xmlns="" id="{00000000-0008-0000-0300-0000D1000000}"/>
            </a:ext>
          </a:extLst>
        </xdr:cNvPr>
        <xdr:cNvCxnSpPr/>
      </xdr:nvCxnSpPr>
      <xdr:spPr>
        <a:xfrm>
          <a:off x="1447800" y="14051562"/>
          <a:ext cx="889000" cy="7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xmlns=""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142002</xdr:rowOff>
    </xdr:from>
    <xdr:to>
      <xdr:col>23</xdr:col>
      <xdr:colOff>184150</xdr:colOff>
      <xdr:row>82</xdr:row>
      <xdr:rowOff>72152</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902200" y="14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158529</xdr:rowOff>
    </xdr:from>
    <xdr:ext cx="762000" cy="259045"/>
    <xdr:sp macro="" textlink="">
      <xdr:nvSpPr>
        <xdr:cNvPr id="220" name="人件費・物件費等の状況該当値テキスト">
          <a:extLst>
            <a:ext uri="{FF2B5EF4-FFF2-40B4-BE49-F238E27FC236}">
              <a16:creationId xmlns:a16="http://schemas.microsoft.com/office/drawing/2014/main" xmlns="" id="{00000000-0008-0000-0300-0000DC000000}"/>
            </a:ext>
          </a:extLst>
        </xdr:cNvPr>
        <xdr:cNvSpPr txBox="1"/>
      </xdr:nvSpPr>
      <xdr:spPr>
        <a:xfrm>
          <a:off x="5041900" y="1387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101650</xdr:rowOff>
    </xdr:from>
    <xdr:to>
      <xdr:col>19</xdr:col>
      <xdr:colOff>184150</xdr:colOff>
      <xdr:row>82</xdr:row>
      <xdr:rowOff>31800</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4064000" y="139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41977</xdr:rowOff>
    </xdr:from>
    <xdr:ext cx="7366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3733800" y="1375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132504</xdr:rowOff>
    </xdr:from>
    <xdr:to>
      <xdr:col>15</xdr:col>
      <xdr:colOff>133350</xdr:colOff>
      <xdr:row>82</xdr:row>
      <xdr:rowOff>62654</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3175000" y="1401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72831</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2844800" y="1378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17156</xdr:rowOff>
    </xdr:from>
    <xdr:to>
      <xdr:col>11</xdr:col>
      <xdr:colOff>82550</xdr:colOff>
      <xdr:row>82</xdr:row>
      <xdr:rowOff>118756</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2286000" y="1407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128933</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955800" y="1384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113312</xdr:rowOff>
    </xdr:from>
    <xdr:to>
      <xdr:col>7</xdr:col>
      <xdr:colOff>31750</xdr:colOff>
      <xdr:row>82</xdr:row>
      <xdr:rowOff>43462</xdr:rowOff>
    </xdr:to>
    <xdr:sp macro="" textlink="">
      <xdr:nvSpPr>
        <xdr:cNvPr id="227" name="楕円 226">
          <a:extLst>
            <a:ext uri="{FF2B5EF4-FFF2-40B4-BE49-F238E27FC236}">
              <a16:creationId xmlns:a16="http://schemas.microsoft.com/office/drawing/2014/main" xmlns="" id="{00000000-0008-0000-0300-0000E3000000}"/>
            </a:ext>
          </a:extLst>
        </xdr:cNvPr>
        <xdr:cNvSpPr/>
      </xdr:nvSpPr>
      <xdr:spPr>
        <a:xfrm>
          <a:off x="1397000" y="1400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53639</xdr:rowOff>
    </xdr:from>
    <xdr:ext cx="762000" cy="259045"/>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066800" y="13769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xmlns=""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xmlns=""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は、類似団体平均を上回って推移している。これは、町村の場合は職員数が少ないため、調査の際の階級の変動によるものが大きいと考えられる。今後とも、人事院勧告等を基本として国や他団体の状況、民間給与の状況等を踏まえた職員給与の適正な管理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xmlns=""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xmlns=""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xmlns=""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xmlns=""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529</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6179800" y="14886516"/>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a:extLst>
            <a:ext uri="{FF2B5EF4-FFF2-40B4-BE49-F238E27FC236}">
              <a16:creationId xmlns:a16="http://schemas.microsoft.com/office/drawing/2014/main" xmlns="" id="{00000000-0008-0000-0300-00000B010000}"/>
            </a:ext>
          </a:extLst>
        </xdr:cNvPr>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91016</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5290800" y="148865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529</xdr:rowOff>
    </xdr:from>
    <xdr:to>
      <xdr:col>72</xdr:col>
      <xdr:colOff>203200</xdr:colOff>
      <xdr:row>87</xdr:row>
      <xdr:rowOff>91016</xdr:rowOff>
    </xdr:to>
    <xdr:cxnSp macro="">
      <xdr:nvCxnSpPr>
        <xdr:cNvPr id="272" name="直線コネクタ 271">
          <a:extLst>
            <a:ext uri="{FF2B5EF4-FFF2-40B4-BE49-F238E27FC236}">
              <a16:creationId xmlns:a16="http://schemas.microsoft.com/office/drawing/2014/main" xmlns="" id="{00000000-0008-0000-0300-000010010000}"/>
            </a:ext>
          </a:extLst>
        </xdr:cNvPr>
        <xdr:cNvCxnSpPr/>
      </xdr:nvCxnSpPr>
      <xdr:spPr>
        <a:xfrm>
          <a:off x="14401800" y="14916679"/>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131763</xdr:rowOff>
    </xdr:from>
    <xdr:to>
      <xdr:col>68</xdr:col>
      <xdr:colOff>152400</xdr:colOff>
      <xdr:row>87</xdr:row>
      <xdr:rowOff>529</xdr:rowOff>
    </xdr:to>
    <xdr:cxnSp macro="">
      <xdr:nvCxnSpPr>
        <xdr:cNvPr id="275" name="直線コネクタ 274">
          <a:extLst>
            <a:ext uri="{FF2B5EF4-FFF2-40B4-BE49-F238E27FC236}">
              <a16:creationId xmlns:a16="http://schemas.microsoft.com/office/drawing/2014/main" xmlns="" id="{00000000-0008-0000-0300-000013010000}"/>
            </a:ext>
          </a:extLst>
        </xdr:cNvPr>
        <xdr:cNvCxnSpPr/>
      </xdr:nvCxnSpPr>
      <xdr:spPr>
        <a:xfrm>
          <a:off x="13512800" y="1487646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xmlns=""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xmlns=""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121179</xdr:rowOff>
    </xdr:from>
    <xdr:to>
      <xdr:col>81</xdr:col>
      <xdr:colOff>95250</xdr:colOff>
      <xdr:row>87</xdr:row>
      <xdr:rowOff>51329</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6967200" y="148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93256</xdr:rowOff>
    </xdr:from>
    <xdr:ext cx="762000" cy="259045"/>
    <xdr:sp macro="" textlink="">
      <xdr:nvSpPr>
        <xdr:cNvPr id="286" name="給与水準   （国との比較）該当値テキスト">
          <a:extLst>
            <a:ext uri="{FF2B5EF4-FFF2-40B4-BE49-F238E27FC236}">
              <a16:creationId xmlns:a16="http://schemas.microsoft.com/office/drawing/2014/main" xmlns="" id="{00000000-0008-0000-0300-00001E010000}"/>
            </a:ext>
          </a:extLst>
        </xdr:cNvPr>
        <xdr:cNvSpPr txBox="1"/>
      </xdr:nvSpPr>
      <xdr:spPr>
        <a:xfrm>
          <a:off x="17106900" y="1483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9" name="楕円 288">
          <a:extLst>
            <a:ext uri="{FF2B5EF4-FFF2-40B4-BE49-F238E27FC236}">
              <a16:creationId xmlns:a16="http://schemas.microsoft.com/office/drawing/2014/main" xmlns="" id="{00000000-0008-0000-0300-000021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121179</xdr:rowOff>
    </xdr:from>
    <xdr:to>
      <xdr:col>68</xdr:col>
      <xdr:colOff>203200</xdr:colOff>
      <xdr:row>87</xdr:row>
      <xdr:rowOff>51329</xdr:rowOff>
    </xdr:to>
    <xdr:sp macro="" textlink="">
      <xdr:nvSpPr>
        <xdr:cNvPr id="291" name="楕円 290">
          <a:extLst>
            <a:ext uri="{FF2B5EF4-FFF2-40B4-BE49-F238E27FC236}">
              <a16:creationId xmlns:a16="http://schemas.microsoft.com/office/drawing/2014/main" xmlns="" id="{00000000-0008-0000-0300-000023010000}"/>
            </a:ext>
          </a:extLst>
        </xdr:cNvPr>
        <xdr:cNvSpPr/>
      </xdr:nvSpPr>
      <xdr:spPr>
        <a:xfrm>
          <a:off x="14351000" y="148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36106</xdr:rowOff>
    </xdr:from>
    <xdr:ext cx="762000" cy="259045"/>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4020800" y="1495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80963</xdr:rowOff>
    </xdr:from>
    <xdr:to>
      <xdr:col>64</xdr:col>
      <xdr:colOff>152400</xdr:colOff>
      <xdr:row>87</xdr:row>
      <xdr:rowOff>11113</xdr:rowOff>
    </xdr:to>
    <xdr:sp macro="" textlink="">
      <xdr:nvSpPr>
        <xdr:cNvPr id="293" name="楕円 292">
          <a:extLst>
            <a:ext uri="{FF2B5EF4-FFF2-40B4-BE49-F238E27FC236}">
              <a16:creationId xmlns:a16="http://schemas.microsoft.com/office/drawing/2014/main" xmlns="" id="{00000000-0008-0000-0300-000025010000}"/>
            </a:ext>
          </a:extLst>
        </xdr:cNvPr>
        <xdr:cNvSpPr/>
      </xdr:nvSpPr>
      <xdr:spPr>
        <a:xfrm>
          <a:off x="13462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167340</xdr:rowOff>
    </xdr:from>
    <xdr:ext cx="762000" cy="259045"/>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3131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xmlns=""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xmlns=""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xmlns=""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xmlns=""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xmlns=""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人口千人当たり職員数は、前年度と比較して</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ポイント減少し、類似団体平均との比較においても</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ポイント下回っている。今年度、見直しを行った定員適正化計画を踏まえ、今後の社会環境の変化による行政需要の動向などを見極めながら、職員数の削減と効率的な職員の配置実現に向けて取り組んでいく。</a:t>
          </a: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xmlns=""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xmlns=""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xmlns=""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152702</xdr:rowOff>
    </xdr:from>
    <xdr:to>
      <xdr:col>81</xdr:col>
      <xdr:colOff>44450</xdr:colOff>
      <xdr:row>62</xdr:row>
      <xdr:rowOff>786</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flipV="1">
          <a:off x="16179800" y="10611152"/>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a:extLst>
            <a:ext uri="{FF2B5EF4-FFF2-40B4-BE49-F238E27FC236}">
              <a16:creationId xmlns:a16="http://schemas.microsoft.com/office/drawing/2014/main" xmlns="" id="{00000000-0008-0000-0300-00004C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155001</xdr:rowOff>
    </xdr:from>
    <xdr:to>
      <xdr:col>77</xdr:col>
      <xdr:colOff>44450</xdr:colOff>
      <xdr:row>62</xdr:row>
      <xdr:rowOff>786</xdr:rowOff>
    </xdr:to>
    <xdr:cxnSp macro="">
      <xdr:nvCxnSpPr>
        <xdr:cNvPr id="334" name="直線コネクタ 333">
          <a:extLst>
            <a:ext uri="{FF2B5EF4-FFF2-40B4-BE49-F238E27FC236}">
              <a16:creationId xmlns:a16="http://schemas.microsoft.com/office/drawing/2014/main" xmlns="" id="{00000000-0008-0000-0300-00004E010000}"/>
            </a:ext>
          </a:extLst>
        </xdr:cNvPr>
        <xdr:cNvCxnSpPr/>
      </xdr:nvCxnSpPr>
      <xdr:spPr>
        <a:xfrm>
          <a:off x="15290800" y="1061345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155001</xdr:rowOff>
    </xdr:from>
    <xdr:to>
      <xdr:col>72</xdr:col>
      <xdr:colOff>203200</xdr:colOff>
      <xdr:row>61</xdr:row>
      <xdr:rowOff>159596</xdr:rowOff>
    </xdr:to>
    <xdr:cxnSp macro="">
      <xdr:nvCxnSpPr>
        <xdr:cNvPr id="337" name="直線コネクタ 336">
          <a:extLst>
            <a:ext uri="{FF2B5EF4-FFF2-40B4-BE49-F238E27FC236}">
              <a16:creationId xmlns:a16="http://schemas.microsoft.com/office/drawing/2014/main" xmlns="" id="{00000000-0008-0000-0300-000051010000}"/>
            </a:ext>
          </a:extLst>
        </xdr:cNvPr>
        <xdr:cNvCxnSpPr/>
      </xdr:nvCxnSpPr>
      <xdr:spPr>
        <a:xfrm flipV="1">
          <a:off x="14401800" y="10613451"/>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134317</xdr:rowOff>
    </xdr:from>
    <xdr:to>
      <xdr:col>68</xdr:col>
      <xdr:colOff>152400</xdr:colOff>
      <xdr:row>61</xdr:row>
      <xdr:rowOff>159596</xdr:rowOff>
    </xdr:to>
    <xdr:cxnSp macro="">
      <xdr:nvCxnSpPr>
        <xdr:cNvPr id="340" name="直線コネクタ 339">
          <a:extLst>
            <a:ext uri="{FF2B5EF4-FFF2-40B4-BE49-F238E27FC236}">
              <a16:creationId xmlns:a16="http://schemas.microsoft.com/office/drawing/2014/main" xmlns="" id="{00000000-0008-0000-0300-000054010000}"/>
            </a:ext>
          </a:extLst>
        </xdr:cNvPr>
        <xdr:cNvCxnSpPr/>
      </xdr:nvCxnSpPr>
      <xdr:spPr>
        <a:xfrm>
          <a:off x="13512800" y="10592767"/>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xmlns=""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xmlns=""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101902</xdr:rowOff>
    </xdr:from>
    <xdr:to>
      <xdr:col>81</xdr:col>
      <xdr:colOff>95250</xdr:colOff>
      <xdr:row>62</xdr:row>
      <xdr:rowOff>32052</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69672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118429</xdr:rowOff>
    </xdr:from>
    <xdr:ext cx="762000" cy="259045"/>
    <xdr:sp macro="" textlink="">
      <xdr:nvSpPr>
        <xdr:cNvPr id="351" name="定員管理の状況該当値テキスト">
          <a:extLst>
            <a:ext uri="{FF2B5EF4-FFF2-40B4-BE49-F238E27FC236}">
              <a16:creationId xmlns:a16="http://schemas.microsoft.com/office/drawing/2014/main" xmlns="" id="{00000000-0008-0000-0300-00005F010000}"/>
            </a:ext>
          </a:extLst>
        </xdr:cNvPr>
        <xdr:cNvSpPr txBox="1"/>
      </xdr:nvSpPr>
      <xdr:spPr>
        <a:xfrm>
          <a:off x="17106900" y="1040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121436</xdr:rowOff>
    </xdr:from>
    <xdr:to>
      <xdr:col>77</xdr:col>
      <xdr:colOff>95250</xdr:colOff>
      <xdr:row>62</xdr:row>
      <xdr:rowOff>51586</xdr:rowOff>
    </xdr:to>
    <xdr:sp macro="" textlink="">
      <xdr:nvSpPr>
        <xdr:cNvPr id="352" name="楕円 351">
          <a:extLst>
            <a:ext uri="{FF2B5EF4-FFF2-40B4-BE49-F238E27FC236}">
              <a16:creationId xmlns:a16="http://schemas.microsoft.com/office/drawing/2014/main" xmlns="" id="{00000000-0008-0000-0300-000060010000}"/>
            </a:ext>
          </a:extLst>
        </xdr:cNvPr>
        <xdr:cNvSpPr/>
      </xdr:nvSpPr>
      <xdr:spPr>
        <a:xfrm>
          <a:off x="16129000" y="105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104201</xdr:rowOff>
    </xdr:from>
    <xdr:to>
      <xdr:col>73</xdr:col>
      <xdr:colOff>44450</xdr:colOff>
      <xdr:row>62</xdr:row>
      <xdr:rowOff>34351</xdr:rowOff>
    </xdr:to>
    <xdr:sp macro="" textlink="">
      <xdr:nvSpPr>
        <xdr:cNvPr id="354" name="楕円 353">
          <a:extLst>
            <a:ext uri="{FF2B5EF4-FFF2-40B4-BE49-F238E27FC236}">
              <a16:creationId xmlns:a16="http://schemas.microsoft.com/office/drawing/2014/main" xmlns="" id="{00000000-0008-0000-0300-000062010000}"/>
            </a:ext>
          </a:extLst>
        </xdr:cNvPr>
        <xdr:cNvSpPr/>
      </xdr:nvSpPr>
      <xdr:spPr>
        <a:xfrm>
          <a:off x="15240000" y="10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44528</xdr:rowOff>
    </xdr:from>
    <xdr:ext cx="762000" cy="259045"/>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4909800" y="1033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108796</xdr:rowOff>
    </xdr:from>
    <xdr:to>
      <xdr:col>68</xdr:col>
      <xdr:colOff>203200</xdr:colOff>
      <xdr:row>62</xdr:row>
      <xdr:rowOff>38946</xdr:rowOff>
    </xdr:to>
    <xdr:sp macro="" textlink="">
      <xdr:nvSpPr>
        <xdr:cNvPr id="356" name="楕円 355">
          <a:extLst>
            <a:ext uri="{FF2B5EF4-FFF2-40B4-BE49-F238E27FC236}">
              <a16:creationId xmlns:a16="http://schemas.microsoft.com/office/drawing/2014/main" xmlns="" id="{00000000-0008-0000-0300-000064010000}"/>
            </a:ext>
          </a:extLst>
        </xdr:cNvPr>
        <xdr:cNvSpPr/>
      </xdr:nvSpPr>
      <xdr:spPr>
        <a:xfrm>
          <a:off x="14351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49123</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4020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83517</xdr:rowOff>
    </xdr:from>
    <xdr:to>
      <xdr:col>64</xdr:col>
      <xdr:colOff>152400</xdr:colOff>
      <xdr:row>62</xdr:row>
      <xdr:rowOff>13667</xdr:rowOff>
    </xdr:to>
    <xdr:sp macro="" textlink="">
      <xdr:nvSpPr>
        <xdr:cNvPr id="358" name="楕円 357">
          <a:extLst>
            <a:ext uri="{FF2B5EF4-FFF2-40B4-BE49-F238E27FC236}">
              <a16:creationId xmlns:a16="http://schemas.microsoft.com/office/drawing/2014/main" xmlns="" id="{00000000-0008-0000-0300-000066010000}"/>
            </a:ext>
          </a:extLst>
        </xdr:cNvPr>
        <xdr:cNvSpPr/>
      </xdr:nvSpPr>
      <xdr:spPr>
        <a:xfrm>
          <a:off x="134620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23844</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3131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xmlns=""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xmlns=""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xmlns=""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xmlns=""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xmlns=""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公共下水道使用料の増加により公共下水道事業会計で公営企業地方債償還の繰入金が減少したこと等により、下降傾向で推移してきたが、一般会計の臨時財政対策債等の既往債の元金償還が開始したこと等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％となったが、類似団体平均では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今後は、臨時財政対策債等の元金償還開始により上昇傾向で推移することが見込まれるため、更なる債権管理の適正化が必要となっている。</a:t>
          </a: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xmlns=""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xmlns=""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xmlns=""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40</xdr:row>
      <xdr:rowOff>165608</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6179800" y="700430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a:extLst>
            <a:ext uri="{FF2B5EF4-FFF2-40B4-BE49-F238E27FC236}">
              <a16:creationId xmlns:a16="http://schemas.microsoft.com/office/drawing/2014/main" xmlns="" id="{00000000-0008-0000-0300-000087010000}"/>
            </a:ext>
          </a:extLst>
        </xdr:cNvPr>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40</xdr:row>
      <xdr:rowOff>146304</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a:off x="15290800" y="69753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117348</xdr:rowOff>
    </xdr:to>
    <xdr:cxnSp macro="">
      <xdr:nvCxnSpPr>
        <xdr:cNvPr id="396" name="直線コネクタ 395">
          <a:extLst>
            <a:ext uri="{FF2B5EF4-FFF2-40B4-BE49-F238E27FC236}">
              <a16:creationId xmlns:a16="http://schemas.microsoft.com/office/drawing/2014/main" xmlns="" id="{00000000-0008-0000-0300-00008C010000}"/>
            </a:ext>
          </a:extLst>
        </xdr:cNvPr>
        <xdr:cNvCxnSpPr/>
      </xdr:nvCxnSpPr>
      <xdr:spPr>
        <a:xfrm>
          <a:off x="14401800" y="694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102870</xdr:rowOff>
    </xdr:to>
    <xdr:cxnSp macro="">
      <xdr:nvCxnSpPr>
        <xdr:cNvPr id="399" name="直線コネクタ 398">
          <a:extLst>
            <a:ext uri="{FF2B5EF4-FFF2-40B4-BE49-F238E27FC236}">
              <a16:creationId xmlns:a16="http://schemas.microsoft.com/office/drawing/2014/main" xmlns="" id="{00000000-0008-0000-0300-00008F010000}"/>
            </a:ext>
          </a:extLst>
        </xdr:cNvPr>
        <xdr:cNvCxnSpPr/>
      </xdr:nvCxnSpPr>
      <xdr:spPr>
        <a:xfrm flipV="1">
          <a:off x="13512800" y="69463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xmlns=""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xmlns=""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410" name="公債費負担の状況該当値テキスト">
          <a:extLst>
            <a:ext uri="{FF2B5EF4-FFF2-40B4-BE49-F238E27FC236}">
              <a16:creationId xmlns:a16="http://schemas.microsoft.com/office/drawing/2014/main" xmlns="" id="{00000000-0008-0000-0300-00009A010000}"/>
            </a:ext>
          </a:extLst>
        </xdr:cNvPr>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35831</xdr:rowOff>
    </xdr:from>
    <xdr:ext cx="7366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13" name="楕円 412">
          <a:extLst>
            <a:ext uri="{FF2B5EF4-FFF2-40B4-BE49-F238E27FC236}">
              <a16:creationId xmlns:a16="http://schemas.microsoft.com/office/drawing/2014/main" xmlns="" id="{00000000-0008-0000-0300-00009D010000}"/>
            </a:ext>
          </a:extLst>
        </xdr:cNvPr>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6875</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15" name="楕円 414">
          <a:extLst>
            <a:ext uri="{FF2B5EF4-FFF2-40B4-BE49-F238E27FC236}">
              <a16:creationId xmlns:a16="http://schemas.microsoft.com/office/drawing/2014/main" xmlns="" id="{00000000-0008-0000-0300-00009F010000}"/>
            </a:ext>
          </a:extLst>
        </xdr:cNvPr>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7" name="楕円 416">
          <a:extLst>
            <a:ext uri="{FF2B5EF4-FFF2-40B4-BE49-F238E27FC236}">
              <a16:creationId xmlns:a16="http://schemas.microsoft.com/office/drawing/2014/main" xmlns="" id="{00000000-0008-0000-0300-0000A1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xmlns=""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xmlns=""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xmlns=""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公営企業に係る地方債償還に充てるための一般会計からの繰入見込額が減少したが、大谷小学校の給食室改築工事に伴う村債の新規発行などによる地方債現在高の増、財政調整基金の取り崩しによる充当可能基金の減少等により前年度比</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41.1</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なお、公共下水道事業会計については、今後の事業推進により下水道事業債の残高の増加に伴い、繰入見込額の増加が見込まれることから、建設事業の実施は緊急性や優先順位を見極めながら行い、起債事業を抑制し財政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xmlns=""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xmlns=""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xmlns=""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50190</xdr:rowOff>
    </xdr:from>
    <xdr:to>
      <xdr:col>81</xdr:col>
      <xdr:colOff>44450</xdr:colOff>
      <xdr:row>15</xdr:row>
      <xdr:rowOff>77699</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6179800" y="2621940"/>
          <a:ext cx="8382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a:extLst>
            <a:ext uri="{FF2B5EF4-FFF2-40B4-BE49-F238E27FC236}">
              <a16:creationId xmlns:a16="http://schemas.microsoft.com/office/drawing/2014/main" xmlns="" id="{00000000-0008-0000-0300-0000C3010000}"/>
            </a:ext>
          </a:extLst>
        </xdr:cNvPr>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50190</xdr:rowOff>
    </xdr:from>
    <xdr:to>
      <xdr:col>77</xdr:col>
      <xdr:colOff>44450</xdr:colOff>
      <xdr:row>15</xdr:row>
      <xdr:rowOff>94107</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flipV="1">
          <a:off x="15290800" y="2621940"/>
          <a:ext cx="8890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94107</xdr:rowOff>
    </xdr:from>
    <xdr:to>
      <xdr:col>72</xdr:col>
      <xdr:colOff>203200</xdr:colOff>
      <xdr:row>15</xdr:row>
      <xdr:rowOff>113411</xdr:rowOff>
    </xdr:to>
    <xdr:cxnSp macro="">
      <xdr:nvCxnSpPr>
        <xdr:cNvPr id="456" name="直線コネクタ 455">
          <a:extLst>
            <a:ext uri="{FF2B5EF4-FFF2-40B4-BE49-F238E27FC236}">
              <a16:creationId xmlns:a16="http://schemas.microsoft.com/office/drawing/2014/main" xmlns="" id="{00000000-0008-0000-0300-0000C8010000}"/>
            </a:ext>
          </a:extLst>
        </xdr:cNvPr>
        <xdr:cNvCxnSpPr/>
      </xdr:nvCxnSpPr>
      <xdr:spPr>
        <a:xfrm flipV="1">
          <a:off x="14401800" y="266585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79629</xdr:rowOff>
    </xdr:from>
    <xdr:to>
      <xdr:col>68</xdr:col>
      <xdr:colOff>152400</xdr:colOff>
      <xdr:row>15</xdr:row>
      <xdr:rowOff>113411</xdr:rowOff>
    </xdr:to>
    <xdr:cxnSp macro="">
      <xdr:nvCxnSpPr>
        <xdr:cNvPr id="459" name="直線コネクタ 458">
          <a:extLst>
            <a:ext uri="{FF2B5EF4-FFF2-40B4-BE49-F238E27FC236}">
              <a16:creationId xmlns:a16="http://schemas.microsoft.com/office/drawing/2014/main" xmlns="" id="{00000000-0008-0000-0300-0000CB010000}"/>
            </a:ext>
          </a:extLst>
        </xdr:cNvPr>
        <xdr:cNvCxnSpPr/>
      </xdr:nvCxnSpPr>
      <xdr:spPr>
        <a:xfrm>
          <a:off x="13512800" y="265137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a:extLst>
            <a:ext uri="{FF2B5EF4-FFF2-40B4-BE49-F238E27FC236}">
              <a16:creationId xmlns:a16="http://schemas.microsoft.com/office/drawing/2014/main" xmlns="" id="{00000000-0008-0000-0300-0000CE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26899</xdr:rowOff>
    </xdr:from>
    <xdr:to>
      <xdr:col>81</xdr:col>
      <xdr:colOff>95250</xdr:colOff>
      <xdr:row>15</xdr:row>
      <xdr:rowOff>128499</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967200" y="259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170426</xdr:rowOff>
    </xdr:from>
    <xdr:ext cx="762000" cy="259045"/>
    <xdr:sp macro="" textlink="">
      <xdr:nvSpPr>
        <xdr:cNvPr id="470" name="将来負担の状況該当値テキスト">
          <a:extLst>
            <a:ext uri="{FF2B5EF4-FFF2-40B4-BE49-F238E27FC236}">
              <a16:creationId xmlns:a16="http://schemas.microsoft.com/office/drawing/2014/main" xmlns="" id="{00000000-0008-0000-0300-0000D6010000}"/>
            </a:ext>
          </a:extLst>
        </xdr:cNvPr>
        <xdr:cNvSpPr txBox="1"/>
      </xdr:nvSpPr>
      <xdr:spPr>
        <a:xfrm>
          <a:off x="17106900" y="257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170840</xdr:rowOff>
    </xdr:from>
    <xdr:to>
      <xdr:col>77</xdr:col>
      <xdr:colOff>95250</xdr:colOff>
      <xdr:row>15</xdr:row>
      <xdr:rowOff>100990</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6129000" y="25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85767</xdr:rowOff>
    </xdr:from>
    <xdr:ext cx="7366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5798800" y="2657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43307</xdr:rowOff>
    </xdr:from>
    <xdr:to>
      <xdr:col>73</xdr:col>
      <xdr:colOff>44450</xdr:colOff>
      <xdr:row>15</xdr:row>
      <xdr:rowOff>144907</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5240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129684</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909800" y="270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62611</xdr:rowOff>
    </xdr:from>
    <xdr:to>
      <xdr:col>68</xdr:col>
      <xdr:colOff>203200</xdr:colOff>
      <xdr:row>15</xdr:row>
      <xdr:rowOff>164211</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4351000" y="26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148988</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4020800" y="272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28829</xdr:rowOff>
    </xdr:from>
    <xdr:to>
      <xdr:col>64</xdr:col>
      <xdr:colOff>152400</xdr:colOff>
      <xdr:row>15</xdr:row>
      <xdr:rowOff>130429</xdr:rowOff>
    </xdr:to>
    <xdr:sp macro="" textlink="">
      <xdr:nvSpPr>
        <xdr:cNvPr id="477" name="楕円 476">
          <a:extLst>
            <a:ext uri="{FF2B5EF4-FFF2-40B4-BE49-F238E27FC236}">
              <a16:creationId xmlns:a16="http://schemas.microsoft.com/office/drawing/2014/main" xmlns="" id="{00000000-0008-0000-0300-0000DD010000}"/>
            </a:ext>
          </a:extLst>
        </xdr:cNvPr>
        <xdr:cNvSpPr/>
      </xdr:nvSpPr>
      <xdr:spPr>
        <a:xfrm>
          <a:off x="13462000" y="2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115206</xdr:rowOff>
    </xdr:from>
    <xdr:ext cx="762000" cy="259045"/>
    <xdr:sp macro="" textlink="">
      <xdr:nvSpPr>
        <xdr:cNvPr id="478" name="テキスト ボックス 477">
          <a:extLst>
            <a:ext uri="{FF2B5EF4-FFF2-40B4-BE49-F238E27FC236}">
              <a16:creationId xmlns:a16="http://schemas.microsoft.com/office/drawing/2014/main" xmlns="" id="{00000000-0008-0000-0300-0000DE010000}"/>
            </a:ext>
          </a:extLst>
        </xdr:cNvPr>
        <xdr:cNvSpPr txBox="1"/>
      </xdr:nvSpPr>
      <xdr:spPr>
        <a:xfrm>
          <a:off x="13131800" y="26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14,797
66.61
6,270,198
5,910,387
263,875
4,122,293
7,615,385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年度に継続雇用している臨時職員を一般職非常勤職員としたこと等により、類似団体平均と比較して、高い水準で推移している。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令和元年度は、職員給与の減少による人件費の減等により、前年度比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28.0</a:t>
          </a:r>
          <a:r>
            <a:rPr kumimoji="1" lang="ja-JP" altLang="en-US" sz="1300">
              <a:latin typeface="ＭＳ Ｐゴシック" panose="020B0600070205080204" pitchFamily="50" charset="-128"/>
              <a:ea typeface="ＭＳ Ｐゴシック" panose="020B0600070205080204" pitchFamily="50" charset="-128"/>
            </a:rPr>
            <a:t>％となったが、類似団体平均は</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ポイント上回っている。会計年度任用職員制度の適用、定年退職の延長等により、今後は増加も見込まれるため、民間委託を含め事務の効率化、経費の抑制を図っていく。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67564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5506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67564</xdr:rowOff>
    </xdr:from>
    <xdr:to>
      <xdr:col>19</xdr:col>
      <xdr:colOff>187325</xdr:colOff>
      <xdr:row>38</xdr:row>
      <xdr:rowOff>168148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5826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168148</xdr:rowOff>
    </xdr:from>
    <xdr:to>
      <xdr:col>15</xdr:col>
      <xdr:colOff>98425</xdr:colOff>
      <xdr:row>39</xdr:row>
      <xdr:rowOff>46990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6832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140716</xdr:rowOff>
    </xdr:from>
    <xdr:to>
      <xdr:col>11</xdr:col>
      <xdr:colOff>9525</xdr:colOff>
      <xdr:row>39</xdr:row>
      <xdr:rowOff>46990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6558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xdr:rowOff>
    </xdr:from>
    <xdr:to>
      <xdr:col>20</xdr:col>
      <xdr:colOff>38100</xdr:colOff>
      <xdr:row>38</xdr:row>
      <xdr:rowOff>118364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103141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117348</xdr:rowOff>
    </xdr:from>
    <xdr:to>
      <xdr:col>15</xdr:col>
      <xdr:colOff>149225</xdr:colOff>
      <xdr:row>39</xdr:row>
      <xdr:rowOff>47498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32275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167640</xdr:rowOff>
    </xdr:from>
    <xdr:to>
      <xdr:col>11</xdr:col>
      <xdr:colOff>60325</xdr:colOff>
      <xdr:row>39</xdr:row>
      <xdr:rowOff>97790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82567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89916</xdr:rowOff>
    </xdr:from>
    <xdr:to>
      <xdr:col>6</xdr:col>
      <xdr:colOff>171450</xdr:colOff>
      <xdr:row>39</xdr:row>
      <xdr:rowOff>20066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4843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物件費に係る経常収支比率は、類似団体平均を下回り推移していて、令和元年度は物件費自体は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百万円減少しているが、特定財源が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百万円減少し、経常一般財源充当決算額が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％）増となった等により、前年度比増減なしとなり、類似団体平均を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今後も、行政事務の民間委託の検討及び委託内容の精査を行うとともに、引き続き内部事務経費等の効率化を図りながら、物件費の抑制に努める。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73660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816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119380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2816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16</xdr:row>
      <xdr:rowOff>119380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816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73660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778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39387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68580</xdr:rowOff>
    </xdr:from>
    <xdr:to>
      <xdr:col>74</xdr:col>
      <xdr:colOff>31750</xdr:colOff>
      <xdr:row>16</xdr:row>
      <xdr:rowOff>170180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8907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134637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って推移している。児童手当は人口の減少等に伴い減少傾向にあるが、障がい者福祉サービス費及び障がい児通所給付費が増加傾向にあるため、数値は上昇傾向にある。今後の単独事業の実施については、事業内容等を精査し実施する必要がある。</a:t>
          </a:r>
        </a:p>
        <a:p>
          <a:r>
            <a:rPr kumimoji="1" lang="ja-JP" altLang="en-US" sz="1300">
              <a:latin typeface="ＭＳ Ｐゴシック" panose="020B0600070205080204" pitchFamily="50" charset="-128"/>
              <a:ea typeface="ＭＳ Ｐゴシック" panose="020B0600070205080204" pitchFamily="50" charset="-128"/>
            </a:rPr>
            <a:t>　なお、令和元年度は、経常一般財源充当決算額が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増となり、前年度比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％となったが、類似団体平均を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ポイント下回った。</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18143</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2546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53</xdr:row>
      <xdr:rowOff>167822</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156935</xdr:rowOff>
    </xdr:from>
    <xdr:to>
      <xdr:col>15</xdr:col>
      <xdr:colOff>98425</xdr:colOff>
      <xdr:row>53</xdr:row>
      <xdr:rowOff>167822</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243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156935</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232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108149</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3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138793</xdr:rowOff>
    </xdr:from>
    <xdr:to>
      <xdr:col>24</xdr:col>
      <xdr:colOff>76200</xdr:colOff>
      <xdr:row>54</xdr:row>
      <xdr:rowOff>68943</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155320</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106135</xdr:rowOff>
    </xdr:from>
    <xdr:to>
      <xdr:col>11</xdr:col>
      <xdr:colOff>60325</xdr:colOff>
      <xdr:row>54</xdr:row>
      <xdr:rowOff>36285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46462</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その他に係る経常収支比率は、類似団体平均を下回って推移している。保険給付費の増加等により介護保険特別会計、償還金の増額等により下水道事業会計の分子となる繰出金等が増加したため、前年度比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今後は、公共下水道事業については、事業量の平準化を図るとともに、更なる加入率の向上に努め料金収入の増収を図り、普通会計からの繰出金の抑制に努める。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96520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5671800" y="96291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66040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4782800" y="962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66040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9613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12700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補助費等に係る経常収支比率は、類似団体平均と比較して、上回って推移している。これは、一部事務組合で行っているゴミ処理及び消防業務等のための負担金が約</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のうち</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％）以上を占めているためと考えられる。元年度は、一部事務組合に対する負担金の減少等により、前年度比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また、各種団体等に対する単独補助金等については補助金検討委員会を経て年限を設ける等の補助金の適正化を行っており、今後は経常経費削減への取り組みを促し負担金の抑制に努める。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40132</xdr:rowOff>
    </xdr:from>
    <xdr:to>
      <xdr:col>82</xdr:col>
      <xdr:colOff>107950</xdr:colOff>
      <xdr:row>38</xdr:row>
      <xdr:rowOff>58420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5671800" y="65552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81280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4782800" y="657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90424</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893800" y="6596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40132</xdr:rowOff>
    </xdr:from>
    <xdr:to>
      <xdr:col>69</xdr:col>
      <xdr:colOff>92075</xdr:colOff>
      <xdr:row>38</xdr:row>
      <xdr:rowOff>90424</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3004800" y="6555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公債費に係る経常収支比率は、類似団体平均を下回って推移しているが、臨時財政対策債の償還費の増加等により上昇傾向にある。</a:t>
          </a:r>
        </a:p>
        <a:p>
          <a:r>
            <a:rPr kumimoji="1" lang="ja-JP" altLang="en-US" sz="1300">
              <a:latin typeface="ＭＳ Ｐゴシック" panose="020B0600070205080204" pitchFamily="50" charset="-128"/>
              <a:ea typeface="ＭＳ Ｐゴシック" panose="020B0600070205080204" pitchFamily="50" charset="-128"/>
            </a:rPr>
            <a:t>　なお、元年度は、前年度比増減なしの</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今後も、臨時財政対策債の元金償還開始等により、公債費の増加が見込まれるため、起債事業の抑制に努める必要がある。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xmlns=""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xmlns=""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xmlns=""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77</xdr:row>
      <xdr:rowOff>51563</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3987800" y="13253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xmlns=""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51563</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3098800" y="132074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136144</xdr:rowOff>
    </xdr:from>
    <xdr:to>
      <xdr:col>15</xdr:col>
      <xdr:colOff>98425</xdr:colOff>
      <xdr:row>77</xdr:row>
      <xdr:rowOff>5842</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2209800" y="13166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136144</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1320800" y="130931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17290</xdr:rowOff>
    </xdr:from>
    <xdr:ext cx="762000" cy="259045"/>
    <xdr:sp macro="" textlink="">
      <xdr:nvSpPr>
        <xdr:cNvPr id="385" name="公債費該当値テキスト">
          <a:extLst>
            <a:ext uri="{FF2B5EF4-FFF2-40B4-BE49-F238E27FC236}">
              <a16:creationId xmlns:a16="http://schemas.microsoft.com/office/drawing/2014/main" xmlns="" id="{00000000-0008-0000-0400-000081010000}"/>
            </a:ext>
          </a:extLst>
        </xdr:cNvPr>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112540</xdr:rowOff>
    </xdr:from>
    <xdr:ext cx="7366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公債費以外に係る経常収支比率は、前年度比増減なしで推移しているが、類似団体平均と比較して上回って推移している。</a:t>
          </a:r>
        </a:p>
        <a:p>
          <a:r>
            <a:rPr kumimoji="1" lang="ja-JP" altLang="en-US" sz="1300">
              <a:latin typeface="ＭＳ Ｐゴシック" panose="020B0600070205080204" pitchFamily="50" charset="-128"/>
              <a:ea typeface="ＭＳ Ｐゴシック" panose="020B0600070205080204" pitchFamily="50" charset="-128"/>
            </a:rPr>
            <a:t>　今後は、人件費及び補助費等を、類似団体平均を目標に経費の削減に努める。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xmlns=""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xmlns=""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xmlns=""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144962</xdr:rowOff>
    </xdr:from>
    <xdr:to>
      <xdr:col>82</xdr:col>
      <xdr:colOff>107950</xdr:colOff>
      <xdr:row>77</xdr:row>
      <xdr:rowOff>144962</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5671800" y="13346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a:extLst>
            <a:ext uri="{FF2B5EF4-FFF2-40B4-BE49-F238E27FC236}">
              <a16:creationId xmlns:a16="http://schemas.microsoft.com/office/drawing/2014/main" xmlns="" id="{00000000-0008-0000-0400-0000AD010000}"/>
            </a:ext>
          </a:extLst>
        </xdr:cNvPr>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144962</xdr:rowOff>
    </xdr:from>
    <xdr:to>
      <xdr:col>78</xdr:col>
      <xdr:colOff>69850</xdr:colOff>
      <xdr:row>78</xdr:row>
      <xdr:rowOff>97608</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4782800" y="13346612"/>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94343</xdr:rowOff>
    </xdr:from>
    <xdr:to>
      <xdr:col>73</xdr:col>
      <xdr:colOff>180975</xdr:colOff>
      <xdr:row>78</xdr:row>
      <xdr:rowOff>97608</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3893800" y="134674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148227</xdr:rowOff>
    </xdr:from>
    <xdr:to>
      <xdr:col>69</xdr:col>
      <xdr:colOff>92075</xdr:colOff>
      <xdr:row>78</xdr:row>
      <xdr:rowOff>94343</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004800" y="1334987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94162</xdr:rowOff>
    </xdr:from>
    <xdr:to>
      <xdr:col>82</xdr:col>
      <xdr:colOff>158750</xdr:colOff>
      <xdr:row>78</xdr:row>
      <xdr:rowOff>24312</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64592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66239</xdr:rowOff>
    </xdr:from>
    <xdr:ext cx="762000" cy="259045"/>
    <xdr:sp macro="" textlink="">
      <xdr:nvSpPr>
        <xdr:cNvPr id="448" name="公債費以外該当値テキスト">
          <a:extLst>
            <a:ext uri="{FF2B5EF4-FFF2-40B4-BE49-F238E27FC236}">
              <a16:creationId xmlns:a16="http://schemas.microsoft.com/office/drawing/2014/main" xmlns="" id="{00000000-0008-0000-0400-0000C0010000}"/>
            </a:ext>
          </a:extLst>
        </xdr:cNvPr>
        <xdr:cNvSpPr txBox="1"/>
      </xdr:nvSpPr>
      <xdr:spPr>
        <a:xfrm>
          <a:off x="16598900" y="1326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94162</xdr:rowOff>
    </xdr:from>
    <xdr:to>
      <xdr:col>78</xdr:col>
      <xdr:colOff>120650</xdr:colOff>
      <xdr:row>78</xdr:row>
      <xdr:rowOff>24312</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5621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9089</xdr:rowOff>
    </xdr:from>
    <xdr:ext cx="7366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290800" y="1338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46808</xdr:rowOff>
    </xdr:from>
    <xdr:to>
      <xdr:col>74</xdr:col>
      <xdr:colOff>31750</xdr:colOff>
      <xdr:row>78</xdr:row>
      <xdr:rowOff>148408</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4732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133185</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4401800" y="1350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43543</xdr:rowOff>
    </xdr:from>
    <xdr:to>
      <xdr:col>69</xdr:col>
      <xdr:colOff>142875</xdr:colOff>
      <xdr:row>78</xdr:row>
      <xdr:rowOff>145143</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3843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129920</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3512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97427</xdr:rowOff>
    </xdr:from>
    <xdr:to>
      <xdr:col>65</xdr:col>
      <xdr:colOff>53975</xdr:colOff>
      <xdr:row>78</xdr:row>
      <xdr:rowOff>27577</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2954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12354</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623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70285</xdr:rowOff>
    </xdr:from>
    <xdr:to>
      <xdr:col>29</xdr:col>
      <xdr:colOff>127000</xdr:colOff>
      <xdr:row>16</xdr:row>
      <xdr:rowOff>85569</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861110"/>
          <a:ext cx="647700" cy="15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55062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45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70988</xdr:rowOff>
    </xdr:from>
    <xdr:to>
      <xdr:col>26</xdr:col>
      <xdr:colOff>50800</xdr:colOff>
      <xdr:row>16</xdr:row>
      <xdr:rowOff>85569</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2861813"/>
          <a:ext cx="698500" cy="14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61827</xdr:rowOff>
    </xdr:from>
    <xdr:to>
      <xdr:col>22</xdr:col>
      <xdr:colOff>114300</xdr:colOff>
      <xdr:row>16</xdr:row>
      <xdr:rowOff>70988</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2852652"/>
          <a:ext cx="698500" cy="9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61827</xdr:rowOff>
    </xdr:from>
    <xdr:to>
      <xdr:col>18</xdr:col>
      <xdr:colOff>177800</xdr:colOff>
      <xdr:row>16</xdr:row>
      <xdr:rowOff>98322</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2852652"/>
          <a:ext cx="698500" cy="36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19485</xdr:rowOff>
    </xdr:from>
    <xdr:to>
      <xdr:col>29</xdr:col>
      <xdr:colOff>177800</xdr:colOff>
      <xdr:row>16</xdr:row>
      <xdr:rowOff>121085</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810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36012</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65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34769</xdr:rowOff>
    </xdr:from>
    <xdr:to>
      <xdr:col>26</xdr:col>
      <xdr:colOff>101600</xdr:colOff>
      <xdr:row>16</xdr:row>
      <xdr:rowOff>136369</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825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146546</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594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20188</xdr:rowOff>
    </xdr:from>
    <xdr:to>
      <xdr:col>22</xdr:col>
      <xdr:colOff>165100</xdr:colOff>
      <xdr:row>16</xdr:row>
      <xdr:rowOff>121788</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811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131965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57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11027</xdr:rowOff>
    </xdr:from>
    <xdr:to>
      <xdr:col>19</xdr:col>
      <xdr:colOff>38100</xdr:colOff>
      <xdr:row>16</xdr:row>
      <xdr:rowOff>112627</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801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122804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57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47522</xdr:rowOff>
    </xdr:from>
    <xdr:to>
      <xdr:col>15</xdr:col>
      <xdr:colOff>101600</xdr:colOff>
      <xdr:row>16</xdr:row>
      <xdr:rowOff>149122</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838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159299</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60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285629</xdr:rowOff>
    </xdr:from>
    <xdr:to>
      <xdr:col>29</xdr:col>
      <xdr:colOff>127000</xdr:colOff>
      <xdr:row>35</xdr:row>
      <xdr:rowOff>289992</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003800" y="6895979"/>
          <a:ext cx="647700" cy="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285629</xdr:rowOff>
    </xdr:from>
    <xdr:to>
      <xdr:col>26</xdr:col>
      <xdr:colOff>50800</xdr:colOff>
      <xdr:row>36</xdr:row>
      <xdr:rowOff>3708</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4305300" y="6895979"/>
          <a:ext cx="698500" cy="60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3708</xdr:rowOff>
    </xdr:from>
    <xdr:to>
      <xdr:col>22</xdr:col>
      <xdr:colOff>114300</xdr:colOff>
      <xdr:row>36</xdr:row>
      <xdr:rowOff>12414</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3606800" y="6956958"/>
          <a:ext cx="698500" cy="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12414</xdr:rowOff>
    </xdr:from>
    <xdr:to>
      <xdr:col>18</xdr:col>
      <xdr:colOff>177800</xdr:colOff>
      <xdr:row>36</xdr:row>
      <xdr:rowOff>30283</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flipV="1">
          <a:off x="2908300" y="6965664"/>
          <a:ext cx="698500" cy="17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239192</xdr:rowOff>
    </xdr:from>
    <xdr:to>
      <xdr:col>29</xdr:col>
      <xdr:colOff>177800</xdr:colOff>
      <xdr:row>35</xdr:row>
      <xdr:rowOff>340792</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6849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211269</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82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234829</xdr:rowOff>
    </xdr:from>
    <xdr:to>
      <xdr:col>26</xdr:col>
      <xdr:colOff>101600</xdr:colOff>
      <xdr:row>35</xdr:row>
      <xdr:rowOff>336429</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684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321206</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6931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295808</xdr:rowOff>
    </xdr:from>
    <xdr:to>
      <xdr:col>22</xdr:col>
      <xdr:colOff>165100</xdr:colOff>
      <xdr:row>36</xdr:row>
      <xdr:rowOff>54508</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690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39285</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699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304514</xdr:rowOff>
    </xdr:from>
    <xdr:to>
      <xdr:col>19</xdr:col>
      <xdr:colOff>38100</xdr:colOff>
      <xdr:row>36</xdr:row>
      <xdr:rowOff>63214</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6914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47991</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700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322383</xdr:rowOff>
    </xdr:from>
    <xdr:to>
      <xdr:col>15</xdr:col>
      <xdr:colOff>101600</xdr:colOff>
      <xdr:row>36</xdr:row>
      <xdr:rowOff>81083</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693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65860</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701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14,797
66.61
6,270,198
5,910,387
263,875
4,122,293
7,615,385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51999</xdr:rowOff>
    </xdr:from>
    <xdr:to>
      <xdr:col>24</xdr:col>
      <xdr:colOff>63500</xdr:colOff>
      <xdr:row>35</xdr:row>
      <xdr:rowOff>55543</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052749"/>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3503</xdr:rowOff>
    </xdr:from>
    <xdr:to>
      <xdr:col>19</xdr:col>
      <xdr:colOff>177800</xdr:colOff>
      <xdr:row>35</xdr:row>
      <xdr:rowOff>55543</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004253"/>
          <a:ext cx="889000" cy="5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139373</xdr:rowOff>
    </xdr:from>
    <xdr:to>
      <xdr:col>15</xdr:col>
      <xdr:colOff>50800</xdr:colOff>
      <xdr:row>35</xdr:row>
      <xdr:rowOff>3503</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5968673"/>
          <a:ext cx="889000" cy="3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139373</xdr:rowOff>
    </xdr:from>
    <xdr:to>
      <xdr:col>10</xdr:col>
      <xdr:colOff>114300</xdr:colOff>
      <xdr:row>35</xdr:row>
      <xdr:rowOff>23522</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5968673"/>
          <a:ext cx="889000" cy="5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1199</xdr:rowOff>
    </xdr:from>
    <xdr:to>
      <xdr:col>24</xdr:col>
      <xdr:colOff>114300</xdr:colOff>
      <xdr:row>35</xdr:row>
      <xdr:rowOff>102799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00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24076</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85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4743</xdr:rowOff>
    </xdr:from>
    <xdr:to>
      <xdr:col>20</xdr:col>
      <xdr:colOff>38100</xdr:colOff>
      <xdr:row>35</xdr:row>
      <xdr:rowOff>106343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0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122870</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578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124153</xdr:rowOff>
    </xdr:from>
    <xdr:to>
      <xdr:col>15</xdr:col>
      <xdr:colOff>101600</xdr:colOff>
      <xdr:row>35</xdr:row>
      <xdr:rowOff>54303</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595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70830</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57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88573</xdr:rowOff>
    </xdr:from>
    <xdr:to>
      <xdr:col>10</xdr:col>
      <xdr:colOff>165100</xdr:colOff>
      <xdr:row>35</xdr:row>
      <xdr:rowOff>18723</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591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35250</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569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144172</xdr:rowOff>
    </xdr:from>
    <xdr:to>
      <xdr:col>6</xdr:col>
      <xdr:colOff>38100</xdr:colOff>
      <xdr:row>35</xdr:row>
      <xdr:rowOff>74322</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59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90849</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574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81031</xdr:rowOff>
    </xdr:from>
    <xdr:to>
      <xdr:col>24</xdr:col>
      <xdr:colOff>63500</xdr:colOff>
      <xdr:row>58</xdr:row>
      <xdr:rowOff>149350</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3797300" y="10025131"/>
          <a:ext cx="838200" cy="6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120677</xdr:rowOff>
    </xdr:from>
    <xdr:to>
      <xdr:col>19</xdr:col>
      <xdr:colOff>177800</xdr:colOff>
      <xdr:row>58</xdr:row>
      <xdr:rowOff>149350</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a:off x="2908300" y="10064777"/>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3814</xdr:rowOff>
    </xdr:from>
    <xdr:to>
      <xdr:col>15</xdr:col>
      <xdr:colOff>50800</xdr:colOff>
      <xdr:row>58</xdr:row>
      <xdr:rowOff>120677</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a:off x="2019300" y="9947914"/>
          <a:ext cx="889000" cy="11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3814</xdr:rowOff>
    </xdr:from>
    <xdr:to>
      <xdr:col>10</xdr:col>
      <xdr:colOff>114300</xdr:colOff>
      <xdr:row>58</xdr:row>
      <xdr:rowOff>144745</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flipV="1">
          <a:off x="1130300" y="9947914"/>
          <a:ext cx="889000" cy="1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30231</xdr:rowOff>
    </xdr:from>
    <xdr:to>
      <xdr:col>24</xdr:col>
      <xdr:colOff>114300</xdr:colOff>
      <xdr:row>58</xdr:row>
      <xdr:rowOff>131831</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9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116608</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8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98550</xdr:rowOff>
    </xdr:from>
    <xdr:to>
      <xdr:col>20</xdr:col>
      <xdr:colOff>38100</xdr:colOff>
      <xdr:row>59</xdr:row>
      <xdr:rowOff>28700</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100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19827</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1013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69877</xdr:rowOff>
    </xdr:from>
    <xdr:to>
      <xdr:col>15</xdr:col>
      <xdr:colOff>101600</xdr:colOff>
      <xdr:row>59</xdr:row>
      <xdr:rowOff>27</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1001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162604</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1010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124464</xdr:rowOff>
    </xdr:from>
    <xdr:to>
      <xdr:col>10</xdr:col>
      <xdr:colOff>165100</xdr:colOff>
      <xdr:row>58</xdr:row>
      <xdr:rowOff>54614</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98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45741</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99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93945</xdr:rowOff>
    </xdr:from>
    <xdr:to>
      <xdr:col>6</xdr:col>
      <xdr:colOff>38100</xdr:colOff>
      <xdr:row>59</xdr:row>
      <xdr:rowOff>24095</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100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15222</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1013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108458</xdr:rowOff>
    </xdr:from>
    <xdr:to>
      <xdr:col>24</xdr:col>
      <xdr:colOff>63500</xdr:colOff>
      <xdr:row>78</xdr:row>
      <xdr:rowOff>128994</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3797300" y="13481558"/>
          <a:ext cx="8382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104687</xdr:rowOff>
    </xdr:from>
    <xdr:to>
      <xdr:col>19</xdr:col>
      <xdr:colOff>177800</xdr:colOff>
      <xdr:row>78</xdr:row>
      <xdr:rowOff>128994</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908300" y="13477787"/>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104687</xdr:rowOff>
    </xdr:from>
    <xdr:to>
      <xdr:col>15</xdr:col>
      <xdr:colOff>50800</xdr:colOff>
      <xdr:row>78</xdr:row>
      <xdr:rowOff>123355</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2019300" y="13477787"/>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116002</xdr:rowOff>
    </xdr:from>
    <xdr:to>
      <xdr:col>10</xdr:col>
      <xdr:colOff>114300</xdr:colOff>
      <xdr:row>78</xdr:row>
      <xdr:rowOff>123355</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a:off x="1130300" y="13489102"/>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57658</xdr:rowOff>
    </xdr:from>
    <xdr:to>
      <xdr:col>24</xdr:col>
      <xdr:colOff>114300</xdr:colOff>
      <xdr:row>78</xdr:row>
      <xdr:rowOff>159258</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34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144035</xdr:rowOff>
    </xdr:from>
    <xdr:ext cx="469744"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334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78194</xdr:rowOff>
    </xdr:from>
    <xdr:to>
      <xdr:col>20</xdr:col>
      <xdr:colOff>38100</xdr:colOff>
      <xdr:row>79</xdr:row>
      <xdr:rowOff>8344</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345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170921</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62428" y="1354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53887</xdr:rowOff>
    </xdr:from>
    <xdr:to>
      <xdr:col>15</xdr:col>
      <xdr:colOff>101600</xdr:colOff>
      <xdr:row>78</xdr:row>
      <xdr:rowOff>155487</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34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146614</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73428" y="1351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72555</xdr:rowOff>
    </xdr:from>
    <xdr:to>
      <xdr:col>10</xdr:col>
      <xdr:colOff>165100</xdr:colOff>
      <xdr:row>79</xdr:row>
      <xdr:rowOff>2705</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34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165282</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784428" y="1353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65202</xdr:rowOff>
    </xdr:from>
    <xdr:to>
      <xdr:col>6</xdr:col>
      <xdr:colOff>38100</xdr:colOff>
      <xdr:row>78</xdr:row>
      <xdr:rowOff>166802</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34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157929</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95428" y="1353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xmlns=""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xmlns=""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xmlns=""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24715</xdr:rowOff>
    </xdr:from>
    <xdr:to>
      <xdr:col>24</xdr:col>
      <xdr:colOff>63500</xdr:colOff>
      <xdr:row>97</xdr:row>
      <xdr:rowOff>67495</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3797300" y="16655365"/>
          <a:ext cx="8382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a:extLst>
            <a:ext uri="{FF2B5EF4-FFF2-40B4-BE49-F238E27FC236}">
              <a16:creationId xmlns:a16="http://schemas.microsoft.com/office/drawing/2014/main" xmlns="" id="{00000000-0008-0000-0600-0000F1000000}"/>
            </a:ext>
          </a:extLst>
        </xdr:cNvPr>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63021</xdr:rowOff>
    </xdr:from>
    <xdr:to>
      <xdr:col>19</xdr:col>
      <xdr:colOff>177800</xdr:colOff>
      <xdr:row>97</xdr:row>
      <xdr:rowOff>67495</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a:off x="2908300" y="16693671"/>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17464</xdr:rowOff>
    </xdr:from>
    <xdr:to>
      <xdr:col>15</xdr:col>
      <xdr:colOff>50800</xdr:colOff>
      <xdr:row>97</xdr:row>
      <xdr:rowOff>63021</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a:off x="2019300" y="16648114"/>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17464</xdr:rowOff>
    </xdr:from>
    <xdr:to>
      <xdr:col>10</xdr:col>
      <xdr:colOff>114300</xdr:colOff>
      <xdr:row>97</xdr:row>
      <xdr:rowOff>99402</xdr:rowOff>
    </xdr:to>
    <xdr:cxnSp macro="">
      <xdr:nvCxnSpPr>
        <xdr:cNvPr id="249" name="直線コネクタ 248">
          <a:extLst>
            <a:ext uri="{FF2B5EF4-FFF2-40B4-BE49-F238E27FC236}">
              <a16:creationId xmlns:a16="http://schemas.microsoft.com/office/drawing/2014/main" xmlns="" id="{00000000-0008-0000-0600-0000F9000000}"/>
            </a:ext>
          </a:extLst>
        </xdr:cNvPr>
        <xdr:cNvCxnSpPr/>
      </xdr:nvCxnSpPr>
      <xdr:spPr>
        <a:xfrm flipV="1">
          <a:off x="1130300" y="16648114"/>
          <a:ext cx="889000" cy="8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xmlns=""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145365</xdr:rowOff>
    </xdr:from>
    <xdr:to>
      <xdr:col>24</xdr:col>
      <xdr:colOff>114300</xdr:colOff>
      <xdr:row>97</xdr:row>
      <xdr:rowOff>75515</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4584700" y="166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123792</xdr:rowOff>
    </xdr:from>
    <xdr:ext cx="534377" cy="259045"/>
    <xdr:sp macro="" textlink="">
      <xdr:nvSpPr>
        <xdr:cNvPr id="260" name="扶助費該当値テキスト">
          <a:extLst>
            <a:ext uri="{FF2B5EF4-FFF2-40B4-BE49-F238E27FC236}">
              <a16:creationId xmlns:a16="http://schemas.microsoft.com/office/drawing/2014/main" xmlns="" id="{00000000-0008-0000-0600-000004010000}"/>
            </a:ext>
          </a:extLst>
        </xdr:cNvPr>
        <xdr:cNvSpPr txBox="1"/>
      </xdr:nvSpPr>
      <xdr:spPr>
        <a:xfrm>
          <a:off x="4686300" y="1658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16695</xdr:rowOff>
    </xdr:from>
    <xdr:to>
      <xdr:col>20</xdr:col>
      <xdr:colOff>38100</xdr:colOff>
      <xdr:row>97</xdr:row>
      <xdr:rowOff>118295</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3746500" y="166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109422</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3530111" y="167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12221</xdr:rowOff>
    </xdr:from>
    <xdr:to>
      <xdr:col>15</xdr:col>
      <xdr:colOff>101600</xdr:colOff>
      <xdr:row>97</xdr:row>
      <xdr:rowOff>113821</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2857500" y="1664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104948</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2641111" y="16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138114</xdr:rowOff>
    </xdr:from>
    <xdr:to>
      <xdr:col>10</xdr:col>
      <xdr:colOff>165100</xdr:colOff>
      <xdr:row>97</xdr:row>
      <xdr:rowOff>68264</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968500" y="165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59391</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1752111" y="1669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48602</xdr:rowOff>
    </xdr:from>
    <xdr:to>
      <xdr:col>6</xdr:col>
      <xdr:colOff>38100</xdr:colOff>
      <xdr:row>97</xdr:row>
      <xdr:rowOff>150202</xdr:rowOff>
    </xdr:to>
    <xdr:sp macro="" textlink="">
      <xdr:nvSpPr>
        <xdr:cNvPr id="267" name="楕円 266">
          <a:extLst>
            <a:ext uri="{FF2B5EF4-FFF2-40B4-BE49-F238E27FC236}">
              <a16:creationId xmlns:a16="http://schemas.microsoft.com/office/drawing/2014/main" xmlns="" id="{00000000-0008-0000-0600-00000B010000}"/>
            </a:ext>
          </a:extLst>
        </xdr:cNvPr>
        <xdr:cNvSpPr/>
      </xdr:nvSpPr>
      <xdr:spPr>
        <a:xfrm>
          <a:off x="1079500" y="166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141329</xdr:rowOff>
    </xdr:from>
    <xdr:ext cx="534377"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863111" y="1677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xmlns=""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xmlns=""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xmlns=""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xmlns=""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xmlns=""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164628</xdr:rowOff>
    </xdr:from>
    <xdr:to>
      <xdr:col>55</xdr:col>
      <xdr:colOff>0</xdr:colOff>
      <xdr:row>35</xdr:row>
      <xdr:rowOff>155212</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9639300" y="5993928"/>
          <a:ext cx="838200" cy="16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120210</xdr:rowOff>
    </xdr:from>
    <xdr:ext cx="534377" cy="259045"/>
    <xdr:sp macro="" textlink="">
      <xdr:nvSpPr>
        <xdr:cNvPr id="300" name="補助費等平均値テキスト">
          <a:extLst>
            <a:ext uri="{FF2B5EF4-FFF2-40B4-BE49-F238E27FC236}">
              <a16:creationId xmlns:a16="http://schemas.microsoft.com/office/drawing/2014/main" xmlns="" id="{00000000-0008-0000-0600-00002C010000}"/>
            </a:ext>
          </a:extLst>
        </xdr:cNvPr>
        <xdr:cNvSpPr txBox="1"/>
      </xdr:nvSpPr>
      <xdr:spPr>
        <a:xfrm>
          <a:off x="10528300" y="594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155212</xdr:rowOff>
    </xdr:from>
    <xdr:to>
      <xdr:col>50</xdr:col>
      <xdr:colOff>114300</xdr:colOff>
      <xdr:row>35</xdr:row>
      <xdr:rowOff>166991</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8750300" y="6155962"/>
          <a:ext cx="889000" cy="1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166991</xdr:rowOff>
    </xdr:from>
    <xdr:to>
      <xdr:col>45</xdr:col>
      <xdr:colOff>177800</xdr:colOff>
      <xdr:row>35</xdr:row>
      <xdr:rowOff>168057</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7861300" y="6167741"/>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168057</xdr:rowOff>
    </xdr:from>
    <xdr:to>
      <xdr:col>41</xdr:col>
      <xdr:colOff>50800</xdr:colOff>
      <xdr:row>36</xdr:row>
      <xdr:rowOff>5729</xdr:rowOff>
    </xdr:to>
    <xdr:cxnSp macro="">
      <xdr:nvCxnSpPr>
        <xdr:cNvPr id="308" name="直線コネクタ 307">
          <a:extLst>
            <a:ext uri="{FF2B5EF4-FFF2-40B4-BE49-F238E27FC236}">
              <a16:creationId xmlns:a16="http://schemas.microsoft.com/office/drawing/2014/main" xmlns="" id="{00000000-0008-0000-0600-000034010000}"/>
            </a:ext>
          </a:extLst>
        </xdr:cNvPr>
        <xdr:cNvCxnSpPr/>
      </xdr:nvCxnSpPr>
      <xdr:spPr>
        <a:xfrm flipV="1">
          <a:off x="6972300" y="6168807"/>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xmlns=""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xmlns=""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113828</xdr:rowOff>
    </xdr:from>
    <xdr:to>
      <xdr:col>55</xdr:col>
      <xdr:colOff>50800</xdr:colOff>
      <xdr:row>35</xdr:row>
      <xdr:rowOff>43978</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10426700" y="59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136705</xdr:rowOff>
    </xdr:from>
    <xdr:ext cx="534377" cy="259045"/>
    <xdr:sp macro="" textlink="">
      <xdr:nvSpPr>
        <xdr:cNvPr id="319" name="補助費等該当値テキスト">
          <a:extLst>
            <a:ext uri="{FF2B5EF4-FFF2-40B4-BE49-F238E27FC236}">
              <a16:creationId xmlns:a16="http://schemas.microsoft.com/office/drawing/2014/main" xmlns="" id="{00000000-0008-0000-0600-00003F010000}"/>
            </a:ext>
          </a:extLst>
        </xdr:cNvPr>
        <xdr:cNvSpPr txBox="1"/>
      </xdr:nvSpPr>
      <xdr:spPr>
        <a:xfrm>
          <a:off x="10528300" y="57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104412</xdr:rowOff>
    </xdr:from>
    <xdr:to>
      <xdr:col>50</xdr:col>
      <xdr:colOff>165100</xdr:colOff>
      <xdr:row>36</xdr:row>
      <xdr:rowOff>34562</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9588500" y="610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25689</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9372111" y="619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116191</xdr:rowOff>
    </xdr:from>
    <xdr:to>
      <xdr:col>46</xdr:col>
      <xdr:colOff>38100</xdr:colOff>
      <xdr:row>36</xdr:row>
      <xdr:rowOff>46341</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8699500" y="61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37468</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8483111" y="620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117257</xdr:rowOff>
    </xdr:from>
    <xdr:to>
      <xdr:col>41</xdr:col>
      <xdr:colOff>101600</xdr:colOff>
      <xdr:row>36</xdr:row>
      <xdr:rowOff>47407</xdr:rowOff>
    </xdr:to>
    <xdr:sp macro="" textlink="">
      <xdr:nvSpPr>
        <xdr:cNvPr id="324" name="楕円 323">
          <a:extLst>
            <a:ext uri="{FF2B5EF4-FFF2-40B4-BE49-F238E27FC236}">
              <a16:creationId xmlns:a16="http://schemas.microsoft.com/office/drawing/2014/main" xmlns="" id="{00000000-0008-0000-0600-000044010000}"/>
            </a:ext>
          </a:extLst>
        </xdr:cNvPr>
        <xdr:cNvSpPr/>
      </xdr:nvSpPr>
      <xdr:spPr>
        <a:xfrm>
          <a:off x="7810500" y="61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38534</xdr:rowOff>
    </xdr:from>
    <xdr:ext cx="534377"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7594111" y="621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126379</xdr:rowOff>
    </xdr:from>
    <xdr:to>
      <xdr:col>36</xdr:col>
      <xdr:colOff>165100</xdr:colOff>
      <xdr:row>36</xdr:row>
      <xdr:rowOff>56529</xdr:rowOff>
    </xdr:to>
    <xdr:sp macro="" textlink="">
      <xdr:nvSpPr>
        <xdr:cNvPr id="326" name="楕円 325">
          <a:extLst>
            <a:ext uri="{FF2B5EF4-FFF2-40B4-BE49-F238E27FC236}">
              <a16:creationId xmlns:a16="http://schemas.microsoft.com/office/drawing/2014/main" xmlns="" id="{00000000-0008-0000-0600-000046010000}"/>
            </a:ext>
          </a:extLst>
        </xdr:cNvPr>
        <xdr:cNvSpPr/>
      </xdr:nvSpPr>
      <xdr:spPr>
        <a:xfrm>
          <a:off x="6921500" y="612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47656</xdr:rowOff>
    </xdr:from>
    <xdr:ext cx="534377"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705111" y="621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xmlns=""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xmlns=""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xmlns=""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xmlns=""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xmlns=""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140645</xdr:rowOff>
    </xdr:from>
    <xdr:to>
      <xdr:col>55</xdr:col>
      <xdr:colOff>0</xdr:colOff>
      <xdr:row>58</xdr:row>
      <xdr:rowOff>63927</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9639300" y="9913295"/>
          <a:ext cx="838200" cy="9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a:extLst>
            <a:ext uri="{FF2B5EF4-FFF2-40B4-BE49-F238E27FC236}">
              <a16:creationId xmlns:a16="http://schemas.microsoft.com/office/drawing/2014/main" xmlns="" id="{00000000-0008-0000-0600-000065010000}"/>
            </a:ext>
          </a:extLst>
        </xdr:cNvPr>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140645</xdr:rowOff>
    </xdr:from>
    <xdr:to>
      <xdr:col>50</xdr:col>
      <xdr:colOff>114300</xdr:colOff>
      <xdr:row>58</xdr:row>
      <xdr:rowOff>146097</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8750300" y="9913295"/>
          <a:ext cx="889000" cy="17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162240</xdr:rowOff>
    </xdr:from>
    <xdr:to>
      <xdr:col>45</xdr:col>
      <xdr:colOff>177800</xdr:colOff>
      <xdr:row>58</xdr:row>
      <xdr:rowOff>146097</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a:off x="7861300" y="9934890"/>
          <a:ext cx="889000" cy="15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104385</xdr:rowOff>
    </xdr:from>
    <xdr:to>
      <xdr:col>41</xdr:col>
      <xdr:colOff>50800</xdr:colOff>
      <xdr:row>57</xdr:row>
      <xdr:rowOff>162240</xdr:rowOff>
    </xdr:to>
    <xdr:cxnSp macro="">
      <xdr:nvCxnSpPr>
        <xdr:cNvPr id="365" name="直線コネクタ 364">
          <a:extLst>
            <a:ext uri="{FF2B5EF4-FFF2-40B4-BE49-F238E27FC236}">
              <a16:creationId xmlns:a16="http://schemas.microsoft.com/office/drawing/2014/main" xmlns="" id="{00000000-0008-0000-0600-00006D010000}"/>
            </a:ext>
          </a:extLst>
        </xdr:cNvPr>
        <xdr:cNvCxnSpPr/>
      </xdr:nvCxnSpPr>
      <xdr:spPr>
        <a:xfrm>
          <a:off x="6972300" y="9877035"/>
          <a:ext cx="889000" cy="5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xmlns=""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xmlns=""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13127</xdr:rowOff>
    </xdr:from>
    <xdr:to>
      <xdr:col>55</xdr:col>
      <xdr:colOff>50800</xdr:colOff>
      <xdr:row>58</xdr:row>
      <xdr:rowOff>114727</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10426700" y="995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163004</xdr:rowOff>
    </xdr:from>
    <xdr:ext cx="534377" cy="259045"/>
    <xdr:sp macro="" textlink="">
      <xdr:nvSpPr>
        <xdr:cNvPr id="376" name="普通建設事業費該当値テキスト">
          <a:extLst>
            <a:ext uri="{FF2B5EF4-FFF2-40B4-BE49-F238E27FC236}">
              <a16:creationId xmlns:a16="http://schemas.microsoft.com/office/drawing/2014/main" xmlns="" id="{00000000-0008-0000-0600-000078010000}"/>
            </a:ext>
          </a:extLst>
        </xdr:cNvPr>
        <xdr:cNvSpPr txBox="1"/>
      </xdr:nvSpPr>
      <xdr:spPr>
        <a:xfrm>
          <a:off x="10528300" y="993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89845</xdr:rowOff>
    </xdr:from>
    <xdr:to>
      <xdr:col>50</xdr:col>
      <xdr:colOff>165100</xdr:colOff>
      <xdr:row>58</xdr:row>
      <xdr:rowOff>19995</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9588500" y="98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11122</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9372111" y="995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95297</xdr:rowOff>
    </xdr:from>
    <xdr:to>
      <xdr:col>46</xdr:col>
      <xdr:colOff>38100</xdr:colOff>
      <xdr:row>59</xdr:row>
      <xdr:rowOff>25447</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8699500" y="100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16574</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8483111" y="1013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111440</xdr:rowOff>
    </xdr:from>
    <xdr:to>
      <xdr:col>41</xdr:col>
      <xdr:colOff>101600</xdr:colOff>
      <xdr:row>58</xdr:row>
      <xdr:rowOff>41590</xdr:rowOff>
    </xdr:to>
    <xdr:sp macro="" textlink="">
      <xdr:nvSpPr>
        <xdr:cNvPr id="381" name="楕円 380">
          <a:extLst>
            <a:ext uri="{FF2B5EF4-FFF2-40B4-BE49-F238E27FC236}">
              <a16:creationId xmlns:a16="http://schemas.microsoft.com/office/drawing/2014/main" xmlns="" id="{00000000-0008-0000-0600-00007D010000}"/>
            </a:ext>
          </a:extLst>
        </xdr:cNvPr>
        <xdr:cNvSpPr/>
      </xdr:nvSpPr>
      <xdr:spPr>
        <a:xfrm>
          <a:off x="7810500" y="988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32717</xdr:rowOff>
    </xdr:from>
    <xdr:ext cx="534377"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7594111" y="997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53585</xdr:rowOff>
    </xdr:from>
    <xdr:to>
      <xdr:col>36</xdr:col>
      <xdr:colOff>165100</xdr:colOff>
      <xdr:row>57</xdr:row>
      <xdr:rowOff>155185</xdr:rowOff>
    </xdr:to>
    <xdr:sp macro="" textlink="">
      <xdr:nvSpPr>
        <xdr:cNvPr id="383" name="楕円 382">
          <a:extLst>
            <a:ext uri="{FF2B5EF4-FFF2-40B4-BE49-F238E27FC236}">
              <a16:creationId xmlns:a16="http://schemas.microsoft.com/office/drawing/2014/main" xmlns="" id="{00000000-0008-0000-0600-00007F010000}"/>
            </a:ext>
          </a:extLst>
        </xdr:cNvPr>
        <xdr:cNvSpPr/>
      </xdr:nvSpPr>
      <xdr:spPr>
        <a:xfrm>
          <a:off x="6921500" y="98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262</xdr:rowOff>
    </xdr:from>
    <xdr:ext cx="534377"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705111" y="960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xmlns=""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xmlns=""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xmlns=""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xmlns=""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64055</xdr:rowOff>
    </xdr:from>
    <xdr:to>
      <xdr:col>55</xdr:col>
      <xdr:colOff>0</xdr:colOff>
      <xdr:row>77</xdr:row>
      <xdr:rowOff>118636</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9639300" y="13265705"/>
          <a:ext cx="838200" cy="5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33940</xdr:rowOff>
    </xdr:from>
    <xdr:ext cx="534377" cy="259045"/>
    <xdr:sp macro="" textlink="">
      <xdr:nvSpPr>
        <xdr:cNvPr id="416" name="普通建設事業費 （ うち新規整備　）平均値テキスト">
          <a:extLst>
            <a:ext uri="{FF2B5EF4-FFF2-40B4-BE49-F238E27FC236}">
              <a16:creationId xmlns:a16="http://schemas.microsoft.com/office/drawing/2014/main" xmlns="" id="{00000000-0008-0000-0600-0000A0010000}"/>
            </a:ext>
          </a:extLst>
        </xdr:cNvPr>
        <xdr:cNvSpPr txBox="1"/>
      </xdr:nvSpPr>
      <xdr:spPr>
        <a:xfrm>
          <a:off x="10528300" y="13235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118636</xdr:rowOff>
    </xdr:from>
    <xdr:to>
      <xdr:col>50</xdr:col>
      <xdr:colOff>114300</xdr:colOff>
      <xdr:row>79</xdr:row>
      <xdr:rowOff>72687</xdr:rowOff>
    </xdr:to>
    <xdr:cxnSp macro="">
      <xdr:nvCxnSpPr>
        <xdr:cNvPr id="418" name="直線コネクタ 417">
          <a:extLst>
            <a:ext uri="{FF2B5EF4-FFF2-40B4-BE49-F238E27FC236}">
              <a16:creationId xmlns:a16="http://schemas.microsoft.com/office/drawing/2014/main" xmlns="" id="{00000000-0008-0000-0600-0000A2010000}"/>
            </a:ext>
          </a:extLst>
        </xdr:cNvPr>
        <xdr:cNvCxnSpPr/>
      </xdr:nvCxnSpPr>
      <xdr:spPr>
        <a:xfrm flipV="1">
          <a:off x="8750300" y="13320286"/>
          <a:ext cx="889000" cy="29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60114</xdr:rowOff>
    </xdr:from>
    <xdr:to>
      <xdr:col>45</xdr:col>
      <xdr:colOff>177800</xdr:colOff>
      <xdr:row>79</xdr:row>
      <xdr:rowOff>72687</xdr:rowOff>
    </xdr:to>
    <xdr:cxnSp macro="">
      <xdr:nvCxnSpPr>
        <xdr:cNvPr id="421" name="直線コネクタ 420">
          <a:extLst>
            <a:ext uri="{FF2B5EF4-FFF2-40B4-BE49-F238E27FC236}">
              <a16:creationId xmlns:a16="http://schemas.microsoft.com/office/drawing/2014/main" xmlns="" id="{00000000-0008-0000-0600-0000A5010000}"/>
            </a:ext>
          </a:extLst>
        </xdr:cNvPr>
        <xdr:cNvCxnSpPr/>
      </xdr:nvCxnSpPr>
      <xdr:spPr>
        <a:xfrm>
          <a:off x="7861300" y="13261764"/>
          <a:ext cx="889000" cy="3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xmlns=""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60114</xdr:rowOff>
    </xdr:from>
    <xdr:to>
      <xdr:col>41</xdr:col>
      <xdr:colOff>50800</xdr:colOff>
      <xdr:row>78</xdr:row>
      <xdr:rowOff>78969</xdr:rowOff>
    </xdr:to>
    <xdr:cxnSp macro="">
      <xdr:nvCxnSpPr>
        <xdr:cNvPr id="424" name="直線コネクタ 423">
          <a:extLst>
            <a:ext uri="{FF2B5EF4-FFF2-40B4-BE49-F238E27FC236}">
              <a16:creationId xmlns:a16="http://schemas.microsoft.com/office/drawing/2014/main" xmlns="" id="{00000000-0008-0000-0600-0000A8010000}"/>
            </a:ext>
          </a:extLst>
        </xdr:cNvPr>
        <xdr:cNvCxnSpPr/>
      </xdr:nvCxnSpPr>
      <xdr:spPr>
        <a:xfrm flipV="1">
          <a:off x="6972300" y="13261764"/>
          <a:ext cx="889000" cy="19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xmlns=""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71387</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594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xmlns=""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13255</xdr:rowOff>
    </xdr:from>
    <xdr:to>
      <xdr:col>55</xdr:col>
      <xdr:colOff>50800</xdr:colOff>
      <xdr:row>77</xdr:row>
      <xdr:rowOff>114855</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10426700" y="132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36132</xdr:rowOff>
    </xdr:from>
    <xdr:ext cx="534377" cy="259045"/>
    <xdr:sp macro="" textlink="">
      <xdr:nvSpPr>
        <xdr:cNvPr id="435" name="普通建設事業費 （ うち新規整備　）該当値テキスト">
          <a:extLst>
            <a:ext uri="{FF2B5EF4-FFF2-40B4-BE49-F238E27FC236}">
              <a16:creationId xmlns:a16="http://schemas.microsoft.com/office/drawing/2014/main" xmlns="" id="{00000000-0008-0000-0600-0000B3010000}"/>
            </a:ext>
          </a:extLst>
        </xdr:cNvPr>
        <xdr:cNvSpPr txBox="1"/>
      </xdr:nvSpPr>
      <xdr:spPr>
        <a:xfrm>
          <a:off x="10528300" y="1306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67836</xdr:rowOff>
    </xdr:from>
    <xdr:to>
      <xdr:col>50</xdr:col>
      <xdr:colOff>165100</xdr:colOff>
      <xdr:row>77</xdr:row>
      <xdr:rowOff>169436</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9588500" y="132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14513</xdr:rowOff>
    </xdr:from>
    <xdr:ext cx="534377"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9372111" y="1304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21887</xdr:rowOff>
    </xdr:from>
    <xdr:to>
      <xdr:col>46</xdr:col>
      <xdr:colOff>38100</xdr:colOff>
      <xdr:row>79</xdr:row>
      <xdr:rowOff>123487</xdr:rowOff>
    </xdr:to>
    <xdr:sp macro="" textlink="">
      <xdr:nvSpPr>
        <xdr:cNvPr id="438" name="楕円 437">
          <a:extLst>
            <a:ext uri="{FF2B5EF4-FFF2-40B4-BE49-F238E27FC236}">
              <a16:creationId xmlns:a16="http://schemas.microsoft.com/office/drawing/2014/main" xmlns="" id="{00000000-0008-0000-0600-0000B6010000}"/>
            </a:ext>
          </a:extLst>
        </xdr:cNvPr>
        <xdr:cNvSpPr/>
      </xdr:nvSpPr>
      <xdr:spPr>
        <a:xfrm>
          <a:off x="8699500" y="135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114614</xdr:rowOff>
    </xdr:from>
    <xdr:ext cx="469744"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8515428" y="1365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9314</xdr:rowOff>
    </xdr:from>
    <xdr:to>
      <xdr:col>41</xdr:col>
      <xdr:colOff>101600</xdr:colOff>
      <xdr:row>77</xdr:row>
      <xdr:rowOff>110914</xdr:rowOff>
    </xdr:to>
    <xdr:sp macro="" textlink="">
      <xdr:nvSpPr>
        <xdr:cNvPr id="440" name="楕円 439">
          <a:extLst>
            <a:ext uri="{FF2B5EF4-FFF2-40B4-BE49-F238E27FC236}">
              <a16:creationId xmlns:a16="http://schemas.microsoft.com/office/drawing/2014/main" xmlns="" id="{00000000-0008-0000-0600-0000B8010000}"/>
            </a:ext>
          </a:extLst>
        </xdr:cNvPr>
        <xdr:cNvSpPr/>
      </xdr:nvSpPr>
      <xdr:spPr>
        <a:xfrm>
          <a:off x="7810500" y="132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127441</xdr:rowOff>
    </xdr:from>
    <xdr:ext cx="534377"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7594111" y="1298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28169</xdr:rowOff>
    </xdr:from>
    <xdr:to>
      <xdr:col>36</xdr:col>
      <xdr:colOff>165100</xdr:colOff>
      <xdr:row>78</xdr:row>
      <xdr:rowOff>129769</xdr:rowOff>
    </xdr:to>
    <xdr:sp macro="" textlink="">
      <xdr:nvSpPr>
        <xdr:cNvPr id="442" name="楕円 441">
          <a:extLst>
            <a:ext uri="{FF2B5EF4-FFF2-40B4-BE49-F238E27FC236}">
              <a16:creationId xmlns:a16="http://schemas.microsoft.com/office/drawing/2014/main" xmlns="" id="{00000000-0008-0000-0600-0000BA010000}"/>
            </a:ext>
          </a:extLst>
        </xdr:cNvPr>
        <xdr:cNvSpPr/>
      </xdr:nvSpPr>
      <xdr:spPr>
        <a:xfrm>
          <a:off x="6921500" y="134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120896</xdr:rowOff>
    </xdr:from>
    <xdr:ext cx="534377"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705111" y="1349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xmlns=""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xmlns=""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xmlns=""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xmlns=""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xmlns=""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xmlns=""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57806</xdr:rowOff>
    </xdr:from>
    <xdr:to>
      <xdr:col>55</xdr:col>
      <xdr:colOff>0</xdr:colOff>
      <xdr:row>98</xdr:row>
      <xdr:rowOff>126363</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9639300" y="16859906"/>
          <a:ext cx="8382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a:extLst>
            <a:ext uri="{FF2B5EF4-FFF2-40B4-BE49-F238E27FC236}">
              <a16:creationId xmlns:a16="http://schemas.microsoft.com/office/drawing/2014/main" xmlns="" id="{00000000-0008-0000-0600-0000D7010000}"/>
            </a:ext>
          </a:extLst>
        </xdr:cNvPr>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57806</xdr:rowOff>
    </xdr:from>
    <xdr:to>
      <xdr:col>50</xdr:col>
      <xdr:colOff>114300</xdr:colOff>
      <xdr:row>98</xdr:row>
      <xdr:rowOff>87830</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flipV="1">
          <a:off x="8750300" y="16859906"/>
          <a:ext cx="889000" cy="3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56046</xdr:rowOff>
    </xdr:from>
    <xdr:to>
      <xdr:col>45</xdr:col>
      <xdr:colOff>177800</xdr:colOff>
      <xdr:row>98</xdr:row>
      <xdr:rowOff>87830</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a:off x="7861300" y="16858146"/>
          <a:ext cx="889000" cy="3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9494</xdr:rowOff>
    </xdr:from>
    <xdr:to>
      <xdr:col>41</xdr:col>
      <xdr:colOff>50800</xdr:colOff>
      <xdr:row>98</xdr:row>
      <xdr:rowOff>56046</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a:off x="6972300" y="16811594"/>
          <a:ext cx="889000" cy="4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xmlns=""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xmlns=""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53460</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05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75563</xdr:rowOff>
    </xdr:from>
    <xdr:to>
      <xdr:col>55</xdr:col>
      <xdr:colOff>50800</xdr:colOff>
      <xdr:row>99</xdr:row>
      <xdr:rowOff>5713</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10426700" y="1687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161940</xdr:rowOff>
    </xdr:from>
    <xdr:ext cx="469744" cy="259045"/>
    <xdr:sp macro="" textlink="">
      <xdr:nvSpPr>
        <xdr:cNvPr id="490" name="普通建設事業費 （ うち更新整備　）該当値テキスト">
          <a:extLst>
            <a:ext uri="{FF2B5EF4-FFF2-40B4-BE49-F238E27FC236}">
              <a16:creationId xmlns:a16="http://schemas.microsoft.com/office/drawing/2014/main" xmlns="" id="{00000000-0008-0000-0600-0000EA010000}"/>
            </a:ext>
          </a:extLst>
        </xdr:cNvPr>
        <xdr:cNvSpPr txBox="1"/>
      </xdr:nvSpPr>
      <xdr:spPr>
        <a:xfrm>
          <a:off x="10528300" y="1679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7006</xdr:rowOff>
    </xdr:from>
    <xdr:to>
      <xdr:col>50</xdr:col>
      <xdr:colOff>165100</xdr:colOff>
      <xdr:row>98</xdr:row>
      <xdr:rowOff>108606</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9588500" y="168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99733</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9372111" y="169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37030</xdr:rowOff>
    </xdr:from>
    <xdr:to>
      <xdr:col>46</xdr:col>
      <xdr:colOff>38100</xdr:colOff>
      <xdr:row>98</xdr:row>
      <xdr:rowOff>138630</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8699500" y="168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129757</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8483111" y="169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5246</xdr:rowOff>
    </xdr:from>
    <xdr:to>
      <xdr:col>41</xdr:col>
      <xdr:colOff>101600</xdr:colOff>
      <xdr:row>98</xdr:row>
      <xdr:rowOff>106846</xdr:rowOff>
    </xdr:to>
    <xdr:sp macro="" textlink="">
      <xdr:nvSpPr>
        <xdr:cNvPr id="495" name="楕円 494">
          <a:extLst>
            <a:ext uri="{FF2B5EF4-FFF2-40B4-BE49-F238E27FC236}">
              <a16:creationId xmlns:a16="http://schemas.microsoft.com/office/drawing/2014/main" xmlns="" id="{00000000-0008-0000-0600-0000EF010000}"/>
            </a:ext>
          </a:extLst>
        </xdr:cNvPr>
        <xdr:cNvSpPr/>
      </xdr:nvSpPr>
      <xdr:spPr>
        <a:xfrm>
          <a:off x="7810500" y="1680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97973</xdr:rowOff>
    </xdr:from>
    <xdr:ext cx="534377"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7594111" y="1690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130144</xdr:rowOff>
    </xdr:from>
    <xdr:to>
      <xdr:col>36</xdr:col>
      <xdr:colOff>165100</xdr:colOff>
      <xdr:row>98</xdr:row>
      <xdr:rowOff>60294</xdr:rowOff>
    </xdr:to>
    <xdr:sp macro="" textlink="">
      <xdr:nvSpPr>
        <xdr:cNvPr id="497" name="楕円 496">
          <a:extLst>
            <a:ext uri="{FF2B5EF4-FFF2-40B4-BE49-F238E27FC236}">
              <a16:creationId xmlns:a16="http://schemas.microsoft.com/office/drawing/2014/main" xmlns="" id="{00000000-0008-0000-0600-0000F1010000}"/>
            </a:ext>
          </a:extLst>
        </xdr:cNvPr>
        <xdr:cNvSpPr/>
      </xdr:nvSpPr>
      <xdr:spPr>
        <a:xfrm>
          <a:off x="6921500" y="167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76821</xdr:rowOff>
    </xdr:from>
    <xdr:ext cx="534377"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6705111" y="165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xmlns=""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xmlns=""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xmlns=""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89974</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flipV="1">
          <a:off x="15481300" y="6776524"/>
          <a:ext cx="838200" cy="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xmlns=""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98465</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xmlns="" id="{00000000-0008-0000-0600-000017020000}"/>
            </a:ext>
          </a:extLst>
        </xdr:cNvPr>
        <xdr:cNvCxnSpPr/>
      </xdr:nvCxnSpPr>
      <xdr:spPr>
        <a:xfrm>
          <a:off x="13703300" y="6785015"/>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xmlns=""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98465</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xmlns="" id="{00000000-0008-0000-0600-00001A020000}"/>
            </a:ext>
          </a:extLst>
        </xdr:cNvPr>
        <xdr:cNvCxnSpPr/>
      </xdr:nvCxnSpPr>
      <xdr:spPr>
        <a:xfrm flipV="1">
          <a:off x="12814300" y="6785015"/>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xmlns=""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xmlns=""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39174</xdr:rowOff>
    </xdr:from>
    <xdr:to>
      <xdr:col>85</xdr:col>
      <xdr:colOff>177800</xdr:colOff>
      <xdr:row>39</xdr:row>
      <xdr:rowOff>140774</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6268700" y="67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131890</xdr:rowOff>
    </xdr:from>
    <xdr:ext cx="378565" cy="259045"/>
    <xdr:sp macro="" textlink="">
      <xdr:nvSpPr>
        <xdr:cNvPr id="549" name="災害復旧事業費該当値テキスト">
          <a:extLst>
            <a:ext uri="{FF2B5EF4-FFF2-40B4-BE49-F238E27FC236}">
              <a16:creationId xmlns:a16="http://schemas.microsoft.com/office/drawing/2014/main" xmlns="" id="{00000000-0008-0000-0600-000025020000}"/>
            </a:ext>
          </a:extLst>
        </xdr:cNvPr>
        <xdr:cNvSpPr txBox="1"/>
      </xdr:nvSpPr>
      <xdr:spPr>
        <a:xfrm>
          <a:off x="16370300" y="664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xmlns=""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47665</xdr:rowOff>
    </xdr:from>
    <xdr:to>
      <xdr:col>72</xdr:col>
      <xdr:colOff>38100</xdr:colOff>
      <xdr:row>39</xdr:row>
      <xdr:rowOff>149265</xdr:rowOff>
    </xdr:to>
    <xdr:sp macro="" textlink="">
      <xdr:nvSpPr>
        <xdr:cNvPr id="554" name="楕円 553">
          <a:extLst>
            <a:ext uri="{FF2B5EF4-FFF2-40B4-BE49-F238E27FC236}">
              <a16:creationId xmlns:a16="http://schemas.microsoft.com/office/drawing/2014/main" xmlns="" id="{00000000-0008-0000-0600-00002A020000}"/>
            </a:ext>
          </a:extLst>
        </xdr:cNvPr>
        <xdr:cNvSpPr/>
      </xdr:nvSpPr>
      <xdr:spPr>
        <a:xfrm>
          <a:off x="13652500" y="673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140392</xdr:rowOff>
    </xdr:from>
    <xdr:ext cx="313932"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3546333" y="6826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xmlns=""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xmlns=""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xmlns=""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xmlns=""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xmlns=""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xmlns=""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xmlns=""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xmlns=""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xmlns=""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xmlns=""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xmlns=""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xmlns=""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xmlns=""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xmlns=""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xmlns=""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xmlns=""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xmlns=""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xmlns=""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xmlns=""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xmlns=""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xmlns=""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xmlns=""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xmlns=""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xmlns=""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xmlns=""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xmlns=""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xmlns=""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xmlns=""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xmlns=""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xmlns=""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xmlns=""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xmlns=""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xmlns=""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xmlns=""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125340</xdr:rowOff>
    </xdr:from>
    <xdr:to>
      <xdr:col>85</xdr:col>
      <xdr:colOff>127000</xdr:colOff>
      <xdr:row>77</xdr:row>
      <xdr:rowOff>130313</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flipV="1">
          <a:off x="15481300" y="13326990"/>
          <a:ext cx="8382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a:extLst>
            <a:ext uri="{FF2B5EF4-FFF2-40B4-BE49-F238E27FC236}">
              <a16:creationId xmlns:a16="http://schemas.microsoft.com/office/drawing/2014/main" xmlns="" id="{00000000-0008-0000-0600-000082020000}"/>
            </a:ext>
          </a:extLst>
        </xdr:cNvPr>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xmlns=""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130313</xdr:rowOff>
    </xdr:from>
    <xdr:to>
      <xdr:col>81</xdr:col>
      <xdr:colOff>50800</xdr:colOff>
      <xdr:row>77</xdr:row>
      <xdr:rowOff>149165</xdr:rowOff>
    </xdr:to>
    <xdr:cxnSp macro="">
      <xdr:nvCxnSpPr>
        <xdr:cNvPr id="644" name="直線コネクタ 643">
          <a:extLst>
            <a:ext uri="{FF2B5EF4-FFF2-40B4-BE49-F238E27FC236}">
              <a16:creationId xmlns:a16="http://schemas.microsoft.com/office/drawing/2014/main" xmlns="" id="{00000000-0008-0000-0600-000084020000}"/>
            </a:ext>
          </a:extLst>
        </xdr:cNvPr>
        <xdr:cNvCxnSpPr/>
      </xdr:nvCxnSpPr>
      <xdr:spPr>
        <a:xfrm flipV="1">
          <a:off x="14592300" y="13331963"/>
          <a:ext cx="889000" cy="1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xmlns=""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149165</xdr:rowOff>
    </xdr:from>
    <xdr:to>
      <xdr:col>76</xdr:col>
      <xdr:colOff>114300</xdr:colOff>
      <xdr:row>77</xdr:row>
      <xdr:rowOff>162153</xdr:rowOff>
    </xdr:to>
    <xdr:cxnSp macro="">
      <xdr:nvCxnSpPr>
        <xdr:cNvPr id="647" name="直線コネクタ 646">
          <a:extLst>
            <a:ext uri="{FF2B5EF4-FFF2-40B4-BE49-F238E27FC236}">
              <a16:creationId xmlns:a16="http://schemas.microsoft.com/office/drawing/2014/main" xmlns="" id="{00000000-0008-0000-0600-000087020000}"/>
            </a:ext>
          </a:extLst>
        </xdr:cNvPr>
        <xdr:cNvCxnSpPr/>
      </xdr:nvCxnSpPr>
      <xdr:spPr>
        <a:xfrm flipV="1">
          <a:off x="13703300" y="13350815"/>
          <a:ext cx="889000" cy="1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xmlns=""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162153</xdr:rowOff>
    </xdr:from>
    <xdr:to>
      <xdr:col>71</xdr:col>
      <xdr:colOff>177800</xdr:colOff>
      <xdr:row>78</xdr:row>
      <xdr:rowOff>8598</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flipV="1">
          <a:off x="12814300" y="13363803"/>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xmlns=""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xmlns=""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74540</xdr:rowOff>
    </xdr:from>
    <xdr:to>
      <xdr:col>85</xdr:col>
      <xdr:colOff>177800</xdr:colOff>
      <xdr:row>78</xdr:row>
      <xdr:rowOff>4690</xdr:rowOff>
    </xdr:to>
    <xdr:sp macro="" textlink="">
      <xdr:nvSpPr>
        <xdr:cNvPr id="660" name="楕円 659">
          <a:extLst>
            <a:ext uri="{FF2B5EF4-FFF2-40B4-BE49-F238E27FC236}">
              <a16:creationId xmlns:a16="http://schemas.microsoft.com/office/drawing/2014/main" xmlns="" id="{00000000-0008-0000-0600-000094020000}"/>
            </a:ext>
          </a:extLst>
        </xdr:cNvPr>
        <xdr:cNvSpPr/>
      </xdr:nvSpPr>
      <xdr:spPr>
        <a:xfrm>
          <a:off x="16268700" y="1327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52967</xdr:rowOff>
    </xdr:from>
    <xdr:ext cx="534377" cy="259045"/>
    <xdr:sp macro="" textlink="">
      <xdr:nvSpPr>
        <xdr:cNvPr id="661" name="公債費該当値テキスト">
          <a:extLst>
            <a:ext uri="{FF2B5EF4-FFF2-40B4-BE49-F238E27FC236}">
              <a16:creationId xmlns:a16="http://schemas.microsoft.com/office/drawing/2014/main" xmlns="" id="{00000000-0008-0000-0600-000095020000}"/>
            </a:ext>
          </a:extLst>
        </xdr:cNvPr>
        <xdr:cNvSpPr txBox="1"/>
      </xdr:nvSpPr>
      <xdr:spPr>
        <a:xfrm>
          <a:off x="16370300" y="1325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79513</xdr:rowOff>
    </xdr:from>
    <xdr:to>
      <xdr:col>81</xdr:col>
      <xdr:colOff>101600</xdr:colOff>
      <xdr:row>78</xdr:row>
      <xdr:rowOff>9663</xdr:rowOff>
    </xdr:to>
    <xdr:sp macro="" textlink="">
      <xdr:nvSpPr>
        <xdr:cNvPr id="662" name="楕円 661">
          <a:extLst>
            <a:ext uri="{FF2B5EF4-FFF2-40B4-BE49-F238E27FC236}">
              <a16:creationId xmlns:a16="http://schemas.microsoft.com/office/drawing/2014/main" xmlns="" id="{00000000-0008-0000-0600-000096020000}"/>
            </a:ext>
          </a:extLst>
        </xdr:cNvPr>
        <xdr:cNvSpPr/>
      </xdr:nvSpPr>
      <xdr:spPr>
        <a:xfrm>
          <a:off x="15430500" y="1328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790</xdr:rowOff>
    </xdr:from>
    <xdr:ext cx="534377"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5214111" y="1337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98365</xdr:rowOff>
    </xdr:from>
    <xdr:to>
      <xdr:col>76</xdr:col>
      <xdr:colOff>165100</xdr:colOff>
      <xdr:row>78</xdr:row>
      <xdr:rowOff>28515</xdr:rowOff>
    </xdr:to>
    <xdr:sp macro="" textlink="">
      <xdr:nvSpPr>
        <xdr:cNvPr id="664" name="楕円 663">
          <a:extLst>
            <a:ext uri="{FF2B5EF4-FFF2-40B4-BE49-F238E27FC236}">
              <a16:creationId xmlns:a16="http://schemas.microsoft.com/office/drawing/2014/main" xmlns="" id="{00000000-0008-0000-0600-000098020000}"/>
            </a:ext>
          </a:extLst>
        </xdr:cNvPr>
        <xdr:cNvSpPr/>
      </xdr:nvSpPr>
      <xdr:spPr>
        <a:xfrm>
          <a:off x="14541500" y="133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19642</xdr:rowOff>
    </xdr:from>
    <xdr:ext cx="534377"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4325111" y="1339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111353</xdr:rowOff>
    </xdr:from>
    <xdr:to>
      <xdr:col>72</xdr:col>
      <xdr:colOff>38100</xdr:colOff>
      <xdr:row>78</xdr:row>
      <xdr:rowOff>41503</xdr:rowOff>
    </xdr:to>
    <xdr:sp macro="" textlink="">
      <xdr:nvSpPr>
        <xdr:cNvPr id="666" name="楕円 665">
          <a:extLst>
            <a:ext uri="{FF2B5EF4-FFF2-40B4-BE49-F238E27FC236}">
              <a16:creationId xmlns:a16="http://schemas.microsoft.com/office/drawing/2014/main" xmlns="" id="{00000000-0008-0000-0600-00009A020000}"/>
            </a:ext>
          </a:extLst>
        </xdr:cNvPr>
        <xdr:cNvSpPr/>
      </xdr:nvSpPr>
      <xdr:spPr>
        <a:xfrm>
          <a:off x="13652500" y="1331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32630</xdr:rowOff>
    </xdr:from>
    <xdr:ext cx="534377"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3436111" y="134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129248</xdr:rowOff>
    </xdr:from>
    <xdr:to>
      <xdr:col>67</xdr:col>
      <xdr:colOff>101600</xdr:colOff>
      <xdr:row>78</xdr:row>
      <xdr:rowOff>59398</xdr:rowOff>
    </xdr:to>
    <xdr:sp macro="" textlink="">
      <xdr:nvSpPr>
        <xdr:cNvPr id="668" name="楕円 667">
          <a:extLst>
            <a:ext uri="{FF2B5EF4-FFF2-40B4-BE49-F238E27FC236}">
              <a16:creationId xmlns:a16="http://schemas.microsoft.com/office/drawing/2014/main" xmlns="" id="{00000000-0008-0000-0600-00009C020000}"/>
            </a:ext>
          </a:extLst>
        </xdr:cNvPr>
        <xdr:cNvSpPr/>
      </xdr:nvSpPr>
      <xdr:spPr>
        <a:xfrm>
          <a:off x="12763500" y="133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50525</xdr:rowOff>
    </xdr:from>
    <xdr:ext cx="534377"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547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xmlns=""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xmlns=""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xmlns=""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xmlns=""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xmlns=""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xmlns=""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xmlns=""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xmlns=""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xmlns=""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xmlns=""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xmlns=""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xmlns=""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978</xdr:rowOff>
    </xdr:from>
    <xdr:to>
      <xdr:col>85</xdr:col>
      <xdr:colOff>127000</xdr:colOff>
      <xdr:row>99</xdr:row>
      <xdr:rowOff>1206</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flipV="1">
          <a:off x="15481300" y="1697452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a:extLst>
            <a:ext uri="{FF2B5EF4-FFF2-40B4-BE49-F238E27FC236}">
              <a16:creationId xmlns:a16="http://schemas.microsoft.com/office/drawing/2014/main" xmlns="" id="{00000000-0008-0000-0600-0000BB020000}"/>
            </a:ext>
          </a:extLst>
        </xdr:cNvPr>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xmlns=""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1206</xdr:rowOff>
    </xdr:from>
    <xdr:to>
      <xdr:col>81</xdr:col>
      <xdr:colOff>50800</xdr:colOff>
      <xdr:row>99</xdr:row>
      <xdr:rowOff>12091</xdr:rowOff>
    </xdr:to>
    <xdr:cxnSp macro="">
      <xdr:nvCxnSpPr>
        <xdr:cNvPr id="701" name="直線コネクタ 700">
          <a:extLst>
            <a:ext uri="{FF2B5EF4-FFF2-40B4-BE49-F238E27FC236}">
              <a16:creationId xmlns:a16="http://schemas.microsoft.com/office/drawing/2014/main" xmlns="" id="{00000000-0008-0000-0600-0000BD020000}"/>
            </a:ext>
          </a:extLst>
        </xdr:cNvPr>
        <xdr:cNvCxnSpPr/>
      </xdr:nvCxnSpPr>
      <xdr:spPr>
        <a:xfrm flipV="1">
          <a:off x="14592300" y="1697475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xmlns=""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12091</xdr:rowOff>
    </xdr:from>
    <xdr:to>
      <xdr:col>76</xdr:col>
      <xdr:colOff>114300</xdr:colOff>
      <xdr:row>99</xdr:row>
      <xdr:rowOff>22440</xdr:rowOff>
    </xdr:to>
    <xdr:cxnSp macro="">
      <xdr:nvCxnSpPr>
        <xdr:cNvPr id="704" name="直線コネクタ 703">
          <a:extLst>
            <a:ext uri="{FF2B5EF4-FFF2-40B4-BE49-F238E27FC236}">
              <a16:creationId xmlns:a16="http://schemas.microsoft.com/office/drawing/2014/main" xmlns="" id="{00000000-0008-0000-0600-0000C0020000}"/>
            </a:ext>
          </a:extLst>
        </xdr:cNvPr>
        <xdr:cNvCxnSpPr/>
      </xdr:nvCxnSpPr>
      <xdr:spPr>
        <a:xfrm flipV="1">
          <a:off x="13703300" y="16985641"/>
          <a:ext cx="88900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xmlns=""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17805</xdr:rowOff>
    </xdr:from>
    <xdr:to>
      <xdr:col>71</xdr:col>
      <xdr:colOff>177800</xdr:colOff>
      <xdr:row>99</xdr:row>
      <xdr:rowOff>22440</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a:off x="12814300" y="16991355"/>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xmlns=""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xmlns=""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121628</xdr:rowOff>
    </xdr:from>
    <xdr:to>
      <xdr:col>85</xdr:col>
      <xdr:colOff>177800</xdr:colOff>
      <xdr:row>99</xdr:row>
      <xdr:rowOff>51778</xdr:rowOff>
    </xdr:to>
    <xdr:sp macro="" textlink="">
      <xdr:nvSpPr>
        <xdr:cNvPr id="717" name="楕円 716">
          <a:extLst>
            <a:ext uri="{FF2B5EF4-FFF2-40B4-BE49-F238E27FC236}">
              <a16:creationId xmlns:a16="http://schemas.microsoft.com/office/drawing/2014/main" xmlns="" id="{00000000-0008-0000-0600-0000CD020000}"/>
            </a:ext>
          </a:extLst>
        </xdr:cNvPr>
        <xdr:cNvSpPr/>
      </xdr:nvSpPr>
      <xdr:spPr>
        <a:xfrm>
          <a:off x="16268700" y="169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36555</xdr:rowOff>
    </xdr:from>
    <xdr:ext cx="469744" cy="259045"/>
    <xdr:sp macro="" textlink="">
      <xdr:nvSpPr>
        <xdr:cNvPr id="718" name="積立金該当値テキスト">
          <a:extLst>
            <a:ext uri="{FF2B5EF4-FFF2-40B4-BE49-F238E27FC236}">
              <a16:creationId xmlns:a16="http://schemas.microsoft.com/office/drawing/2014/main" xmlns="" id="{00000000-0008-0000-0600-0000CE020000}"/>
            </a:ext>
          </a:extLst>
        </xdr:cNvPr>
        <xdr:cNvSpPr txBox="1"/>
      </xdr:nvSpPr>
      <xdr:spPr>
        <a:xfrm>
          <a:off x="16370300" y="168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121856</xdr:rowOff>
    </xdr:from>
    <xdr:to>
      <xdr:col>81</xdr:col>
      <xdr:colOff>101600</xdr:colOff>
      <xdr:row>99</xdr:row>
      <xdr:rowOff>52006</xdr:rowOff>
    </xdr:to>
    <xdr:sp macro="" textlink="">
      <xdr:nvSpPr>
        <xdr:cNvPr id="719" name="楕円 718">
          <a:extLst>
            <a:ext uri="{FF2B5EF4-FFF2-40B4-BE49-F238E27FC236}">
              <a16:creationId xmlns:a16="http://schemas.microsoft.com/office/drawing/2014/main" xmlns="" id="{00000000-0008-0000-0600-0000CF020000}"/>
            </a:ext>
          </a:extLst>
        </xdr:cNvPr>
        <xdr:cNvSpPr/>
      </xdr:nvSpPr>
      <xdr:spPr>
        <a:xfrm>
          <a:off x="15430500" y="1692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43133</xdr:rowOff>
    </xdr:from>
    <xdr:ext cx="469744"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5246428" y="1701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132741</xdr:rowOff>
    </xdr:from>
    <xdr:to>
      <xdr:col>76</xdr:col>
      <xdr:colOff>165100</xdr:colOff>
      <xdr:row>99</xdr:row>
      <xdr:rowOff>62891</xdr:rowOff>
    </xdr:to>
    <xdr:sp macro="" textlink="">
      <xdr:nvSpPr>
        <xdr:cNvPr id="721" name="楕円 720">
          <a:extLst>
            <a:ext uri="{FF2B5EF4-FFF2-40B4-BE49-F238E27FC236}">
              <a16:creationId xmlns:a16="http://schemas.microsoft.com/office/drawing/2014/main" xmlns="" id="{00000000-0008-0000-0600-0000D1020000}"/>
            </a:ext>
          </a:extLst>
        </xdr:cNvPr>
        <xdr:cNvSpPr/>
      </xdr:nvSpPr>
      <xdr:spPr>
        <a:xfrm>
          <a:off x="14541500" y="1693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54018</xdr:rowOff>
    </xdr:from>
    <xdr:ext cx="469744"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4357428" y="1702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143090</xdr:rowOff>
    </xdr:from>
    <xdr:to>
      <xdr:col>72</xdr:col>
      <xdr:colOff>38100</xdr:colOff>
      <xdr:row>99</xdr:row>
      <xdr:rowOff>73240</xdr:rowOff>
    </xdr:to>
    <xdr:sp macro="" textlink="">
      <xdr:nvSpPr>
        <xdr:cNvPr id="723" name="楕円 722">
          <a:extLst>
            <a:ext uri="{FF2B5EF4-FFF2-40B4-BE49-F238E27FC236}">
              <a16:creationId xmlns:a16="http://schemas.microsoft.com/office/drawing/2014/main" xmlns="" id="{00000000-0008-0000-0600-0000D3020000}"/>
            </a:ext>
          </a:extLst>
        </xdr:cNvPr>
        <xdr:cNvSpPr/>
      </xdr:nvSpPr>
      <xdr:spPr>
        <a:xfrm>
          <a:off x="13652500" y="1694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64367</xdr:rowOff>
    </xdr:from>
    <xdr:ext cx="469744"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3468428" y="1703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138455</xdr:rowOff>
    </xdr:from>
    <xdr:to>
      <xdr:col>67</xdr:col>
      <xdr:colOff>101600</xdr:colOff>
      <xdr:row>99</xdr:row>
      <xdr:rowOff>68605</xdr:rowOff>
    </xdr:to>
    <xdr:sp macro="" textlink="">
      <xdr:nvSpPr>
        <xdr:cNvPr id="725" name="楕円 724">
          <a:extLst>
            <a:ext uri="{FF2B5EF4-FFF2-40B4-BE49-F238E27FC236}">
              <a16:creationId xmlns:a16="http://schemas.microsoft.com/office/drawing/2014/main" xmlns="" id="{00000000-0008-0000-0600-0000D5020000}"/>
            </a:ext>
          </a:extLst>
        </xdr:cNvPr>
        <xdr:cNvSpPr/>
      </xdr:nvSpPr>
      <xdr:spPr>
        <a:xfrm>
          <a:off x="12763500" y="169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59732</xdr:rowOff>
    </xdr:from>
    <xdr:ext cx="469744"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2579428" y="170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xmlns=""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xmlns=""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xmlns=""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xmlns=""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xmlns=""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xmlns=""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xmlns=""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xmlns=""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xmlns=""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xmlns="" id="{00000000-0008-0000-06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a16="http://schemas.microsoft.com/office/drawing/2014/main" xmlns="" id="{00000000-0008-0000-0600-0000EF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133665</xdr:rowOff>
    </xdr:from>
    <xdr:to>
      <xdr:col>116</xdr:col>
      <xdr:colOff>63500</xdr:colOff>
      <xdr:row>38</xdr:row>
      <xdr:rowOff>139151</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flipV="1">
          <a:off x="21323300" y="6648765"/>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a:extLst>
            <a:ext uri="{FF2B5EF4-FFF2-40B4-BE49-F238E27FC236}">
              <a16:creationId xmlns:a16="http://schemas.microsoft.com/office/drawing/2014/main" xmlns="" id="{00000000-0008-0000-0600-0000F2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a16="http://schemas.microsoft.com/office/drawing/2014/main" xmlns="" id="{00000000-0008-0000-0600-0000F3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139151</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xmlns="" id="{00000000-0008-0000-0600-0000F4020000}"/>
            </a:ext>
          </a:extLst>
        </xdr:cNvPr>
        <xdr:cNvCxnSpPr/>
      </xdr:nvCxnSpPr>
      <xdr:spPr>
        <a:xfrm flipV="1">
          <a:off x="20434300" y="665425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a16="http://schemas.microsoft.com/office/drawing/2014/main" xmlns="" id="{00000000-0008-0000-0600-0000F5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139151</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9545300" y="665425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a16="http://schemas.microsoft.com/office/drawing/2014/main" xmlns="" id="{00000000-0008-0000-0600-0000F8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139151</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flipV="1">
          <a:off x="18656300" y="665425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a16="http://schemas.microsoft.com/office/drawing/2014/main" xmlns="" id="{00000000-0008-0000-0600-0000FB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a16="http://schemas.microsoft.com/office/drawing/2014/main" xmlns="" id="{00000000-0008-0000-0600-0000FD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82865</xdr:rowOff>
    </xdr:from>
    <xdr:to>
      <xdr:col>116</xdr:col>
      <xdr:colOff>114300</xdr:colOff>
      <xdr:row>39</xdr:row>
      <xdr:rowOff>13015</xdr:rowOff>
    </xdr:to>
    <xdr:sp macro="" textlink="">
      <xdr:nvSpPr>
        <xdr:cNvPr id="772" name="楕円 771">
          <a:extLst>
            <a:ext uri="{FF2B5EF4-FFF2-40B4-BE49-F238E27FC236}">
              <a16:creationId xmlns:a16="http://schemas.microsoft.com/office/drawing/2014/main" xmlns="" id="{00000000-0008-0000-0600-000004030000}"/>
            </a:ext>
          </a:extLst>
        </xdr:cNvPr>
        <xdr:cNvSpPr/>
      </xdr:nvSpPr>
      <xdr:spPr>
        <a:xfrm>
          <a:off x="22110700" y="65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169242</xdr:rowOff>
    </xdr:from>
    <xdr:ext cx="313932" cy="259045"/>
    <xdr:sp macro="" textlink="">
      <xdr:nvSpPr>
        <xdr:cNvPr id="773" name="投資及び出資金該当値テキスト">
          <a:extLst>
            <a:ext uri="{FF2B5EF4-FFF2-40B4-BE49-F238E27FC236}">
              <a16:creationId xmlns:a16="http://schemas.microsoft.com/office/drawing/2014/main" xmlns="" id="{00000000-0008-0000-0600-000005030000}"/>
            </a:ext>
          </a:extLst>
        </xdr:cNvPr>
        <xdr:cNvSpPr txBox="1"/>
      </xdr:nvSpPr>
      <xdr:spPr>
        <a:xfrm>
          <a:off x="22212300" y="65128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88351</xdr:rowOff>
    </xdr:from>
    <xdr:to>
      <xdr:col>112</xdr:col>
      <xdr:colOff>38100</xdr:colOff>
      <xdr:row>39</xdr:row>
      <xdr:rowOff>18501</xdr:rowOff>
    </xdr:to>
    <xdr:sp macro="" textlink="">
      <xdr:nvSpPr>
        <xdr:cNvPr id="774" name="楕円 773">
          <a:extLst>
            <a:ext uri="{FF2B5EF4-FFF2-40B4-BE49-F238E27FC236}">
              <a16:creationId xmlns:a16="http://schemas.microsoft.com/office/drawing/2014/main" xmlns="" id="{00000000-0008-0000-0600-000006030000}"/>
            </a:ext>
          </a:extLst>
        </xdr:cNvPr>
        <xdr:cNvSpPr/>
      </xdr:nvSpPr>
      <xdr:spPr>
        <a:xfrm>
          <a:off x="21272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9628</xdr:rowOff>
    </xdr:from>
    <xdr:ext cx="249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21198650" y="6696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xmlns="" id="{00000000-0008-0000-06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88351</xdr:rowOff>
    </xdr:from>
    <xdr:to>
      <xdr:col>102</xdr:col>
      <xdr:colOff>165100</xdr:colOff>
      <xdr:row>39</xdr:row>
      <xdr:rowOff>18501</xdr:rowOff>
    </xdr:to>
    <xdr:sp macro="" textlink="">
      <xdr:nvSpPr>
        <xdr:cNvPr id="778" name="楕円 777">
          <a:extLst>
            <a:ext uri="{FF2B5EF4-FFF2-40B4-BE49-F238E27FC236}">
              <a16:creationId xmlns:a16="http://schemas.microsoft.com/office/drawing/2014/main" xmlns="" id="{00000000-0008-0000-0600-00000A030000}"/>
            </a:ext>
          </a:extLst>
        </xdr:cNvPr>
        <xdr:cNvSpPr/>
      </xdr:nvSpPr>
      <xdr:spPr>
        <a:xfrm>
          <a:off x="19494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9628</xdr:rowOff>
    </xdr:from>
    <xdr:ext cx="249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9420650" y="6696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xmlns="" id="{00000000-0008-0000-06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xmlns=""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xmlns=""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xmlns=""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xmlns=""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xmlns=""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xmlns=""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xmlns=""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a16="http://schemas.microsoft.com/office/drawing/2014/main" xmlns="" id="{00000000-0008-0000-0600-000028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34392</xdr:rowOff>
    </xdr:from>
    <xdr:to>
      <xdr:col>116</xdr:col>
      <xdr:colOff>63500</xdr:colOff>
      <xdr:row>59</xdr:row>
      <xdr:rowOff>34544</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flipV="1">
          <a:off x="21323300" y="10149942"/>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a:extLst>
            <a:ext uri="{FF2B5EF4-FFF2-40B4-BE49-F238E27FC236}">
              <a16:creationId xmlns:a16="http://schemas.microsoft.com/office/drawing/2014/main" xmlns="" id="{00000000-0008-0000-0600-00002B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a16="http://schemas.microsoft.com/office/drawing/2014/main" xmlns="" id="{00000000-0008-0000-0600-00002C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29896</xdr:rowOff>
    </xdr:from>
    <xdr:to>
      <xdr:col>111</xdr:col>
      <xdr:colOff>177800</xdr:colOff>
      <xdr:row>59</xdr:row>
      <xdr:rowOff>34544</xdr:rowOff>
    </xdr:to>
    <xdr:cxnSp macro="">
      <xdr:nvCxnSpPr>
        <xdr:cNvPr id="813" name="直線コネクタ 812">
          <a:extLst>
            <a:ext uri="{FF2B5EF4-FFF2-40B4-BE49-F238E27FC236}">
              <a16:creationId xmlns:a16="http://schemas.microsoft.com/office/drawing/2014/main" xmlns="" id="{00000000-0008-0000-0600-00002D030000}"/>
            </a:ext>
          </a:extLst>
        </xdr:cNvPr>
        <xdr:cNvCxnSpPr/>
      </xdr:nvCxnSpPr>
      <xdr:spPr>
        <a:xfrm>
          <a:off x="20434300" y="10145446"/>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a16="http://schemas.microsoft.com/office/drawing/2014/main" xmlns="" id="{00000000-0008-0000-0600-00002E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29896</xdr:rowOff>
    </xdr:from>
    <xdr:to>
      <xdr:col>107</xdr:col>
      <xdr:colOff>50800</xdr:colOff>
      <xdr:row>59</xdr:row>
      <xdr:rowOff>30125</xdr:rowOff>
    </xdr:to>
    <xdr:cxnSp macro="">
      <xdr:nvCxnSpPr>
        <xdr:cNvPr id="816" name="直線コネクタ 815">
          <a:extLst>
            <a:ext uri="{FF2B5EF4-FFF2-40B4-BE49-F238E27FC236}">
              <a16:creationId xmlns:a16="http://schemas.microsoft.com/office/drawing/2014/main" xmlns="" id="{00000000-0008-0000-0600-000030030000}"/>
            </a:ext>
          </a:extLst>
        </xdr:cNvPr>
        <xdr:cNvCxnSpPr/>
      </xdr:nvCxnSpPr>
      <xdr:spPr>
        <a:xfrm flipV="1">
          <a:off x="19545300" y="1014544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a16="http://schemas.microsoft.com/office/drawing/2014/main" xmlns="" id="{00000000-0008-0000-0600-000031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30125</xdr:rowOff>
    </xdr:from>
    <xdr:to>
      <xdr:col>102</xdr:col>
      <xdr:colOff>114300</xdr:colOff>
      <xdr:row>59</xdr:row>
      <xdr:rowOff>30505</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flipV="1">
          <a:off x="18656300" y="10145675"/>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a16="http://schemas.microsoft.com/office/drawing/2014/main" xmlns="" id="{00000000-0008-0000-0600-000034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a16="http://schemas.microsoft.com/office/drawing/2014/main" xmlns="" id="{00000000-0008-0000-0600-000036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155042</xdr:rowOff>
    </xdr:from>
    <xdr:to>
      <xdr:col>116</xdr:col>
      <xdr:colOff>114300</xdr:colOff>
      <xdr:row>59</xdr:row>
      <xdr:rowOff>85192</xdr:rowOff>
    </xdr:to>
    <xdr:sp macro="" textlink="">
      <xdr:nvSpPr>
        <xdr:cNvPr id="829" name="楕円 828">
          <a:extLst>
            <a:ext uri="{FF2B5EF4-FFF2-40B4-BE49-F238E27FC236}">
              <a16:creationId xmlns:a16="http://schemas.microsoft.com/office/drawing/2014/main" xmlns="" id="{00000000-0008-0000-0600-00003D030000}"/>
            </a:ext>
          </a:extLst>
        </xdr:cNvPr>
        <xdr:cNvSpPr/>
      </xdr:nvSpPr>
      <xdr:spPr>
        <a:xfrm>
          <a:off x="22110700" y="100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69969</xdr:rowOff>
    </xdr:from>
    <xdr:ext cx="378565" cy="259045"/>
    <xdr:sp macro="" textlink="">
      <xdr:nvSpPr>
        <xdr:cNvPr id="830" name="貸付金該当値テキスト">
          <a:extLst>
            <a:ext uri="{FF2B5EF4-FFF2-40B4-BE49-F238E27FC236}">
              <a16:creationId xmlns:a16="http://schemas.microsoft.com/office/drawing/2014/main" xmlns="" id="{00000000-0008-0000-0600-00003E030000}"/>
            </a:ext>
          </a:extLst>
        </xdr:cNvPr>
        <xdr:cNvSpPr txBox="1"/>
      </xdr:nvSpPr>
      <xdr:spPr>
        <a:xfrm>
          <a:off x="22212300" y="10014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155194</xdr:rowOff>
    </xdr:from>
    <xdr:to>
      <xdr:col>112</xdr:col>
      <xdr:colOff>38100</xdr:colOff>
      <xdr:row>59</xdr:row>
      <xdr:rowOff>85344</xdr:rowOff>
    </xdr:to>
    <xdr:sp macro="" textlink="">
      <xdr:nvSpPr>
        <xdr:cNvPr id="831" name="楕円 830">
          <a:extLst>
            <a:ext uri="{FF2B5EF4-FFF2-40B4-BE49-F238E27FC236}">
              <a16:creationId xmlns:a16="http://schemas.microsoft.com/office/drawing/2014/main" xmlns="" id="{00000000-0008-0000-0600-00003F030000}"/>
            </a:ext>
          </a:extLst>
        </xdr:cNvPr>
        <xdr:cNvSpPr/>
      </xdr:nvSpPr>
      <xdr:spPr>
        <a:xfrm>
          <a:off x="21272500" y="100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76471</xdr:rowOff>
    </xdr:from>
    <xdr:ext cx="378565"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21134017" y="1019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150546</xdr:rowOff>
    </xdr:from>
    <xdr:to>
      <xdr:col>107</xdr:col>
      <xdr:colOff>101600</xdr:colOff>
      <xdr:row>59</xdr:row>
      <xdr:rowOff>80696</xdr:rowOff>
    </xdr:to>
    <xdr:sp macro="" textlink="">
      <xdr:nvSpPr>
        <xdr:cNvPr id="833" name="楕円 832">
          <a:extLst>
            <a:ext uri="{FF2B5EF4-FFF2-40B4-BE49-F238E27FC236}">
              <a16:creationId xmlns:a16="http://schemas.microsoft.com/office/drawing/2014/main" xmlns="" id="{00000000-0008-0000-0600-000041030000}"/>
            </a:ext>
          </a:extLst>
        </xdr:cNvPr>
        <xdr:cNvSpPr/>
      </xdr:nvSpPr>
      <xdr:spPr>
        <a:xfrm>
          <a:off x="20383500" y="100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71823</xdr:rowOff>
    </xdr:from>
    <xdr:ext cx="378565"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20245017" y="10187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150775</xdr:rowOff>
    </xdr:from>
    <xdr:to>
      <xdr:col>102</xdr:col>
      <xdr:colOff>165100</xdr:colOff>
      <xdr:row>59</xdr:row>
      <xdr:rowOff>80925</xdr:rowOff>
    </xdr:to>
    <xdr:sp macro="" textlink="">
      <xdr:nvSpPr>
        <xdr:cNvPr id="835" name="楕円 834">
          <a:extLst>
            <a:ext uri="{FF2B5EF4-FFF2-40B4-BE49-F238E27FC236}">
              <a16:creationId xmlns:a16="http://schemas.microsoft.com/office/drawing/2014/main" xmlns="" id="{00000000-0008-0000-0600-000043030000}"/>
            </a:ext>
          </a:extLst>
        </xdr:cNvPr>
        <xdr:cNvSpPr/>
      </xdr:nvSpPr>
      <xdr:spPr>
        <a:xfrm>
          <a:off x="19494500" y="100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72052</xdr:rowOff>
    </xdr:from>
    <xdr:ext cx="378565"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9356017" y="10187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151155</xdr:rowOff>
    </xdr:from>
    <xdr:to>
      <xdr:col>98</xdr:col>
      <xdr:colOff>38100</xdr:colOff>
      <xdr:row>59</xdr:row>
      <xdr:rowOff>81305</xdr:rowOff>
    </xdr:to>
    <xdr:sp macro="" textlink="">
      <xdr:nvSpPr>
        <xdr:cNvPr id="837" name="楕円 836">
          <a:extLst>
            <a:ext uri="{FF2B5EF4-FFF2-40B4-BE49-F238E27FC236}">
              <a16:creationId xmlns:a16="http://schemas.microsoft.com/office/drawing/2014/main" xmlns="" id="{00000000-0008-0000-0600-000045030000}"/>
            </a:ext>
          </a:extLst>
        </xdr:cNvPr>
        <xdr:cNvSpPr/>
      </xdr:nvSpPr>
      <xdr:spPr>
        <a:xfrm>
          <a:off x="18605500" y="100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72432</xdr:rowOff>
    </xdr:from>
    <xdr:ext cx="378565"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467017" y="10187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xmlns=""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xmlns=""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xmlns=""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xmlns=""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xmlns=""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xmlns=""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xmlns=""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xmlns=""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a16="http://schemas.microsoft.com/office/drawing/2014/main" xmlns="" id="{00000000-0008-0000-0600-000062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a16="http://schemas.microsoft.com/office/drawing/2014/main" xmlns="" id="{00000000-0008-0000-0600-000064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a16="http://schemas.microsoft.com/office/drawing/2014/main" xmlns="" id="{00000000-0008-0000-0600-000065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84672</xdr:rowOff>
    </xdr:from>
    <xdr:to>
      <xdr:col>116</xdr:col>
      <xdr:colOff>63500</xdr:colOff>
      <xdr:row>78</xdr:row>
      <xdr:rowOff>112432</xdr:rowOff>
    </xdr:to>
    <xdr:cxnSp macro="">
      <xdr:nvCxnSpPr>
        <xdr:cNvPr id="870" name="直線コネクタ 869">
          <a:extLst>
            <a:ext uri="{FF2B5EF4-FFF2-40B4-BE49-F238E27FC236}">
              <a16:creationId xmlns:a16="http://schemas.microsoft.com/office/drawing/2014/main" xmlns="" id="{00000000-0008-0000-0600-000066030000}"/>
            </a:ext>
          </a:extLst>
        </xdr:cNvPr>
        <xdr:cNvCxnSpPr/>
      </xdr:nvCxnSpPr>
      <xdr:spPr>
        <a:xfrm flipV="1">
          <a:off x="21323300" y="1345777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a:extLst>
            <a:ext uri="{FF2B5EF4-FFF2-40B4-BE49-F238E27FC236}">
              <a16:creationId xmlns:a16="http://schemas.microsoft.com/office/drawing/2014/main" xmlns="" id="{00000000-0008-0000-0600-000067030000}"/>
            </a:ext>
          </a:extLst>
        </xdr:cNvPr>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a16="http://schemas.microsoft.com/office/drawing/2014/main" xmlns="" id="{00000000-0008-0000-0600-000068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37624</xdr:rowOff>
    </xdr:from>
    <xdr:to>
      <xdr:col>111</xdr:col>
      <xdr:colOff>177800</xdr:colOff>
      <xdr:row>78</xdr:row>
      <xdr:rowOff>112432</xdr:rowOff>
    </xdr:to>
    <xdr:cxnSp macro="">
      <xdr:nvCxnSpPr>
        <xdr:cNvPr id="873" name="直線コネクタ 872">
          <a:extLst>
            <a:ext uri="{FF2B5EF4-FFF2-40B4-BE49-F238E27FC236}">
              <a16:creationId xmlns:a16="http://schemas.microsoft.com/office/drawing/2014/main" xmlns="" id="{00000000-0008-0000-0600-000069030000}"/>
            </a:ext>
          </a:extLst>
        </xdr:cNvPr>
        <xdr:cNvCxnSpPr/>
      </xdr:nvCxnSpPr>
      <xdr:spPr>
        <a:xfrm>
          <a:off x="20434300" y="13410724"/>
          <a:ext cx="889000" cy="7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a16="http://schemas.microsoft.com/office/drawing/2014/main" xmlns="" id="{00000000-0008-0000-0600-00006A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37624</xdr:rowOff>
    </xdr:from>
    <xdr:to>
      <xdr:col>107</xdr:col>
      <xdr:colOff>50800</xdr:colOff>
      <xdr:row>78</xdr:row>
      <xdr:rowOff>45517</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flipV="1">
          <a:off x="19545300" y="13410724"/>
          <a:ext cx="889000" cy="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a16="http://schemas.microsoft.com/office/drawing/2014/main" xmlns="" id="{00000000-0008-0000-0600-00006D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41587</xdr:rowOff>
    </xdr:from>
    <xdr:to>
      <xdr:col>102</xdr:col>
      <xdr:colOff>114300</xdr:colOff>
      <xdr:row>78</xdr:row>
      <xdr:rowOff>45517</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656300" y="13414687"/>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a16="http://schemas.microsoft.com/office/drawing/2014/main" xmlns="" id="{00000000-0008-0000-0600-000070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a16="http://schemas.microsoft.com/office/drawing/2014/main" xmlns="" id="{00000000-0008-0000-0600-000072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33872</xdr:rowOff>
    </xdr:from>
    <xdr:to>
      <xdr:col>116</xdr:col>
      <xdr:colOff>114300</xdr:colOff>
      <xdr:row>78</xdr:row>
      <xdr:rowOff>135472</xdr:rowOff>
    </xdr:to>
    <xdr:sp macro="" textlink="">
      <xdr:nvSpPr>
        <xdr:cNvPr id="889" name="楕円 888">
          <a:extLst>
            <a:ext uri="{FF2B5EF4-FFF2-40B4-BE49-F238E27FC236}">
              <a16:creationId xmlns:a16="http://schemas.microsoft.com/office/drawing/2014/main" xmlns="" id="{00000000-0008-0000-0600-000079030000}"/>
            </a:ext>
          </a:extLst>
        </xdr:cNvPr>
        <xdr:cNvSpPr/>
      </xdr:nvSpPr>
      <xdr:spPr>
        <a:xfrm>
          <a:off x="22110700" y="134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12299</xdr:rowOff>
    </xdr:from>
    <xdr:ext cx="534377" cy="259045"/>
    <xdr:sp macro="" textlink="">
      <xdr:nvSpPr>
        <xdr:cNvPr id="890" name="繰出金該当値テキスト">
          <a:extLst>
            <a:ext uri="{FF2B5EF4-FFF2-40B4-BE49-F238E27FC236}">
              <a16:creationId xmlns:a16="http://schemas.microsoft.com/office/drawing/2014/main" xmlns="" id="{00000000-0008-0000-0600-00007A030000}"/>
            </a:ext>
          </a:extLst>
        </xdr:cNvPr>
        <xdr:cNvSpPr txBox="1"/>
      </xdr:nvSpPr>
      <xdr:spPr>
        <a:xfrm>
          <a:off x="22212300" y="133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61632</xdr:rowOff>
    </xdr:from>
    <xdr:to>
      <xdr:col>112</xdr:col>
      <xdr:colOff>38100</xdr:colOff>
      <xdr:row>78</xdr:row>
      <xdr:rowOff>163232</xdr:rowOff>
    </xdr:to>
    <xdr:sp macro="" textlink="">
      <xdr:nvSpPr>
        <xdr:cNvPr id="891" name="楕円 890">
          <a:extLst>
            <a:ext uri="{FF2B5EF4-FFF2-40B4-BE49-F238E27FC236}">
              <a16:creationId xmlns:a16="http://schemas.microsoft.com/office/drawing/2014/main" xmlns="" id="{00000000-0008-0000-0600-00007B030000}"/>
            </a:ext>
          </a:extLst>
        </xdr:cNvPr>
        <xdr:cNvSpPr/>
      </xdr:nvSpPr>
      <xdr:spPr>
        <a:xfrm>
          <a:off x="21272500" y="1343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154359</xdr:rowOff>
    </xdr:from>
    <xdr:ext cx="534377"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21056111" y="135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158274</xdr:rowOff>
    </xdr:from>
    <xdr:to>
      <xdr:col>107</xdr:col>
      <xdr:colOff>101600</xdr:colOff>
      <xdr:row>78</xdr:row>
      <xdr:rowOff>88424</xdr:rowOff>
    </xdr:to>
    <xdr:sp macro="" textlink="">
      <xdr:nvSpPr>
        <xdr:cNvPr id="893" name="楕円 892">
          <a:extLst>
            <a:ext uri="{FF2B5EF4-FFF2-40B4-BE49-F238E27FC236}">
              <a16:creationId xmlns:a16="http://schemas.microsoft.com/office/drawing/2014/main" xmlns="" id="{00000000-0008-0000-0600-00007D030000}"/>
            </a:ext>
          </a:extLst>
        </xdr:cNvPr>
        <xdr:cNvSpPr/>
      </xdr:nvSpPr>
      <xdr:spPr>
        <a:xfrm>
          <a:off x="20383500" y="1335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79551</xdr:rowOff>
    </xdr:from>
    <xdr:ext cx="534377"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0167111" y="134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166167</xdr:rowOff>
    </xdr:from>
    <xdr:to>
      <xdr:col>102</xdr:col>
      <xdr:colOff>165100</xdr:colOff>
      <xdr:row>78</xdr:row>
      <xdr:rowOff>96317</xdr:rowOff>
    </xdr:to>
    <xdr:sp macro="" textlink="">
      <xdr:nvSpPr>
        <xdr:cNvPr id="895" name="楕円 894">
          <a:extLst>
            <a:ext uri="{FF2B5EF4-FFF2-40B4-BE49-F238E27FC236}">
              <a16:creationId xmlns:a16="http://schemas.microsoft.com/office/drawing/2014/main" xmlns="" id="{00000000-0008-0000-0600-00007F030000}"/>
            </a:ext>
          </a:extLst>
        </xdr:cNvPr>
        <xdr:cNvSpPr/>
      </xdr:nvSpPr>
      <xdr:spPr>
        <a:xfrm>
          <a:off x="19494500" y="133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87444</xdr:rowOff>
    </xdr:from>
    <xdr:ext cx="534377"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9278111" y="1346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162237</xdr:rowOff>
    </xdr:from>
    <xdr:to>
      <xdr:col>98</xdr:col>
      <xdr:colOff>38100</xdr:colOff>
      <xdr:row>78</xdr:row>
      <xdr:rowOff>92387</xdr:rowOff>
    </xdr:to>
    <xdr:sp macro="" textlink="">
      <xdr:nvSpPr>
        <xdr:cNvPr id="897" name="楕円 896">
          <a:extLst>
            <a:ext uri="{FF2B5EF4-FFF2-40B4-BE49-F238E27FC236}">
              <a16:creationId xmlns:a16="http://schemas.microsoft.com/office/drawing/2014/main" xmlns="" id="{00000000-0008-0000-0600-000081030000}"/>
            </a:ext>
          </a:extLst>
        </xdr:cNvPr>
        <xdr:cNvSpPr/>
      </xdr:nvSpPr>
      <xdr:spPr>
        <a:xfrm>
          <a:off x="18605500" y="1336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83514</xdr:rowOff>
    </xdr:from>
    <xdr:ext cx="534377"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389111" y="1345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xmlns=""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xmlns=""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xmlns=""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xmlns=""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xmlns=""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xmlns=""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xmlns=""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xmlns=""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xmlns=""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xmlns=""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xmlns=""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xmlns=""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xmlns=""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xmlns=""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xmlns=""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xmlns=""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xmlns=""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xmlns=""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xmlns=""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xmlns=""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xmlns=""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xmlns=""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xmlns=""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xmlns=""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xmlns=""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xmlns=""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xmlns=""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xmlns=""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xmlns=""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人件費は、臨時職員を一般職非常勤職員としたこと等により類似団体平均を上回って推移している。平成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年度に策定した定員適正化計画の目標値は達成しているものの、高い水準にあるため、一般職非常勤職員の整理縮小を図るとともに、民間委託等により抑制に努める。</a:t>
          </a:r>
        </a:p>
        <a:p>
          <a:r>
            <a:rPr kumimoji="1" lang="ja-JP" altLang="en-US" sz="1300">
              <a:latin typeface="ＭＳ Ｐゴシック" panose="020B0600070205080204" pitchFamily="50" charset="-128"/>
              <a:ea typeface="ＭＳ Ｐゴシック" panose="020B0600070205080204" pitchFamily="50" charset="-128"/>
            </a:rPr>
            <a:t>　補助費等は、江戸崎地方衛生土木組合の焼却施設の建築等により、負担金が増加したことにより、昨年度と比較して住民一人当たり</a:t>
          </a:r>
          <a:r>
            <a:rPr kumimoji="1" lang="en-US" altLang="ja-JP" sz="1300">
              <a:latin typeface="ＭＳ Ｐゴシック" panose="020B0600070205080204" pitchFamily="50" charset="-128"/>
              <a:ea typeface="ＭＳ Ｐゴシック" panose="020B0600070205080204" pitchFamily="50" charset="-128"/>
            </a:rPr>
            <a:t>14,885</a:t>
          </a:r>
          <a:r>
            <a:rPr kumimoji="1" lang="ja-JP" altLang="en-US" sz="1300">
              <a:latin typeface="ＭＳ Ｐゴシック" panose="020B0600070205080204" pitchFamily="50" charset="-128"/>
              <a:ea typeface="ＭＳ Ｐゴシック" panose="020B0600070205080204" pitchFamily="50" charset="-128"/>
            </a:rPr>
            <a:t>円伸びており、類似団体平均を上回っている。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普通建設事業費は、屋外防災行政無線整備事業及び強い農業づくり補助金等の事業完了に伴い、前年度から住民一人当たり</a:t>
          </a:r>
          <a:r>
            <a:rPr kumimoji="1" lang="en-US" altLang="ja-JP" sz="1300">
              <a:latin typeface="ＭＳ Ｐゴシック" panose="020B0600070205080204" pitchFamily="50" charset="-128"/>
              <a:ea typeface="ＭＳ Ｐゴシック" panose="020B0600070205080204" pitchFamily="50" charset="-128"/>
            </a:rPr>
            <a:t>24,864</a:t>
          </a:r>
          <a:r>
            <a:rPr kumimoji="1" lang="ja-JP" altLang="en-US" sz="1300">
              <a:latin typeface="ＭＳ Ｐゴシック" panose="020B0600070205080204" pitchFamily="50" charset="-128"/>
              <a:ea typeface="ＭＳ Ｐゴシック" panose="020B0600070205080204" pitchFamily="50" charset="-128"/>
            </a:rPr>
            <a:t>円減少し、類似団体平均を下回っている。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公債費は、類似団体平均を下回って推移しているが、昨年度と比較して住民一人当たり</a:t>
          </a:r>
          <a:r>
            <a:rPr kumimoji="1" lang="en-US" altLang="ja-JP" sz="1300">
              <a:latin typeface="ＭＳ Ｐゴシック" panose="020B0600070205080204" pitchFamily="50" charset="-128"/>
              <a:ea typeface="ＭＳ Ｐゴシック" panose="020B0600070205080204" pitchFamily="50" charset="-128"/>
            </a:rPr>
            <a:t>1,088</a:t>
          </a:r>
          <a:r>
            <a:rPr kumimoji="1" lang="ja-JP" altLang="en-US" sz="1300">
              <a:latin typeface="ＭＳ Ｐゴシック" panose="020B0600070205080204" pitchFamily="50" charset="-128"/>
              <a:ea typeface="ＭＳ Ｐゴシック" panose="020B0600070205080204" pitchFamily="50" charset="-128"/>
            </a:rPr>
            <a:t>円伸びており、今後も臨時財政対策債及び一般単独事業債等の既往債の元金償還開始等により、公債費の増加が見込まれるため、起債事業の抑制に努める必要がある。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14,797
66.61
6,270,198
5,910,387
263,875
4,122,293
7,615,385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122784</xdr:rowOff>
    </xdr:from>
    <xdr:to>
      <xdr:col>24</xdr:col>
      <xdr:colOff>63500</xdr:colOff>
      <xdr:row>35</xdr:row>
      <xdr:rowOff>119812</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3797300" y="5952084"/>
          <a:ext cx="838200" cy="1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113640</xdr:rowOff>
    </xdr:from>
    <xdr:to>
      <xdr:col>19</xdr:col>
      <xdr:colOff>177800</xdr:colOff>
      <xdr:row>34</xdr:row>
      <xdr:rowOff>122784</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2908300" y="5942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113640</xdr:rowOff>
    </xdr:from>
    <xdr:to>
      <xdr:col>15</xdr:col>
      <xdr:colOff>50800</xdr:colOff>
      <xdr:row>35</xdr:row>
      <xdr:rowOff>25171</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019300" y="5942940"/>
          <a:ext cx="889000" cy="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109753</xdr:rowOff>
    </xdr:from>
    <xdr:to>
      <xdr:col>10</xdr:col>
      <xdr:colOff>114300</xdr:colOff>
      <xdr:row>35</xdr:row>
      <xdr:rowOff>25171</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1130300" y="5939053"/>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69012</xdr:rowOff>
    </xdr:from>
    <xdr:to>
      <xdr:col>24</xdr:col>
      <xdr:colOff>114300</xdr:colOff>
      <xdr:row>35</xdr:row>
      <xdr:rowOff>170612</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606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91889</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592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71984</xdr:rowOff>
    </xdr:from>
    <xdr:to>
      <xdr:col>20</xdr:col>
      <xdr:colOff>38100</xdr:colOff>
      <xdr:row>35</xdr:row>
      <xdr:rowOff>2134</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59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62840</xdr:rowOff>
    </xdr:from>
    <xdr:to>
      <xdr:col>15</xdr:col>
      <xdr:colOff>101600</xdr:colOff>
      <xdr:row>34</xdr:row>
      <xdr:rowOff>164440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58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9517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56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145821</xdr:rowOff>
    </xdr:from>
    <xdr:to>
      <xdr:col>10</xdr:col>
      <xdr:colOff>165100</xdr:colOff>
      <xdr:row>35</xdr:row>
      <xdr:rowOff>75971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597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92498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575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58953</xdr:rowOff>
    </xdr:from>
    <xdr:to>
      <xdr:col>6</xdr:col>
      <xdr:colOff>38100</xdr:colOff>
      <xdr:row>34</xdr:row>
      <xdr:rowOff>160553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58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5630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566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xmlns=""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xmlns=""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xmlns=""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65442</xdr:rowOff>
    </xdr:from>
    <xdr:to>
      <xdr:col>24</xdr:col>
      <xdr:colOff>63500</xdr:colOff>
      <xdr:row>57</xdr:row>
      <xdr:rowOff>96093</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3797300" y="9838092"/>
          <a:ext cx="838200" cy="3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a:extLst>
            <a:ext uri="{FF2B5EF4-FFF2-40B4-BE49-F238E27FC236}">
              <a16:creationId xmlns:a16="http://schemas.microsoft.com/office/drawing/2014/main" xmlns="" id="{00000000-0008-0000-0700-000073000000}"/>
            </a:ext>
          </a:extLst>
        </xdr:cNvPr>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xmlns=""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96093</xdr:rowOff>
    </xdr:from>
    <xdr:to>
      <xdr:col>19</xdr:col>
      <xdr:colOff>177800</xdr:colOff>
      <xdr:row>57</xdr:row>
      <xdr:rowOff>98264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2908300" y="9868743"/>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xmlns=""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69173</xdr:rowOff>
    </xdr:from>
    <xdr:to>
      <xdr:col>15</xdr:col>
      <xdr:colOff>50800</xdr:colOff>
      <xdr:row>57</xdr:row>
      <xdr:rowOff>98264</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019300" y="9841823"/>
          <a:ext cx="889000" cy="2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12621</xdr:rowOff>
    </xdr:from>
    <xdr:to>
      <xdr:col>10</xdr:col>
      <xdr:colOff>114300</xdr:colOff>
      <xdr:row>57</xdr:row>
      <xdr:rowOff>69173</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1130300" y="9785271"/>
          <a:ext cx="889000" cy="5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14642</xdr:rowOff>
    </xdr:from>
    <xdr:to>
      <xdr:col>24</xdr:col>
      <xdr:colOff>114300</xdr:colOff>
      <xdr:row>57</xdr:row>
      <xdr:rowOff>116242</xdr:rowOff>
    </xdr:to>
    <xdr:sp macro="" textlink="">
      <xdr:nvSpPr>
        <xdr:cNvPr id="133" name="楕円 132">
          <a:extLst>
            <a:ext uri="{FF2B5EF4-FFF2-40B4-BE49-F238E27FC236}">
              <a16:creationId xmlns:a16="http://schemas.microsoft.com/office/drawing/2014/main" xmlns="" id="{00000000-0008-0000-0700-000085000000}"/>
            </a:ext>
          </a:extLst>
        </xdr:cNvPr>
        <xdr:cNvSpPr/>
      </xdr:nvSpPr>
      <xdr:spPr>
        <a:xfrm>
          <a:off x="4584700" y="978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101019</xdr:rowOff>
    </xdr:from>
    <xdr:ext cx="534377" cy="259045"/>
    <xdr:sp macro="" textlink="">
      <xdr:nvSpPr>
        <xdr:cNvPr id="134" name="総務費該当値テキスト">
          <a:extLst>
            <a:ext uri="{FF2B5EF4-FFF2-40B4-BE49-F238E27FC236}">
              <a16:creationId xmlns:a16="http://schemas.microsoft.com/office/drawing/2014/main" xmlns="" id="{00000000-0008-0000-0700-000086000000}"/>
            </a:ext>
          </a:extLst>
        </xdr:cNvPr>
        <xdr:cNvSpPr txBox="1"/>
      </xdr:nvSpPr>
      <xdr:spPr>
        <a:xfrm>
          <a:off x="4686300" y="97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45293</xdr:rowOff>
    </xdr:from>
    <xdr:to>
      <xdr:col>20</xdr:col>
      <xdr:colOff>38100</xdr:colOff>
      <xdr:row>57</xdr:row>
      <xdr:rowOff>146893</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3746500" y="981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138020</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530111" y="991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47464</xdr:rowOff>
    </xdr:from>
    <xdr:to>
      <xdr:col>15</xdr:col>
      <xdr:colOff>101600</xdr:colOff>
      <xdr:row>57</xdr:row>
      <xdr:rowOff>149064</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2857500" y="982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140191</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641111" y="991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18373</xdr:rowOff>
    </xdr:from>
    <xdr:to>
      <xdr:col>10</xdr:col>
      <xdr:colOff>165100</xdr:colOff>
      <xdr:row>57</xdr:row>
      <xdr:rowOff>119973</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1968500" y="979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111100</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752111" y="98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133271</xdr:rowOff>
    </xdr:from>
    <xdr:to>
      <xdr:col>6</xdr:col>
      <xdr:colOff>38100</xdr:colOff>
      <xdr:row>57</xdr:row>
      <xdr:rowOff>63421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079500" y="973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54548</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863111" y="982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65546</xdr:rowOff>
    </xdr:from>
    <xdr:to>
      <xdr:col>24</xdr:col>
      <xdr:colOff>63500</xdr:colOff>
      <xdr:row>78</xdr:row>
      <xdr:rowOff>110820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3438646"/>
          <a:ext cx="838200" cy="4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70816</xdr:rowOff>
    </xdr:from>
    <xdr:to>
      <xdr:col>19</xdr:col>
      <xdr:colOff>177800</xdr:colOff>
      <xdr:row>78</xdr:row>
      <xdr:rowOff>110820</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2908300" y="13443916"/>
          <a:ext cx="8890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30505</xdr:rowOff>
    </xdr:from>
    <xdr:to>
      <xdr:col>15</xdr:col>
      <xdr:colOff>50800</xdr:colOff>
      <xdr:row>78</xdr:row>
      <xdr:rowOff>70816</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2019300" y="13232155"/>
          <a:ext cx="889000" cy="2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30505</xdr:rowOff>
    </xdr:from>
    <xdr:to>
      <xdr:col>10</xdr:col>
      <xdr:colOff>114300</xdr:colOff>
      <xdr:row>78</xdr:row>
      <xdr:rowOff>145926</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232155"/>
          <a:ext cx="889000" cy="28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14746</xdr:rowOff>
    </xdr:from>
    <xdr:to>
      <xdr:col>24</xdr:col>
      <xdr:colOff>114300</xdr:colOff>
      <xdr:row>78</xdr:row>
      <xdr:rowOff>116346</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3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164623</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36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60020</xdr:rowOff>
    </xdr:from>
    <xdr:to>
      <xdr:col>20</xdr:col>
      <xdr:colOff>38100</xdr:colOff>
      <xdr:row>78</xdr:row>
      <xdr:rowOff>161620</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4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152747</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52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20016</xdr:rowOff>
    </xdr:from>
    <xdr:to>
      <xdr:col>15</xdr:col>
      <xdr:colOff>101600</xdr:colOff>
      <xdr:row>78</xdr:row>
      <xdr:rowOff>121616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3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112743</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348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151155</xdr:rowOff>
    </xdr:from>
    <xdr:to>
      <xdr:col>10</xdr:col>
      <xdr:colOff>165100</xdr:colOff>
      <xdr:row>77</xdr:row>
      <xdr:rowOff>81305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1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72432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27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95126</xdr:rowOff>
    </xdr:from>
    <xdr:to>
      <xdr:col>6</xdr:col>
      <xdr:colOff>38100</xdr:colOff>
      <xdr:row>79</xdr:row>
      <xdr:rowOff>25276</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4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16403</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56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xmlns=""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xmlns=""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xmlns=""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11080</xdr:rowOff>
    </xdr:from>
    <xdr:to>
      <xdr:col>24</xdr:col>
      <xdr:colOff>63500</xdr:colOff>
      <xdr:row>98</xdr:row>
      <xdr:rowOff>33989</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3797300" y="16641730"/>
          <a:ext cx="838200" cy="19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a:extLst>
            <a:ext uri="{FF2B5EF4-FFF2-40B4-BE49-F238E27FC236}">
              <a16:creationId xmlns:a16="http://schemas.microsoft.com/office/drawing/2014/main" xmlns="" id="{00000000-0008-0000-0700-0000EB000000}"/>
            </a:ext>
          </a:extLst>
        </xdr:cNvPr>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32029</xdr:rowOff>
    </xdr:from>
    <xdr:to>
      <xdr:col>19</xdr:col>
      <xdr:colOff>177800</xdr:colOff>
      <xdr:row>98</xdr:row>
      <xdr:rowOff>33989</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2908300" y="16834129"/>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32029</xdr:rowOff>
    </xdr:from>
    <xdr:to>
      <xdr:col>15</xdr:col>
      <xdr:colOff>50800</xdr:colOff>
      <xdr:row>98</xdr:row>
      <xdr:rowOff>55640</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2019300" y="16834129"/>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138312</xdr:rowOff>
    </xdr:from>
    <xdr:to>
      <xdr:col>10</xdr:col>
      <xdr:colOff>114300</xdr:colOff>
      <xdr:row>98</xdr:row>
      <xdr:rowOff>55640</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a:off x="1130300" y="16768962"/>
          <a:ext cx="889000" cy="8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131730</xdr:rowOff>
    </xdr:from>
    <xdr:to>
      <xdr:col>24</xdr:col>
      <xdr:colOff>114300</xdr:colOff>
      <xdr:row>97</xdr:row>
      <xdr:rowOff>61880</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4584700" y="165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110157</xdr:rowOff>
    </xdr:from>
    <xdr:ext cx="534377" cy="259045"/>
    <xdr:sp macro="" textlink="">
      <xdr:nvSpPr>
        <xdr:cNvPr id="254" name="衛生費該当値テキスト">
          <a:extLst>
            <a:ext uri="{FF2B5EF4-FFF2-40B4-BE49-F238E27FC236}">
              <a16:creationId xmlns:a16="http://schemas.microsoft.com/office/drawing/2014/main" xmlns="" id="{00000000-0008-0000-0700-0000FE000000}"/>
            </a:ext>
          </a:extLst>
        </xdr:cNvPr>
        <xdr:cNvSpPr txBox="1"/>
      </xdr:nvSpPr>
      <xdr:spPr>
        <a:xfrm>
          <a:off x="4686300" y="1656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154639</xdr:rowOff>
    </xdr:from>
    <xdr:to>
      <xdr:col>20</xdr:col>
      <xdr:colOff>38100</xdr:colOff>
      <xdr:row>98</xdr:row>
      <xdr:rowOff>84789</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3746500" y="167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75916</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530111" y="1687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152679</xdr:rowOff>
    </xdr:from>
    <xdr:to>
      <xdr:col>15</xdr:col>
      <xdr:colOff>101600</xdr:colOff>
      <xdr:row>98</xdr:row>
      <xdr:rowOff>82829</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2857500" y="167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73956</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2641111" y="1687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4840</xdr:rowOff>
    </xdr:from>
    <xdr:to>
      <xdr:col>10</xdr:col>
      <xdr:colOff>165100</xdr:colOff>
      <xdr:row>98</xdr:row>
      <xdr:rowOff>106440</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968500" y="16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97567</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1752111" y="168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87512</xdr:rowOff>
    </xdr:from>
    <xdr:to>
      <xdr:col>6</xdr:col>
      <xdr:colOff>38100</xdr:colOff>
      <xdr:row>98</xdr:row>
      <xdr:rowOff>17662</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079500" y="1671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8789</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863111" y="168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xmlns=""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xmlns=""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xmlns=""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xmlns=""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xmlns=""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25883</xdr:rowOff>
    </xdr:from>
    <xdr:to>
      <xdr:col>55</xdr:col>
      <xdr:colOff>0</xdr:colOff>
      <xdr:row>58</xdr:row>
      <xdr:rowOff>21882</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9639300" y="9798533"/>
          <a:ext cx="838200" cy="16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25883</xdr:rowOff>
    </xdr:from>
    <xdr:to>
      <xdr:col>50</xdr:col>
      <xdr:colOff>114300</xdr:colOff>
      <xdr:row>58</xdr:row>
      <xdr:rowOff>1003</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8750300" y="9798533"/>
          <a:ext cx="889000" cy="14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111113</xdr:rowOff>
    </xdr:from>
    <xdr:to>
      <xdr:col>45</xdr:col>
      <xdr:colOff>177800</xdr:colOff>
      <xdr:row>58</xdr:row>
      <xdr:rowOff>1003</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7861300" y="9712313"/>
          <a:ext cx="889000" cy="23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64592</xdr:rowOff>
    </xdr:from>
    <xdr:to>
      <xdr:col>41</xdr:col>
      <xdr:colOff>50800</xdr:colOff>
      <xdr:row>56</xdr:row>
      <xdr:rowOff>111113</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6972300" y="9665792"/>
          <a:ext cx="889000" cy="4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142532</xdr:rowOff>
    </xdr:from>
    <xdr:to>
      <xdr:col>55</xdr:col>
      <xdr:colOff>50800</xdr:colOff>
      <xdr:row>58</xdr:row>
      <xdr:rowOff>72682</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10426700" y="991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120959</xdr:rowOff>
    </xdr:from>
    <xdr:ext cx="534377"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89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146533</xdr:rowOff>
    </xdr:from>
    <xdr:to>
      <xdr:col>50</xdr:col>
      <xdr:colOff>165100</xdr:colOff>
      <xdr:row>57</xdr:row>
      <xdr:rowOff>76683</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9588500" y="974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93210</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372111" y="95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121653</xdr:rowOff>
    </xdr:from>
    <xdr:to>
      <xdr:col>46</xdr:col>
      <xdr:colOff>38100</xdr:colOff>
      <xdr:row>58</xdr:row>
      <xdr:rowOff>51803</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8699500" y="989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42930</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483111" y="99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60313</xdr:rowOff>
    </xdr:from>
    <xdr:to>
      <xdr:col>41</xdr:col>
      <xdr:colOff>101600</xdr:colOff>
      <xdr:row>56</xdr:row>
      <xdr:rowOff>161913</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7810500" y="96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6990</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594111" y="94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13792</xdr:rowOff>
    </xdr:from>
    <xdr:to>
      <xdr:col>36</xdr:col>
      <xdr:colOff>165100</xdr:colOff>
      <xdr:row>56</xdr:row>
      <xdr:rowOff>115392</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6921500" y="96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131919</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05111" y="939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xmlns=""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xmlns=""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xmlns=""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77248</xdr:rowOff>
    </xdr:from>
    <xdr:to>
      <xdr:col>55</xdr:col>
      <xdr:colOff>0</xdr:colOff>
      <xdr:row>79</xdr:row>
      <xdr:rowOff>79175</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9639300" y="13621798"/>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a:extLst>
            <a:ext uri="{FF2B5EF4-FFF2-40B4-BE49-F238E27FC236}">
              <a16:creationId xmlns:a16="http://schemas.microsoft.com/office/drawing/2014/main" xmlns="" id="{00000000-0008-0000-0700-000096010000}"/>
            </a:ext>
          </a:extLst>
        </xdr:cNvPr>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77248</xdr:rowOff>
    </xdr:from>
    <xdr:to>
      <xdr:col>50</xdr:col>
      <xdr:colOff>114300</xdr:colOff>
      <xdr:row>79</xdr:row>
      <xdr:rowOff>77891</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8750300" y="13621798"/>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75746</xdr:rowOff>
    </xdr:from>
    <xdr:to>
      <xdr:col>45</xdr:col>
      <xdr:colOff>177800</xdr:colOff>
      <xdr:row>79</xdr:row>
      <xdr:rowOff>77891</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7861300" y="13620296"/>
          <a:ext cx="8890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67146</xdr:rowOff>
    </xdr:from>
    <xdr:to>
      <xdr:col>41</xdr:col>
      <xdr:colOff>50800</xdr:colOff>
      <xdr:row>79</xdr:row>
      <xdr:rowOff>75746</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6972300" y="13611696"/>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28375</xdr:rowOff>
    </xdr:from>
    <xdr:to>
      <xdr:col>55</xdr:col>
      <xdr:colOff>50800</xdr:colOff>
      <xdr:row>79</xdr:row>
      <xdr:rowOff>129975</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10426700" y="1357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114752</xdr:rowOff>
    </xdr:from>
    <xdr:ext cx="469744" cy="259045"/>
    <xdr:sp macro="" textlink="">
      <xdr:nvSpPr>
        <xdr:cNvPr id="425" name="商工費該当値テキスト">
          <a:extLst>
            <a:ext uri="{FF2B5EF4-FFF2-40B4-BE49-F238E27FC236}">
              <a16:creationId xmlns:a16="http://schemas.microsoft.com/office/drawing/2014/main" xmlns="" id="{00000000-0008-0000-0700-0000A9010000}"/>
            </a:ext>
          </a:extLst>
        </xdr:cNvPr>
        <xdr:cNvSpPr txBox="1"/>
      </xdr:nvSpPr>
      <xdr:spPr>
        <a:xfrm>
          <a:off x="10528300" y="1348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26448</xdr:rowOff>
    </xdr:from>
    <xdr:to>
      <xdr:col>50</xdr:col>
      <xdr:colOff>165100</xdr:colOff>
      <xdr:row>79</xdr:row>
      <xdr:rowOff>128048</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9588500" y="1357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119175</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404428" y="1366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27091</xdr:rowOff>
    </xdr:from>
    <xdr:to>
      <xdr:col>46</xdr:col>
      <xdr:colOff>38100</xdr:colOff>
      <xdr:row>79</xdr:row>
      <xdr:rowOff>128691</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8699500" y="135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119818</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8515428" y="136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24946</xdr:rowOff>
    </xdr:from>
    <xdr:to>
      <xdr:col>41</xdr:col>
      <xdr:colOff>101600</xdr:colOff>
      <xdr:row>79</xdr:row>
      <xdr:rowOff>126546</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7810500" y="135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117673</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626428" y="1366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16346</xdr:rowOff>
    </xdr:from>
    <xdr:to>
      <xdr:col>36</xdr:col>
      <xdr:colOff>165100</xdr:colOff>
      <xdr:row>79</xdr:row>
      <xdr:rowOff>117946</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6921500" y="135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109073</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737428" y="1365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7992</xdr:rowOff>
    </xdr:from>
    <xdr:to>
      <xdr:col>55</xdr:col>
      <xdr:colOff>0</xdr:colOff>
      <xdr:row>97</xdr:row>
      <xdr:rowOff>37539</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9639300" y="16638642"/>
          <a:ext cx="8382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7992</xdr:rowOff>
    </xdr:from>
    <xdr:to>
      <xdr:col>50</xdr:col>
      <xdr:colOff>114300</xdr:colOff>
      <xdr:row>97</xdr:row>
      <xdr:rowOff>44231</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8750300" y="16638642"/>
          <a:ext cx="889000" cy="3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3254</xdr:rowOff>
    </xdr:from>
    <xdr:to>
      <xdr:col>45</xdr:col>
      <xdr:colOff>177800</xdr:colOff>
      <xdr:row>97</xdr:row>
      <xdr:rowOff>44231</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7861300" y="16633904"/>
          <a:ext cx="889000" cy="4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168732</xdr:rowOff>
    </xdr:from>
    <xdr:to>
      <xdr:col>41</xdr:col>
      <xdr:colOff>50800</xdr:colOff>
      <xdr:row>97</xdr:row>
      <xdr:rowOff>3254</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6972300" y="16627932"/>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158189</xdr:rowOff>
    </xdr:from>
    <xdr:to>
      <xdr:col>55</xdr:col>
      <xdr:colOff>50800</xdr:colOff>
      <xdr:row>97</xdr:row>
      <xdr:rowOff>88339</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10426700" y="166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73116</xdr:rowOff>
    </xdr:from>
    <xdr:ext cx="534377"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653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128642</xdr:rowOff>
    </xdr:from>
    <xdr:to>
      <xdr:col>50</xdr:col>
      <xdr:colOff>165100</xdr:colOff>
      <xdr:row>97</xdr:row>
      <xdr:rowOff>58792</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9588500" y="1658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49919</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72111" y="1668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164881</xdr:rowOff>
    </xdr:from>
    <xdr:to>
      <xdr:col>46</xdr:col>
      <xdr:colOff>38100</xdr:colOff>
      <xdr:row>97</xdr:row>
      <xdr:rowOff>95031</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8699500" y="166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86158</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83111" y="1671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123904</xdr:rowOff>
    </xdr:from>
    <xdr:to>
      <xdr:col>41</xdr:col>
      <xdr:colOff>101600</xdr:colOff>
      <xdr:row>97</xdr:row>
      <xdr:rowOff>54054</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7810500" y="165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45181</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6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117932</xdr:rowOff>
    </xdr:from>
    <xdr:to>
      <xdr:col>36</xdr:col>
      <xdr:colOff>165100</xdr:colOff>
      <xdr:row>97</xdr:row>
      <xdr:rowOff>48082</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6921500" y="1657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39209</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66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xmlns=""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xmlns=""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xmlns=""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54399</xdr:rowOff>
    </xdr:from>
    <xdr:to>
      <xdr:col>85</xdr:col>
      <xdr:colOff>127000</xdr:colOff>
      <xdr:row>37</xdr:row>
      <xdr:rowOff>134736</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5481300" y="5712249"/>
          <a:ext cx="838200" cy="76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a:extLst>
            <a:ext uri="{FF2B5EF4-FFF2-40B4-BE49-F238E27FC236}">
              <a16:creationId xmlns:a16="http://schemas.microsoft.com/office/drawing/2014/main" xmlns="" id="{00000000-0008-0000-0700-000007020000}"/>
            </a:ext>
          </a:extLst>
        </xdr:cNvPr>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54399</xdr:rowOff>
    </xdr:from>
    <xdr:to>
      <xdr:col>81</xdr:col>
      <xdr:colOff>50800</xdr:colOff>
      <xdr:row>37</xdr:row>
      <xdr:rowOff>107206</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4592300" y="5712249"/>
          <a:ext cx="889000" cy="7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107206</xdr:rowOff>
    </xdr:from>
    <xdr:to>
      <xdr:col>76</xdr:col>
      <xdr:colOff>114300</xdr:colOff>
      <xdr:row>37</xdr:row>
      <xdr:rowOff>110047</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3703300" y="6450856"/>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110047</xdr:rowOff>
    </xdr:from>
    <xdr:to>
      <xdr:col>71</xdr:col>
      <xdr:colOff>177800</xdr:colOff>
      <xdr:row>37</xdr:row>
      <xdr:rowOff>147897</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2814300" y="6453697"/>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83936</xdr:rowOff>
    </xdr:from>
    <xdr:to>
      <xdr:col>85</xdr:col>
      <xdr:colOff>177800</xdr:colOff>
      <xdr:row>38</xdr:row>
      <xdr:rowOff>14086</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6268700" y="642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62363</xdr:rowOff>
    </xdr:from>
    <xdr:ext cx="534377" cy="259045"/>
    <xdr:sp macro="" textlink="">
      <xdr:nvSpPr>
        <xdr:cNvPr id="538" name="消防費該当値テキスト">
          <a:extLst>
            <a:ext uri="{FF2B5EF4-FFF2-40B4-BE49-F238E27FC236}">
              <a16:creationId xmlns:a16="http://schemas.microsoft.com/office/drawing/2014/main" xmlns="" id="{00000000-0008-0000-0700-00001A020000}"/>
            </a:ext>
          </a:extLst>
        </xdr:cNvPr>
        <xdr:cNvSpPr txBox="1"/>
      </xdr:nvSpPr>
      <xdr:spPr>
        <a:xfrm>
          <a:off x="16370300" y="640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3599</xdr:rowOff>
    </xdr:from>
    <xdr:to>
      <xdr:col>81</xdr:col>
      <xdr:colOff>101600</xdr:colOff>
      <xdr:row>33</xdr:row>
      <xdr:rowOff>105199</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5430500" y="56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121726</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14111" y="543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56406</xdr:rowOff>
    </xdr:from>
    <xdr:to>
      <xdr:col>76</xdr:col>
      <xdr:colOff>165100</xdr:colOff>
      <xdr:row>37</xdr:row>
      <xdr:rowOff>158006</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4541500" y="64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149133</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325111" y="649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59247</xdr:rowOff>
    </xdr:from>
    <xdr:to>
      <xdr:col>72</xdr:col>
      <xdr:colOff>38100</xdr:colOff>
      <xdr:row>37</xdr:row>
      <xdr:rowOff>160848</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3652500" y="6402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151975</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49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97097</xdr:rowOff>
    </xdr:from>
    <xdr:to>
      <xdr:col>67</xdr:col>
      <xdr:colOff>101600</xdr:colOff>
      <xdr:row>38</xdr:row>
      <xdr:rowOff>27246</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2763500" y="64407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18374</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5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xmlns=""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xmlns=""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xmlns=""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37089</xdr:rowOff>
    </xdr:from>
    <xdr:to>
      <xdr:col>85</xdr:col>
      <xdr:colOff>127000</xdr:colOff>
      <xdr:row>57</xdr:row>
      <xdr:rowOff>19365</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5481300" y="9638289"/>
          <a:ext cx="838200" cy="15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8317</xdr:rowOff>
    </xdr:from>
    <xdr:ext cx="534377" cy="259045"/>
    <xdr:sp macro="" textlink="">
      <xdr:nvSpPr>
        <xdr:cNvPr id="576" name="教育費平均値テキスト">
          <a:extLst>
            <a:ext uri="{FF2B5EF4-FFF2-40B4-BE49-F238E27FC236}">
              <a16:creationId xmlns:a16="http://schemas.microsoft.com/office/drawing/2014/main" xmlns="" id="{00000000-0008-0000-0700-000040020000}"/>
            </a:ext>
          </a:extLst>
        </xdr:cNvPr>
        <xdr:cNvSpPr txBox="1"/>
      </xdr:nvSpPr>
      <xdr:spPr>
        <a:xfrm>
          <a:off x="16370300" y="960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7096</xdr:rowOff>
    </xdr:from>
    <xdr:to>
      <xdr:col>81</xdr:col>
      <xdr:colOff>50800</xdr:colOff>
      <xdr:row>57</xdr:row>
      <xdr:rowOff>19365</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4592300" y="9779746"/>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169783</xdr:rowOff>
    </xdr:from>
    <xdr:to>
      <xdr:col>76</xdr:col>
      <xdr:colOff>114300</xdr:colOff>
      <xdr:row>57</xdr:row>
      <xdr:rowOff>7096</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3703300" y="9770983"/>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154330</xdr:rowOff>
    </xdr:from>
    <xdr:to>
      <xdr:col>71</xdr:col>
      <xdr:colOff>177800</xdr:colOff>
      <xdr:row>56</xdr:row>
      <xdr:rowOff>169783</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2814300" y="9755530"/>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157739</xdr:rowOff>
    </xdr:from>
    <xdr:to>
      <xdr:col>85</xdr:col>
      <xdr:colOff>177800</xdr:colOff>
      <xdr:row>56</xdr:row>
      <xdr:rowOff>87889</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6268700" y="958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9166</xdr:rowOff>
    </xdr:from>
    <xdr:ext cx="534377" cy="259045"/>
    <xdr:sp macro="" textlink="">
      <xdr:nvSpPr>
        <xdr:cNvPr id="595" name="教育費該当値テキスト">
          <a:extLst>
            <a:ext uri="{FF2B5EF4-FFF2-40B4-BE49-F238E27FC236}">
              <a16:creationId xmlns:a16="http://schemas.microsoft.com/office/drawing/2014/main" xmlns="" id="{00000000-0008-0000-0700-000053020000}"/>
            </a:ext>
          </a:extLst>
        </xdr:cNvPr>
        <xdr:cNvSpPr txBox="1"/>
      </xdr:nvSpPr>
      <xdr:spPr>
        <a:xfrm>
          <a:off x="16370300" y="943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140015</xdr:rowOff>
    </xdr:from>
    <xdr:to>
      <xdr:col>81</xdr:col>
      <xdr:colOff>101600</xdr:colOff>
      <xdr:row>57</xdr:row>
      <xdr:rowOff>70165</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5430500" y="974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61292</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214111" y="983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127746</xdr:rowOff>
    </xdr:from>
    <xdr:to>
      <xdr:col>76</xdr:col>
      <xdr:colOff>165100</xdr:colOff>
      <xdr:row>57</xdr:row>
      <xdr:rowOff>57896</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4541500" y="972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49023</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325111" y="98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118983</xdr:rowOff>
    </xdr:from>
    <xdr:to>
      <xdr:col>72</xdr:col>
      <xdr:colOff>38100</xdr:colOff>
      <xdr:row>57</xdr:row>
      <xdr:rowOff>49133</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3652500" y="972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40260</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436111" y="981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103530</xdr:rowOff>
    </xdr:from>
    <xdr:to>
      <xdr:col>67</xdr:col>
      <xdr:colOff>101600</xdr:colOff>
      <xdr:row>57</xdr:row>
      <xdr:rowOff>33680</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2763500" y="97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24807</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547111" y="97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xmlns=""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xmlns=""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xmlns=""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89974</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5481300" y="13634524"/>
          <a:ext cx="8382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a:extLst>
            <a:ext uri="{FF2B5EF4-FFF2-40B4-BE49-F238E27FC236}">
              <a16:creationId xmlns:a16="http://schemas.microsoft.com/office/drawing/2014/main" xmlns="" id="{00000000-0008-0000-0700-00007B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98465</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3703300" y="13643015"/>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98465</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2814300" y="13643015"/>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39174</xdr:rowOff>
    </xdr:from>
    <xdr:to>
      <xdr:col>85</xdr:col>
      <xdr:colOff>177800</xdr:colOff>
      <xdr:row>79</xdr:row>
      <xdr:rowOff>140774</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6268700" y="135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131890</xdr:rowOff>
    </xdr:from>
    <xdr:ext cx="378565" cy="259045"/>
    <xdr:sp macro="" textlink="">
      <xdr:nvSpPr>
        <xdr:cNvPr id="654" name="災害復旧費該当値テキスト">
          <a:extLst>
            <a:ext uri="{FF2B5EF4-FFF2-40B4-BE49-F238E27FC236}">
              <a16:creationId xmlns:a16="http://schemas.microsoft.com/office/drawing/2014/main" xmlns="" id="{00000000-0008-0000-0700-00008E020000}"/>
            </a:ext>
          </a:extLst>
        </xdr:cNvPr>
        <xdr:cNvSpPr txBox="1"/>
      </xdr:nvSpPr>
      <xdr:spPr>
        <a:xfrm>
          <a:off x="16370300" y="1350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47665</xdr:rowOff>
    </xdr:from>
    <xdr:to>
      <xdr:col>72</xdr:col>
      <xdr:colOff>38100</xdr:colOff>
      <xdr:row>79</xdr:row>
      <xdr:rowOff>149265</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3652500" y="135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140392</xdr:rowOff>
    </xdr:from>
    <xdr:ext cx="313932"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3546333" y="1368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xmlns=""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xmlns=""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125340</xdr:rowOff>
    </xdr:from>
    <xdr:to>
      <xdr:col>85</xdr:col>
      <xdr:colOff>127000</xdr:colOff>
      <xdr:row>97</xdr:row>
      <xdr:rowOff>130313</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5481300" y="16755990"/>
          <a:ext cx="8382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a:extLst>
            <a:ext uri="{FF2B5EF4-FFF2-40B4-BE49-F238E27FC236}">
              <a16:creationId xmlns:a16="http://schemas.microsoft.com/office/drawing/2014/main" xmlns="" id="{00000000-0008-0000-0700-0000B2020000}"/>
            </a:ext>
          </a:extLst>
        </xdr:cNvPr>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130313</xdr:rowOff>
    </xdr:from>
    <xdr:to>
      <xdr:col>81</xdr:col>
      <xdr:colOff>50800</xdr:colOff>
      <xdr:row>97</xdr:row>
      <xdr:rowOff>149165</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4592300" y="16760963"/>
          <a:ext cx="889000" cy="1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149165</xdr:rowOff>
    </xdr:from>
    <xdr:to>
      <xdr:col>76</xdr:col>
      <xdr:colOff>114300</xdr:colOff>
      <xdr:row>97</xdr:row>
      <xdr:rowOff>162153</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3703300" y="16779815"/>
          <a:ext cx="889000" cy="1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162153</xdr:rowOff>
    </xdr:from>
    <xdr:to>
      <xdr:col>71</xdr:col>
      <xdr:colOff>177800</xdr:colOff>
      <xdr:row>98</xdr:row>
      <xdr:rowOff>8598</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2814300" y="16792803"/>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74540</xdr:rowOff>
    </xdr:from>
    <xdr:to>
      <xdr:col>85</xdr:col>
      <xdr:colOff>177800</xdr:colOff>
      <xdr:row>98</xdr:row>
      <xdr:rowOff>4690</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6268700" y="167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52967</xdr:rowOff>
    </xdr:from>
    <xdr:ext cx="534377" cy="259045"/>
    <xdr:sp macro="" textlink="">
      <xdr:nvSpPr>
        <xdr:cNvPr id="709" name="公債費該当値テキスト">
          <a:extLst>
            <a:ext uri="{FF2B5EF4-FFF2-40B4-BE49-F238E27FC236}">
              <a16:creationId xmlns:a16="http://schemas.microsoft.com/office/drawing/2014/main" xmlns="" id="{00000000-0008-0000-0700-0000C5020000}"/>
            </a:ext>
          </a:extLst>
        </xdr:cNvPr>
        <xdr:cNvSpPr txBox="1"/>
      </xdr:nvSpPr>
      <xdr:spPr>
        <a:xfrm>
          <a:off x="16370300" y="1668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79513</xdr:rowOff>
    </xdr:from>
    <xdr:to>
      <xdr:col>81</xdr:col>
      <xdr:colOff>101600</xdr:colOff>
      <xdr:row>98</xdr:row>
      <xdr:rowOff>9663</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5430500" y="1671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790</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14111" y="1680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98365</xdr:rowOff>
    </xdr:from>
    <xdr:to>
      <xdr:col>76</xdr:col>
      <xdr:colOff>165100</xdr:colOff>
      <xdr:row>98</xdr:row>
      <xdr:rowOff>28515</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4541500" y="1672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19642</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8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111353</xdr:rowOff>
    </xdr:from>
    <xdr:to>
      <xdr:col>72</xdr:col>
      <xdr:colOff>38100</xdr:colOff>
      <xdr:row>98</xdr:row>
      <xdr:rowOff>41503</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3652500" y="167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32630</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436111" y="1683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129248</xdr:rowOff>
    </xdr:from>
    <xdr:to>
      <xdr:col>67</xdr:col>
      <xdr:colOff>101600</xdr:colOff>
      <xdr:row>98</xdr:row>
      <xdr:rowOff>59398</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2763500" y="1675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50525</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2547111" y="1685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xmlns=""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xmlns=""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xmlns=""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xmlns=""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xmlns="" id="{00000000-0008-0000-0700-0000FC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xmlns=""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xmlns=""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xmlns=""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xmlns=""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議会費は、類似団体平均を上回って推移しているが、平成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年度の議員改選時に議員定数</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名削減が行われたため、報酬費が減少となったこと等により、前年度と比較して減少している。</a:t>
          </a:r>
        </a:p>
        <a:p>
          <a:r>
            <a:rPr kumimoji="1" lang="ja-JP" altLang="en-US" sz="1100">
              <a:latin typeface="ＭＳ Ｐゴシック" panose="020B0600070205080204" pitchFamily="50" charset="-128"/>
              <a:ea typeface="ＭＳ Ｐゴシック" panose="020B0600070205080204" pitchFamily="50" charset="-128"/>
            </a:rPr>
            <a:t>　総務費は、つくば霞ヶ浦りんりんロード環境整備事業を実施したことにより、前年度と比較して増加している。</a:t>
          </a:r>
        </a:p>
        <a:p>
          <a:r>
            <a:rPr kumimoji="1" lang="ja-JP" altLang="en-US" sz="1100">
              <a:latin typeface="ＭＳ Ｐゴシック" panose="020B0600070205080204" pitchFamily="50" charset="-128"/>
              <a:ea typeface="ＭＳ Ｐゴシック" panose="020B0600070205080204" pitchFamily="50" charset="-128"/>
            </a:rPr>
            <a:t>　衛生費は、江戸崎地方衛生土木組合の焼却施設の建築等により、負担金が増加したことにより、前年度と比較すると大幅に上昇している。</a:t>
          </a:r>
        </a:p>
        <a:p>
          <a:r>
            <a:rPr kumimoji="1" lang="ja-JP" altLang="en-US" sz="1100">
              <a:latin typeface="ＭＳ Ｐゴシック" panose="020B0600070205080204" pitchFamily="50" charset="-128"/>
              <a:ea typeface="ＭＳ Ｐゴシック" panose="020B0600070205080204" pitchFamily="50" charset="-128"/>
            </a:rPr>
            <a:t>　農林水産業費は、平成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年度に強い農業づくり補助金</a:t>
          </a:r>
          <a:r>
            <a:rPr kumimoji="1" lang="en-US" altLang="ja-JP" sz="1100">
              <a:latin typeface="ＭＳ Ｐゴシック" panose="020B0600070205080204" pitchFamily="50" charset="-128"/>
              <a:ea typeface="ＭＳ Ｐゴシック" panose="020B0600070205080204" pitchFamily="50" charset="-128"/>
            </a:rPr>
            <a:t>180</a:t>
          </a:r>
          <a:r>
            <a:rPr kumimoji="1" lang="ja-JP" altLang="en-US" sz="1100">
              <a:latin typeface="ＭＳ Ｐゴシック" panose="020B0600070205080204" pitchFamily="50" charset="-128"/>
              <a:ea typeface="ＭＳ Ｐゴシック" panose="020B0600070205080204" pitchFamily="50" charset="-128"/>
            </a:rPr>
            <a:t>百万円があったため類似団体平均を上回っていたが、事業完了に伴い、今年度は類似団体平均を下回っている。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消防費は、令和元年度に屋外防災行政無線整備事業を実施したことにより、類似団体平均を上回ったが、事業完了に伴い、今年度は類似団体平均を下回っている。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教育費は、大谷小学校給食室改築工事を実施したことにより、前年度と比較すると大幅に上昇し、類似団体平均を上回った。</a:t>
          </a:r>
        </a:p>
        <a:p>
          <a:r>
            <a:rPr kumimoji="1" lang="ja-JP" altLang="en-US" sz="1100">
              <a:latin typeface="ＭＳ Ｐゴシック" panose="020B0600070205080204" pitchFamily="50" charset="-128"/>
              <a:ea typeface="ＭＳ Ｐゴシック" panose="020B0600070205080204" pitchFamily="50" charset="-128"/>
            </a:rPr>
            <a:t>　公債費は、類似団体平均と比較して低い水準で推移しているが、臨時財政対策債の償還費の増加等により上昇傾向にある。今後も、公共施設の耐震改修事業及び臨時財政対策債の元金償還開始等により、公債費の増加が見込まれるため、起債事業の抑制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標準財政規模に対する財政調整基金残高の比率について、平成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年度には取り崩しは行っていなかったが、令和元年度には大谷小学校の給食室改築工事の実施により財政調整基金を取り崩したため、財政調整基金残高は前年度と比較し</a:t>
          </a:r>
          <a:r>
            <a:rPr kumimoji="1" lang="en-US" altLang="ja-JP" sz="1100">
              <a:latin typeface="ＭＳ ゴシック" pitchFamily="49" charset="-128"/>
              <a:ea typeface="ＭＳ ゴシック" pitchFamily="49" charset="-128"/>
            </a:rPr>
            <a:t>3.87</a:t>
          </a:r>
          <a:r>
            <a:rPr kumimoji="1" lang="ja-JP" altLang="en-US" sz="1100">
              <a:latin typeface="ＭＳ ゴシック" pitchFamily="49" charset="-128"/>
              <a:ea typeface="ＭＳ ゴシック" pitchFamily="49" charset="-128"/>
            </a:rPr>
            <a:t>ポイントの減となっている。今後は歳入の確保、歳出の抑制を図り、財政調整基金の確保に努める。</a:t>
          </a:r>
        </a:p>
        <a:p>
          <a:r>
            <a:rPr kumimoji="1" lang="ja-JP" altLang="en-US" sz="1100">
              <a:latin typeface="ＭＳ ゴシック" pitchFamily="49" charset="-128"/>
              <a:ea typeface="ＭＳ ゴシック" pitchFamily="49" charset="-128"/>
            </a:rPr>
            <a:t>　標準財政規模に対する実質収支額の比率は、約</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％の間で推移しているが、実質単年度収支の比率については、平成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年度は、法人税、地方譲与税及び交付金の増収等により、平成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年度は、固定資産税、普通交付税等の増収によりプラスとなっているが、平成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年度及び令和元年度は、財政調整基金を取り崩しているためマイナスとなっている。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水道事業会計は、借入金の償還額が減少したことにより黒字額が増加している。</a:t>
          </a:r>
        </a:p>
        <a:p>
          <a:r>
            <a:rPr kumimoji="1" lang="ja-JP" altLang="en-US" sz="1400">
              <a:latin typeface="ＭＳ ゴシック" pitchFamily="49" charset="-128"/>
              <a:ea typeface="ＭＳ ゴシック" pitchFamily="49" charset="-128"/>
            </a:rPr>
            <a:t>　電気事業会計についても、平成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年度末より売電を開始し、順調に売電が行えており、黒字額が増加している。</a:t>
          </a:r>
        </a:p>
        <a:p>
          <a:r>
            <a:rPr kumimoji="1" lang="ja-JP" altLang="en-US" sz="1400">
              <a:latin typeface="ＭＳ ゴシック" pitchFamily="49" charset="-128"/>
              <a:ea typeface="ＭＳ ゴシック" pitchFamily="49" charset="-128"/>
            </a:rPr>
            <a:t>　一般会計は、固定資産税等の増により村税の増収があったほか、人件費及び投資的経費が減少したため、黒字額が前年度と比較して増加している。</a:t>
          </a:r>
        </a:p>
        <a:p>
          <a:r>
            <a:rPr kumimoji="1" lang="ja-JP" altLang="en-US" sz="1400">
              <a:latin typeface="ＭＳ ゴシック" pitchFamily="49" charset="-128"/>
              <a:ea typeface="ＭＳ ゴシック" pitchFamily="49" charset="-128"/>
            </a:rPr>
            <a:t>　公共下水道事業特別会計は、公共下水道共用開始済み区域が拡大したほか、接続支援事業を実施し、加入者の増加に努めたこと等により黒字額が増加している。</a:t>
          </a:r>
        </a:p>
        <a:p>
          <a:r>
            <a:rPr kumimoji="1" lang="ja-JP" altLang="en-US" sz="1400">
              <a:latin typeface="ＭＳ ゴシック" pitchFamily="49" charset="-128"/>
              <a:ea typeface="ＭＳ ゴシック" pitchFamily="49" charset="-128"/>
            </a:rPr>
            <a:t>　国民健康保険特別会計については、国民健康保険事業費納付金が減少したこと、平成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年度の納付金の一部が剰余金として返還されたことにより黒字額が増額している。</a:t>
          </a:r>
        </a:p>
        <a:p>
          <a:r>
            <a:rPr kumimoji="1" lang="ja-JP" altLang="en-US" sz="1400">
              <a:latin typeface="ＭＳ ゴシック" pitchFamily="49" charset="-128"/>
              <a:ea typeface="ＭＳ ゴシック" pitchFamily="49" charset="-128"/>
            </a:rPr>
            <a:t>　全体としては、すべての会計において赤字はなく、黒字額は増加している。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x14ac:dyDescent="0.15">
      <c r="A1" s="182"/>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3"/>
      <c r="DK1" s="183"/>
      <c r="DL1" s="183"/>
      <c r="DM1" s="183"/>
      <c r="DN1" s="183"/>
      <c r="DO1" s="183"/>
    </row>
    <row r="2" spans="1:119" ht="24.75" thickBot="1" x14ac:dyDescent="0.2">
      <c r="A2" s="182"/>
      <c r="B2" s="185" t="s">
        <v>81</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x14ac:dyDescent="0.2">
      <c r="A3" s="183"/>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2"/>
      <c r="DK3" s="182"/>
      <c r="DL3" s="182"/>
      <c r="DM3" s="182"/>
      <c r="DN3" s="182"/>
      <c r="DO3" s="182"/>
    </row>
    <row r="4" spans="1:119" ht="18.75" customHeight="1" x14ac:dyDescent="0.15">
      <c r="A4" s="183"/>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6270198</v>
      </c>
      <c r="BO4" s="431"/>
      <c r="BP4" s="431"/>
      <c r="BQ4" s="431"/>
      <c r="BR4" s="431"/>
      <c r="BS4" s="431"/>
      <c r="BT4" s="431"/>
      <c r="BU4" s="432"/>
      <c r="BV4" s="430">
        <v>6167572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6.4</v>
      </c>
      <c r="CU4" s="437"/>
      <c r="CV4" s="437"/>
      <c r="CW4" s="437"/>
      <c r="CX4" s="437"/>
      <c r="CY4" s="437"/>
      <c r="CZ4" s="437"/>
      <c r="DA4" s="438"/>
      <c r="DB4" s="436">
        <v>4.5</v>
      </c>
      <c r="DC4" s="437"/>
      <c r="DD4" s="437"/>
      <c r="DE4" s="437"/>
      <c r="DF4" s="437"/>
      <c r="DG4" s="437"/>
      <c r="DH4" s="437"/>
      <c r="DI4" s="438"/>
      <c r="DJ4" s="182"/>
      <c r="DK4" s="182"/>
      <c r="DL4" s="182"/>
      <c r="DM4" s="182"/>
      <c r="DN4" s="182"/>
      <c r="DO4" s="182"/>
    </row>
    <row r="5" spans="1:119" ht="18.75" customHeight="1" x14ac:dyDescent="0.15">
      <c r="A5" s="183"/>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5910387</v>
      </c>
      <c r="BO5" s="468"/>
      <c r="BP5" s="468"/>
      <c r="BQ5" s="468"/>
      <c r="BR5" s="468"/>
      <c r="BS5" s="468"/>
      <c r="BT5" s="468"/>
      <c r="BU5" s="469"/>
      <c r="BV5" s="467">
        <v>5979775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91.9</v>
      </c>
      <c r="CU5" s="465"/>
      <c r="CV5" s="465"/>
      <c r="CW5" s="465"/>
      <c r="CX5" s="465"/>
      <c r="CY5" s="465"/>
      <c r="CZ5" s="465"/>
      <c r="DA5" s="466"/>
      <c r="DB5" s="464">
        <v>91.9</v>
      </c>
      <c r="DC5" s="465"/>
      <c r="DD5" s="465"/>
      <c r="DE5" s="465"/>
      <c r="DF5" s="465"/>
      <c r="DG5" s="465"/>
      <c r="DH5" s="465"/>
      <c r="DI5" s="466"/>
      <c r="DJ5" s="182"/>
      <c r="DK5" s="182"/>
      <c r="DL5" s="182"/>
      <c r="DM5" s="182"/>
      <c r="DN5" s="182"/>
      <c r="DO5" s="182"/>
    </row>
    <row r="6" spans="1:119" ht="18.75" customHeight="1" x14ac:dyDescent="0.15">
      <c r="A6" s="183"/>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359811</v>
      </c>
      <c r="BO6" s="468"/>
      <c r="BP6" s="468"/>
      <c r="BQ6" s="468"/>
      <c r="BR6" s="468"/>
      <c r="BS6" s="468"/>
      <c r="BT6" s="468"/>
      <c r="BU6" s="469"/>
      <c r="BV6" s="467">
        <v>187797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98.5</v>
      </c>
      <c r="CU6" s="505"/>
      <c r="CV6" s="505"/>
      <c r="CW6" s="505"/>
      <c r="CX6" s="505"/>
      <c r="CY6" s="505"/>
      <c r="CZ6" s="505"/>
      <c r="DA6" s="506"/>
      <c r="DB6" s="504">
        <v>100.6</v>
      </c>
      <c r="DC6" s="505"/>
      <c r="DD6" s="505"/>
      <c r="DE6" s="505"/>
      <c r="DF6" s="505"/>
      <c r="DG6" s="505"/>
      <c r="DH6" s="505"/>
      <c r="DI6" s="506"/>
      <c r="DJ6" s="182"/>
      <c r="DK6" s="182"/>
      <c r="DL6" s="182"/>
      <c r="DM6" s="182"/>
      <c r="DN6" s="182"/>
      <c r="DO6" s="182"/>
    </row>
    <row r="7" spans="1:119" ht="18.75" customHeight="1" x14ac:dyDescent="0.15">
      <c r="A7" s="183"/>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95936</v>
      </c>
      <c r="BO7" s="468"/>
      <c r="BP7" s="468"/>
      <c r="BQ7" s="468"/>
      <c r="BR7" s="468"/>
      <c r="BS7" s="468"/>
      <c r="BT7" s="468"/>
      <c r="BU7" s="469"/>
      <c r="BV7" s="467">
        <v>0</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4122293</v>
      </c>
      <c r="CU7" s="468"/>
      <c r="CV7" s="468"/>
      <c r="CW7" s="468"/>
      <c r="CX7" s="468"/>
      <c r="CY7" s="468"/>
      <c r="CZ7" s="468"/>
      <c r="DA7" s="469"/>
      <c r="DB7" s="467">
        <v>4143575</v>
      </c>
      <c r="DC7" s="468"/>
      <c r="DD7" s="468"/>
      <c r="DE7" s="468"/>
      <c r="DF7" s="468"/>
      <c r="DG7" s="468"/>
      <c r="DH7" s="468"/>
      <c r="DI7" s="469"/>
      <c r="DJ7" s="182"/>
      <c r="DK7" s="182"/>
      <c r="DL7" s="182"/>
      <c r="DM7" s="182"/>
      <c r="DN7" s="182"/>
      <c r="DO7" s="182"/>
    </row>
    <row r="8" spans="1:119" ht="18.75" customHeight="1" thickBot="1" x14ac:dyDescent="0.2">
      <c r="A8" s="183"/>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263875</v>
      </c>
      <c r="BO8" s="468"/>
      <c r="BP8" s="468"/>
      <c r="BQ8" s="468"/>
      <c r="BR8" s="468"/>
      <c r="BS8" s="468"/>
      <c r="BT8" s="468"/>
      <c r="BU8" s="469"/>
      <c r="BV8" s="467">
        <v>187797</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0.71</v>
      </c>
      <c r="CU8" s="508"/>
      <c r="CV8" s="508"/>
      <c r="CW8" s="508"/>
      <c r="CX8" s="508"/>
      <c r="CY8" s="508"/>
      <c r="CZ8" s="508"/>
      <c r="DA8" s="509"/>
      <c r="DB8" s="507">
        <v>0.72</v>
      </c>
      <c r="DC8" s="508"/>
      <c r="DD8" s="508"/>
      <c r="DE8" s="508"/>
      <c r="DF8" s="508"/>
      <c r="DG8" s="508"/>
      <c r="DH8" s="508"/>
      <c r="DI8" s="509"/>
      <c r="DJ8" s="182"/>
      <c r="DK8" s="182"/>
      <c r="DL8" s="182"/>
      <c r="DM8" s="182"/>
      <c r="DN8" s="182"/>
      <c r="DO8" s="182"/>
    </row>
    <row r="9" spans="1:119" ht="18.75" customHeight="1" thickBot="1" x14ac:dyDescent="0.2">
      <c r="A9" s="183"/>
      <c r="B9" s="461" t="s">
        <v>111</v>
      </c>
      <c r="C9" s="462"/>
      <c r="D9" s="462"/>
      <c r="E9" s="462"/>
      <c r="F9" s="462"/>
      <c r="G9" s="462"/>
      <c r="H9" s="462"/>
      <c r="I9" s="462"/>
      <c r="J9" s="462"/>
      <c r="K9" s="510"/>
      <c r="L9" s="511" t="s">
        <v>112</v>
      </c>
      <c r="M9" s="512"/>
      <c r="N9" s="512"/>
      <c r="O9" s="512"/>
      <c r="P9" s="512"/>
      <c r="Q9" s="513"/>
      <c r="R9" s="514">
        <v>15842</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76078</v>
      </c>
      <c r="BO9" s="468"/>
      <c r="BP9" s="468"/>
      <c r="BQ9" s="468"/>
      <c r="BR9" s="468"/>
      <c r="BS9" s="468"/>
      <c r="BT9" s="468"/>
      <c r="BU9" s="469"/>
      <c r="BV9" s="467">
        <v>-17697</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12.8</v>
      </c>
      <c r="CU9" s="465"/>
      <c r="CV9" s="465"/>
      <c r="CW9" s="465"/>
      <c r="CX9" s="465"/>
      <c r="CY9" s="465"/>
      <c r="CZ9" s="465"/>
      <c r="DA9" s="466"/>
      <c r="DB9" s="464">
        <v>13.4</v>
      </c>
      <c r="DC9" s="465"/>
      <c r="DD9" s="465"/>
      <c r="DE9" s="465"/>
      <c r="DF9" s="465"/>
      <c r="DG9" s="465"/>
      <c r="DH9" s="465"/>
      <c r="DI9" s="466"/>
      <c r="DJ9" s="182"/>
      <c r="DK9" s="182"/>
      <c r="DL9" s="182"/>
      <c r="DM9" s="182"/>
      <c r="DN9" s="182"/>
      <c r="DO9" s="182"/>
    </row>
    <row r="10" spans="1:119" ht="18.75" customHeight="1" thickBot="1" x14ac:dyDescent="0.2">
      <c r="A10" s="183"/>
      <c r="B10" s="461"/>
      <c r="C10" s="462"/>
      <c r="D10" s="462"/>
      <c r="E10" s="462"/>
      <c r="F10" s="462"/>
      <c r="G10" s="462"/>
      <c r="H10" s="462"/>
      <c r="I10" s="462"/>
      <c r="J10" s="462"/>
      <c r="K10" s="510"/>
      <c r="L10" s="517" t="s">
        <v>118</v>
      </c>
      <c r="M10" s="497"/>
      <c r="N10" s="497"/>
      <c r="O10" s="497"/>
      <c r="P10" s="497"/>
      <c r="Q10" s="498"/>
      <c r="R10" s="518">
        <v>17299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115</v>
      </c>
      <c r="AV10" s="500"/>
      <c r="AW10" s="500"/>
      <c r="AX10" s="500"/>
      <c r="AY10" s="501" t="s">
        <v>120</v>
      </c>
      <c r="AZ10" s="502"/>
      <c r="BA10" s="502"/>
      <c r="BB10" s="502"/>
      <c r="BC10" s="502"/>
      <c r="BD10" s="502"/>
      <c r="BE10" s="502"/>
      <c r="BF10" s="502"/>
      <c r="BG10" s="502"/>
      <c r="BH10" s="502"/>
      <c r="BI10" s="502"/>
      <c r="BJ10" s="502"/>
      <c r="BK10" s="502"/>
      <c r="BL10" s="502"/>
      <c r="BM10" s="503"/>
      <c r="BN10" s="467">
        <v>0</v>
      </c>
      <c r="BO10" s="468"/>
      <c r="BP10" s="468"/>
      <c r="BQ10" s="468"/>
      <c r="BR10" s="468"/>
      <c r="BS10" s="468"/>
      <c r="BT10" s="468"/>
      <c r="BU10" s="469"/>
      <c r="BV10" s="467">
        <v>18660</v>
      </c>
      <c r="BW10" s="468"/>
      <c r="BX10" s="468"/>
      <c r="BY10" s="468"/>
      <c r="BZ10" s="468"/>
      <c r="CA10" s="468"/>
      <c r="CB10" s="468"/>
      <c r="CC10" s="469"/>
      <c r="CD10" s="187" t="s">
        <v>121</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x14ac:dyDescent="0.2">
      <c r="A11" s="183"/>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2"/>
      <c r="DK11" s="182"/>
      <c r="DL11" s="182"/>
      <c r="DM11" s="182"/>
      <c r="DN11" s="182"/>
      <c r="DO11" s="182"/>
    </row>
    <row r="12" spans="1:119" ht="18.75" customHeight="1" x14ac:dyDescent="0.15">
      <c r="A12" s="183"/>
      <c r="B12" s="527" t="s">
        <v>129</v>
      </c>
      <c r="C12" s="528"/>
      <c r="D12" s="528"/>
      <c r="E12" s="528"/>
      <c r="F12" s="528"/>
      <c r="G12" s="528"/>
      <c r="H12" s="528"/>
      <c r="I12" s="528"/>
      <c r="J12" s="528"/>
      <c r="K12" s="529"/>
      <c r="L12" s="536" t="s">
        <v>130</v>
      </c>
      <c r="M12" s="537"/>
      <c r="N12" s="537"/>
      <c r="O12" s="537"/>
      <c r="P12" s="537"/>
      <c r="Q12" s="538"/>
      <c r="R12" s="539">
        <v>15172</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161330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2"/>
      <c r="DK12" s="182"/>
      <c r="DL12" s="182"/>
      <c r="DM12" s="182"/>
      <c r="DN12" s="182"/>
      <c r="DO12" s="182"/>
    </row>
    <row r="13" spans="1:119" ht="18.75" customHeight="1" x14ac:dyDescent="0.15">
      <c r="A13" s="183"/>
      <c r="B13" s="530"/>
      <c r="C13" s="531"/>
      <c r="D13" s="531"/>
      <c r="E13" s="531"/>
      <c r="F13" s="531"/>
      <c r="G13" s="531"/>
      <c r="H13" s="531"/>
      <c r="I13" s="531"/>
      <c r="J13" s="531"/>
      <c r="K13" s="532"/>
      <c r="L13" s="193"/>
      <c r="M13" s="558" t="s">
        <v>137</v>
      </c>
      <c r="N13" s="559"/>
      <c r="O13" s="559"/>
      <c r="P13" s="559"/>
      <c r="Q13" s="560"/>
      <c r="R13" s="551">
        <v>14797</v>
      </c>
      <c r="S13" s="552"/>
      <c r="T13" s="552"/>
      <c r="U13" s="552"/>
      <c r="V13" s="553"/>
      <c r="W13" s="483" t="s">
        <v>138</v>
      </c>
      <c r="X13" s="484"/>
      <c r="Y13" s="484"/>
      <c r="Z13" s="484"/>
      <c r="AA13" s="484"/>
      <c r="AB13" s="474"/>
      <c r="AC13" s="518">
        <v>396</v>
      </c>
      <c r="AD13" s="519"/>
      <c r="AE13" s="519"/>
      <c r="AF13" s="519"/>
      <c r="AG13" s="561"/>
      <c r="AH13" s="518">
        <v>453</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-85252</v>
      </c>
      <c r="BO13" s="468"/>
      <c r="BP13" s="468"/>
      <c r="BQ13" s="468"/>
      <c r="BR13" s="468"/>
      <c r="BS13" s="468"/>
      <c r="BT13" s="468"/>
      <c r="BU13" s="469"/>
      <c r="BV13" s="467">
        <v>963</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5.8</v>
      </c>
      <c r="CU13" s="465"/>
      <c r="CV13" s="465"/>
      <c r="CW13" s="465"/>
      <c r="CX13" s="465"/>
      <c r="CY13" s="465"/>
      <c r="CZ13" s="465"/>
      <c r="DA13" s="466"/>
      <c r="DB13" s="464">
        <v>5.4</v>
      </c>
      <c r="DC13" s="465"/>
      <c r="DD13" s="465"/>
      <c r="DE13" s="465"/>
      <c r="DF13" s="465"/>
      <c r="DG13" s="465"/>
      <c r="DH13" s="465"/>
      <c r="DI13" s="466"/>
      <c r="DJ13" s="182"/>
      <c r="DK13" s="182"/>
      <c r="DL13" s="182"/>
      <c r="DM13" s="182"/>
      <c r="DN13" s="182"/>
      <c r="DO13" s="182"/>
    </row>
    <row r="14" spans="1:119" ht="18.75" customHeight="1" thickBot="1" x14ac:dyDescent="0.2">
      <c r="A14" s="183"/>
      <c r="B14" s="530"/>
      <c r="C14" s="531"/>
      <c r="D14" s="531"/>
      <c r="E14" s="531"/>
      <c r="F14" s="531"/>
      <c r="G14" s="531"/>
      <c r="H14" s="531"/>
      <c r="I14" s="531"/>
      <c r="J14" s="531"/>
      <c r="K14" s="532"/>
      <c r="L14" s="548" t="s">
        <v>143</v>
      </c>
      <c r="M14" s="549"/>
      <c r="N14" s="549"/>
      <c r="O14" s="549"/>
      <c r="P14" s="549"/>
      <c r="Q14" s="550"/>
      <c r="R14" s="551">
        <v>15434</v>
      </c>
      <c r="S14" s="552"/>
      <c r="T14" s="552"/>
      <c r="U14" s="552"/>
      <c r="V14" s="553"/>
      <c r="W14" s="457"/>
      <c r="X14" s="458"/>
      <c r="Y14" s="458"/>
      <c r="Z14" s="458"/>
      <c r="AA14" s="458"/>
      <c r="AB14" s="447"/>
      <c r="AC14" s="554">
        <v>5.0999999999999996</v>
      </c>
      <c r="AD14" s="555"/>
      <c r="AE14" s="555"/>
      <c r="AF14" s="555"/>
      <c r="AG14" s="556"/>
      <c r="AH14" s="554">
        <v>5.6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41.1</v>
      </c>
      <c r="CU14" s="566"/>
      <c r="CV14" s="566"/>
      <c r="CW14" s="566"/>
      <c r="CX14" s="566"/>
      <c r="CY14" s="566"/>
      <c r="CZ14" s="566"/>
      <c r="DA14" s="567"/>
      <c r="DB14" s="565">
        <v>35.4</v>
      </c>
      <c r="DC14" s="566"/>
      <c r="DD14" s="566"/>
      <c r="DE14" s="566"/>
      <c r="DF14" s="566"/>
      <c r="DG14" s="566"/>
      <c r="DH14" s="566"/>
      <c r="DI14" s="567"/>
      <c r="DJ14" s="182"/>
      <c r="DK14" s="182"/>
      <c r="DL14" s="182"/>
      <c r="DM14" s="182"/>
      <c r="DN14" s="182"/>
      <c r="DO14" s="182"/>
    </row>
    <row r="15" spans="1:119" ht="18.75" customHeight="1" x14ac:dyDescent="0.15">
      <c r="A15" s="183"/>
      <c r="B15" s="530"/>
      <c r="C15" s="531"/>
      <c r="D15" s="531"/>
      <c r="E15" s="531"/>
      <c r="F15" s="531"/>
      <c r="G15" s="531"/>
      <c r="H15" s="531"/>
      <c r="I15" s="531"/>
      <c r="J15" s="531"/>
      <c r="K15" s="532"/>
      <c r="L15" s="193"/>
      <c r="M15" s="558" t="s">
        <v>145</v>
      </c>
      <c r="N15" s="559"/>
      <c r="O15" s="559"/>
      <c r="P15" s="559"/>
      <c r="Q15" s="560"/>
      <c r="R15" s="551">
        <v>15118</v>
      </c>
      <c r="S15" s="552"/>
      <c r="T15" s="552"/>
      <c r="U15" s="552"/>
      <c r="V15" s="553"/>
      <c r="W15" s="483" t="s">
        <v>146</v>
      </c>
      <c r="X15" s="484"/>
      <c r="Y15" s="484"/>
      <c r="Z15" s="484"/>
      <c r="AA15" s="484"/>
      <c r="AB15" s="474"/>
      <c r="AC15" s="518">
        <v>2072</v>
      </c>
      <c r="AD15" s="519"/>
      <c r="AE15" s="519"/>
      <c r="AF15" s="519"/>
      <c r="AG15" s="561"/>
      <c r="AH15" s="518">
        <v>2125</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2235215</v>
      </c>
      <c r="BO15" s="431"/>
      <c r="BP15" s="431"/>
      <c r="BQ15" s="431"/>
      <c r="BR15" s="431"/>
      <c r="BS15" s="431"/>
      <c r="BT15" s="431"/>
      <c r="BU15" s="432"/>
      <c r="BV15" s="430">
        <v>2232783</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x14ac:dyDescent="0.15">
      <c r="A16" s="183"/>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26.7</v>
      </c>
      <c r="AD16" s="555"/>
      <c r="AE16" s="555"/>
      <c r="AF16" s="555"/>
      <c r="AG16" s="556"/>
      <c r="AH16" s="554">
        <v>26.2</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3210256</v>
      </c>
      <c r="BO16" s="468"/>
      <c r="BP16" s="468"/>
      <c r="BQ16" s="468"/>
      <c r="BR16" s="468"/>
      <c r="BS16" s="468"/>
      <c r="BT16" s="468"/>
      <c r="BU16" s="469"/>
      <c r="BV16" s="467">
        <v>3152288</v>
      </c>
      <c r="BW16" s="468"/>
      <c r="BX16" s="468"/>
      <c r="BY16" s="468"/>
      <c r="BZ16" s="468"/>
      <c r="CA16" s="468"/>
      <c r="CB16" s="468"/>
      <c r="CC16" s="469"/>
      <c r="CD16" s="197"/>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2"/>
      <c r="DK16" s="182"/>
      <c r="DL16" s="182"/>
      <c r="DM16" s="182"/>
      <c r="DN16" s="182"/>
      <c r="DO16" s="182"/>
    </row>
    <row r="17" spans="1:119" ht="18.75" customHeight="1" thickBot="1" x14ac:dyDescent="0.2">
      <c r="A17" s="183"/>
      <c r="B17" s="533"/>
      <c r="C17" s="534"/>
      <c r="D17" s="534"/>
      <c r="E17" s="534"/>
      <c r="F17" s="534"/>
      <c r="G17" s="534"/>
      <c r="H17" s="534"/>
      <c r="I17" s="534"/>
      <c r="J17" s="534"/>
      <c r="K17" s="535"/>
      <c r="L17" s="198"/>
      <c r="M17" s="574" t="s">
        <v>152</v>
      </c>
      <c r="N17" s="575"/>
      <c r="O17" s="575"/>
      <c r="P17" s="575"/>
      <c r="Q17" s="576"/>
      <c r="R17" s="571" t="s">
        <v>153</v>
      </c>
      <c r="S17" s="572"/>
      <c r="T17" s="572"/>
      <c r="U17" s="572"/>
      <c r="V17" s="573"/>
      <c r="W17" s="483" t="s">
        <v>154</v>
      </c>
      <c r="X17" s="484"/>
      <c r="Y17" s="484"/>
      <c r="Z17" s="484"/>
      <c r="AA17" s="484"/>
      <c r="AB17" s="474"/>
      <c r="AC17" s="518">
        <v>5287</v>
      </c>
      <c r="AD17" s="519"/>
      <c r="AE17" s="519"/>
      <c r="AF17" s="519"/>
      <c r="AG17" s="561"/>
      <c r="AH17" s="518">
        <v>5522</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2868230</v>
      </c>
      <c r="BO17" s="468"/>
      <c r="BP17" s="468"/>
      <c r="BQ17" s="468"/>
      <c r="BR17" s="468"/>
      <c r="BS17" s="468"/>
      <c r="BT17" s="468"/>
      <c r="BU17" s="469"/>
      <c r="BV17" s="467">
        <v>2863763</v>
      </c>
      <c r="BW17" s="468"/>
      <c r="BX17" s="468"/>
      <c r="BY17" s="468"/>
      <c r="BZ17" s="468"/>
      <c r="CA17" s="468"/>
      <c r="CB17" s="468"/>
      <c r="CC17" s="469"/>
      <c r="CD17" s="197"/>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2"/>
      <c r="DK17" s="182"/>
      <c r="DL17" s="182"/>
      <c r="DM17" s="182"/>
      <c r="DN17" s="182"/>
      <c r="DO17" s="182"/>
    </row>
    <row r="18" spans="1:119" ht="18.75" customHeight="1" thickBot="1" x14ac:dyDescent="0.2">
      <c r="A18" s="183"/>
      <c r="B18" s="581" t="s">
        <v>156</v>
      </c>
      <c r="C18" s="510"/>
      <c r="D18" s="510"/>
      <c r="E18" s="582"/>
      <c r="F18" s="582"/>
      <c r="G18" s="582"/>
      <c r="H18" s="582"/>
      <c r="I18" s="582"/>
      <c r="J18" s="582"/>
      <c r="K18" s="582"/>
      <c r="L18" s="583">
        <v>66.61</v>
      </c>
      <c r="M18" s="583"/>
      <c r="N18" s="583"/>
      <c r="O18" s="583"/>
      <c r="P18" s="583"/>
      <c r="Q18" s="583"/>
      <c r="R18" s="584"/>
      <c r="S18" s="584"/>
      <c r="T18" s="584"/>
      <c r="U18" s="584"/>
      <c r="V18" s="585"/>
      <c r="W18" s="485"/>
      <c r="X18" s="486"/>
      <c r="Y18" s="486"/>
      <c r="Z18" s="486"/>
      <c r="AA18" s="486"/>
      <c r="AB18" s="477"/>
      <c r="AC18" s="586">
        <v>68.2</v>
      </c>
      <c r="AD18" s="587"/>
      <c r="AE18" s="587"/>
      <c r="AF18" s="587"/>
      <c r="AG18" s="588"/>
      <c r="AH18" s="586">
        <v>68.2</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3878763</v>
      </c>
      <c r="BO18" s="468"/>
      <c r="BP18" s="468"/>
      <c r="BQ18" s="468"/>
      <c r="BR18" s="468"/>
      <c r="BS18" s="468"/>
      <c r="BT18" s="468"/>
      <c r="BU18" s="469"/>
      <c r="BV18" s="467">
        <v>3837579</v>
      </c>
      <c r="BW18" s="468"/>
      <c r="BX18" s="468"/>
      <c r="BY18" s="468"/>
      <c r="BZ18" s="468"/>
      <c r="CA18" s="468"/>
      <c r="CB18" s="468"/>
      <c r="CC18" s="469"/>
      <c r="CD18" s="197"/>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2"/>
      <c r="DK18" s="182"/>
      <c r="DL18" s="182"/>
      <c r="DM18" s="182"/>
      <c r="DN18" s="182"/>
      <c r="DO18" s="182"/>
    </row>
    <row r="19" spans="1:119" ht="18.75" customHeight="1" thickBot="1" x14ac:dyDescent="0.2">
      <c r="A19" s="183"/>
      <c r="B19" s="581" t="s">
        <v>158</v>
      </c>
      <c r="C19" s="510"/>
      <c r="D19" s="510"/>
      <c r="E19" s="582"/>
      <c r="F19" s="582"/>
      <c r="G19" s="582"/>
      <c r="H19" s="582"/>
      <c r="I19" s="582"/>
      <c r="J19" s="582"/>
      <c r="K19" s="582"/>
      <c r="L19" s="590">
        <v>238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4833672</v>
      </c>
      <c r="BO19" s="468"/>
      <c r="BP19" s="468"/>
      <c r="BQ19" s="468"/>
      <c r="BR19" s="468"/>
      <c r="BS19" s="468"/>
      <c r="BT19" s="468"/>
      <c r="BU19" s="469"/>
      <c r="BV19" s="467">
        <v>4545999</v>
      </c>
      <c r="BW19" s="468"/>
      <c r="BX19" s="468"/>
      <c r="BY19" s="468"/>
      <c r="BZ19" s="468"/>
      <c r="CA19" s="468"/>
      <c r="CB19" s="468"/>
      <c r="CC19" s="469"/>
      <c r="CD19" s="197"/>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2"/>
      <c r="DK19" s="182"/>
      <c r="DL19" s="182"/>
      <c r="DM19" s="182"/>
      <c r="DN19" s="182"/>
      <c r="DO19" s="182"/>
    </row>
    <row r="20" spans="1:119" ht="18.75" customHeight="1" thickBot="1" x14ac:dyDescent="0.2">
      <c r="A20" s="183"/>
      <c r="B20" s="581" t="s">
        <v>160</v>
      </c>
      <c r="C20" s="510"/>
      <c r="D20" s="510"/>
      <c r="E20" s="582"/>
      <c r="F20" s="582"/>
      <c r="G20" s="582"/>
      <c r="H20" s="582"/>
      <c r="I20" s="582"/>
      <c r="J20" s="582"/>
      <c r="K20" s="582"/>
      <c r="L20" s="590">
        <v>5958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7"/>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2"/>
      <c r="DK20" s="182"/>
      <c r="DL20" s="182"/>
      <c r="DM20" s="182"/>
      <c r="DN20" s="182"/>
      <c r="DO20" s="182"/>
    </row>
    <row r="21" spans="1:119" ht="18.75" customHeight="1" x14ac:dyDescent="0.15">
      <c r="A21" s="183"/>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7"/>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2"/>
      <c r="DK21" s="182"/>
      <c r="DL21" s="182"/>
      <c r="DM21" s="182"/>
      <c r="DN21" s="182"/>
      <c r="DO21" s="182"/>
    </row>
    <row r="22" spans="1:119" ht="18.75" customHeight="1" thickBot="1" x14ac:dyDescent="0.2">
      <c r="A22" s="183"/>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197"/>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2"/>
      <c r="DK22" s="182"/>
      <c r="DL22" s="182"/>
      <c r="DM22" s="182"/>
      <c r="DN22" s="182"/>
      <c r="DO22" s="182"/>
    </row>
    <row r="23" spans="1:119" ht="18.75" customHeight="1" x14ac:dyDescent="0.15">
      <c r="A23" s="183"/>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7615385</v>
      </c>
      <c r="BO23" s="468"/>
      <c r="BP23" s="468"/>
      <c r="BQ23" s="468"/>
      <c r="BR23" s="468"/>
      <c r="BS23" s="468"/>
      <c r="BT23" s="468"/>
      <c r="BU23" s="469"/>
      <c r="BV23" s="467">
        <v>7531230</v>
      </c>
      <c r="BW23" s="468"/>
      <c r="BX23" s="468"/>
      <c r="BY23" s="468"/>
      <c r="BZ23" s="468"/>
      <c r="CA23" s="468"/>
      <c r="CB23" s="468"/>
      <c r="CC23" s="469"/>
      <c r="CD23" s="197"/>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2"/>
      <c r="DK23" s="182"/>
      <c r="DL23" s="182"/>
      <c r="DM23" s="182"/>
      <c r="DN23" s="182"/>
      <c r="DO23" s="182"/>
    </row>
    <row r="24" spans="1:119" ht="18.75" customHeight="1" thickBot="1" x14ac:dyDescent="0.2">
      <c r="A24" s="183"/>
      <c r="B24" s="607"/>
      <c r="C24" s="608"/>
      <c r="D24" s="609"/>
      <c r="E24" s="517" t="s">
        <v>169</v>
      </c>
      <c r="F24" s="497"/>
      <c r="G24" s="497"/>
      <c r="H24" s="497"/>
      <c r="I24" s="497"/>
      <c r="J24" s="497"/>
      <c r="K24" s="498"/>
      <c r="L24" s="518">
        <v>1</v>
      </c>
      <c r="M24" s="519"/>
      <c r="N24" s="519"/>
      <c r="O24" s="519"/>
      <c r="P24" s="561"/>
      <c r="Q24" s="518">
        <v>6660</v>
      </c>
      <c r="R24" s="519"/>
      <c r="S24" s="519"/>
      <c r="T24" s="519"/>
      <c r="U24" s="519"/>
      <c r="V24" s="561"/>
      <c r="W24" s="620"/>
      <c r="X24" s="608"/>
      <c r="Y24" s="609"/>
      <c r="Z24" s="517" t="s">
        <v>170</v>
      </c>
      <c r="AA24" s="497"/>
      <c r="AB24" s="497"/>
      <c r="AC24" s="497"/>
      <c r="AD24" s="497"/>
      <c r="AE24" s="497"/>
      <c r="AF24" s="497"/>
      <c r="AG24" s="498"/>
      <c r="AH24" s="518">
        <v>128</v>
      </c>
      <c r="AI24" s="519"/>
      <c r="AJ24" s="519"/>
      <c r="AK24" s="519"/>
      <c r="AL24" s="561"/>
      <c r="AM24" s="518">
        <v>400384</v>
      </c>
      <c r="AN24" s="519"/>
      <c r="AO24" s="519"/>
      <c r="AP24" s="519"/>
      <c r="AQ24" s="519"/>
      <c r="AR24" s="561"/>
      <c r="AS24" s="518">
        <v>3128</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6333276</v>
      </c>
      <c r="BO24" s="468"/>
      <c r="BP24" s="468"/>
      <c r="BQ24" s="468"/>
      <c r="BR24" s="468"/>
      <c r="BS24" s="468"/>
      <c r="BT24" s="468"/>
      <c r="BU24" s="469"/>
      <c r="BV24" s="467">
        <v>6327645</v>
      </c>
      <c r="BW24" s="468"/>
      <c r="BX24" s="468"/>
      <c r="BY24" s="468"/>
      <c r="BZ24" s="468"/>
      <c r="CA24" s="468"/>
      <c r="CB24" s="468"/>
      <c r="CC24" s="469"/>
      <c r="CD24" s="197"/>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2"/>
      <c r="DK24" s="182"/>
      <c r="DL24" s="182"/>
      <c r="DM24" s="182"/>
      <c r="DN24" s="182"/>
      <c r="DO24" s="182"/>
    </row>
    <row r="25" spans="1:119" s="182" customFormat="1" ht="18.75" customHeight="1" x14ac:dyDescent="0.15">
      <c r="A25" s="183"/>
      <c r="B25" s="607"/>
      <c r="C25" s="608"/>
      <c r="D25" s="609"/>
      <c r="E25" s="517" t="s">
        <v>172</v>
      </c>
      <c r="F25" s="497"/>
      <c r="G25" s="497"/>
      <c r="H25" s="497"/>
      <c r="I25" s="497"/>
      <c r="J25" s="497"/>
      <c r="K25" s="498"/>
      <c r="L25" s="518">
        <v>1</v>
      </c>
      <c r="M25" s="519"/>
      <c r="N25" s="519"/>
      <c r="O25" s="519"/>
      <c r="P25" s="561"/>
      <c r="Q25" s="518">
        <v>5460</v>
      </c>
      <c r="R25" s="519"/>
      <c r="S25" s="519"/>
      <c r="T25" s="519"/>
      <c r="U25" s="519"/>
      <c r="V25" s="561"/>
      <c r="W25" s="620"/>
      <c r="X25" s="608"/>
      <c r="Y25" s="609"/>
      <c r="Z25" s="517" t="s">
        <v>173</v>
      </c>
      <c r="AA25" s="497"/>
      <c r="AB25" s="497"/>
      <c r="AC25" s="497"/>
      <c r="AD25" s="497"/>
      <c r="AE25" s="497"/>
      <c r="AF25" s="497"/>
      <c r="AG25" s="498"/>
      <c r="AH25" s="518" t="s">
        <v>128</v>
      </c>
      <c r="AI25" s="519"/>
      <c r="AJ25" s="519"/>
      <c r="AK25" s="519"/>
      <c r="AL25" s="561"/>
      <c r="AM25" s="518" t="s">
        <v>174</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1200149</v>
      </c>
      <c r="BO25" s="431"/>
      <c r="BP25" s="431"/>
      <c r="BQ25" s="431"/>
      <c r="BR25" s="431"/>
      <c r="BS25" s="431"/>
      <c r="BT25" s="431"/>
      <c r="BU25" s="432"/>
      <c r="BV25" s="430">
        <v>642544</v>
      </c>
      <c r="BW25" s="431"/>
      <c r="BX25" s="431"/>
      <c r="BY25" s="431"/>
      <c r="BZ25" s="431"/>
      <c r="CA25" s="431"/>
      <c r="CB25" s="431"/>
      <c r="CC25" s="432"/>
      <c r="CD25" s="197"/>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2" customFormat="1" ht="18.75" customHeight="1" x14ac:dyDescent="0.15">
      <c r="A26" s="183"/>
      <c r="B26" s="607"/>
      <c r="C26" s="608"/>
      <c r="D26" s="609"/>
      <c r="E26" s="517" t="s">
        <v>176</v>
      </c>
      <c r="F26" s="497"/>
      <c r="G26" s="497"/>
      <c r="H26" s="497"/>
      <c r="I26" s="497"/>
      <c r="J26" s="497"/>
      <c r="K26" s="498"/>
      <c r="L26" s="518">
        <v>1</v>
      </c>
      <c r="M26" s="519"/>
      <c r="N26" s="519"/>
      <c r="O26" s="519"/>
      <c r="P26" s="561"/>
      <c r="Q26" s="518">
        <v>4940</v>
      </c>
      <c r="R26" s="519"/>
      <c r="S26" s="519"/>
      <c r="T26" s="519"/>
      <c r="U26" s="519"/>
      <c r="V26" s="561"/>
      <c r="W26" s="620"/>
      <c r="X26" s="608"/>
      <c r="Y26" s="609"/>
      <c r="Z26" s="517" t="s">
        <v>177</v>
      </c>
      <c r="AA26" s="630"/>
      <c r="AB26" s="630"/>
      <c r="AC26" s="630"/>
      <c r="AD26" s="630"/>
      <c r="AE26" s="630"/>
      <c r="AF26" s="630"/>
      <c r="AG26" s="631"/>
      <c r="AH26" s="518">
        <v>10</v>
      </c>
      <c r="AI26" s="519"/>
      <c r="AJ26" s="519"/>
      <c r="AK26" s="519"/>
      <c r="AL26" s="561"/>
      <c r="AM26" s="518">
        <v>28620</v>
      </c>
      <c r="AN26" s="519"/>
      <c r="AO26" s="519"/>
      <c r="AP26" s="519"/>
      <c r="AQ26" s="519"/>
      <c r="AR26" s="561"/>
      <c r="AS26" s="518">
        <v>2862</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180</v>
      </c>
      <c r="BW26" s="468"/>
      <c r="BX26" s="468"/>
      <c r="BY26" s="468"/>
      <c r="BZ26" s="468"/>
      <c r="CA26" s="468"/>
      <c r="CB26" s="468"/>
      <c r="CC26" s="469"/>
      <c r="CD26" s="197"/>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3"/>
      <c r="B27" s="607"/>
      <c r="C27" s="608"/>
      <c r="D27" s="609"/>
      <c r="E27" s="517" t="s">
        <v>181</v>
      </c>
      <c r="F27" s="497"/>
      <c r="G27" s="497"/>
      <c r="H27" s="497"/>
      <c r="I27" s="497"/>
      <c r="J27" s="497"/>
      <c r="K27" s="498"/>
      <c r="L27" s="518">
        <v>1</v>
      </c>
      <c r="M27" s="519"/>
      <c r="N27" s="519"/>
      <c r="O27" s="519"/>
      <c r="P27" s="561"/>
      <c r="Q27" s="518">
        <v>3260</v>
      </c>
      <c r="R27" s="519"/>
      <c r="S27" s="519"/>
      <c r="T27" s="519"/>
      <c r="U27" s="519"/>
      <c r="V27" s="561"/>
      <c r="W27" s="620"/>
      <c r="X27" s="608"/>
      <c r="Y27" s="609"/>
      <c r="Z27" s="517" t="s">
        <v>182</v>
      </c>
      <c r="AA27" s="497"/>
      <c r="AB27" s="497"/>
      <c r="AC27" s="497"/>
      <c r="AD27" s="497"/>
      <c r="AE27" s="497"/>
      <c r="AF27" s="497"/>
      <c r="AG27" s="498"/>
      <c r="AH27" s="518">
        <v>7</v>
      </c>
      <c r="AI27" s="519"/>
      <c r="AJ27" s="519"/>
      <c r="AK27" s="519"/>
      <c r="AL27" s="561"/>
      <c r="AM27" s="518">
        <v>23821</v>
      </c>
      <c r="AN27" s="519"/>
      <c r="AO27" s="519"/>
      <c r="AP27" s="519"/>
      <c r="AQ27" s="519"/>
      <c r="AR27" s="561"/>
      <c r="AS27" s="518">
        <v>3403</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113012</v>
      </c>
      <c r="BO27" s="644"/>
      <c r="BP27" s="644"/>
      <c r="BQ27" s="644"/>
      <c r="BR27" s="644"/>
      <c r="BS27" s="644"/>
      <c r="BT27" s="644"/>
      <c r="BU27" s="645"/>
      <c r="BV27" s="643">
        <v>113001</v>
      </c>
      <c r="BW27" s="644"/>
      <c r="BX27" s="644"/>
      <c r="BY27" s="644"/>
      <c r="BZ27" s="644"/>
      <c r="CA27" s="644"/>
      <c r="CB27" s="644"/>
      <c r="CC27" s="645"/>
      <c r="CD27" s="199"/>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2"/>
      <c r="DK27" s="182"/>
      <c r="DL27" s="182"/>
      <c r="DM27" s="182"/>
      <c r="DN27" s="182"/>
      <c r="DO27" s="182"/>
    </row>
    <row r="28" spans="1:119" ht="18.75" customHeight="1" x14ac:dyDescent="0.15">
      <c r="A28" s="183"/>
      <c r="B28" s="607"/>
      <c r="C28" s="608"/>
      <c r="D28" s="609"/>
      <c r="E28" s="517" t="s">
        <v>184</v>
      </c>
      <c r="F28" s="497"/>
      <c r="G28" s="497"/>
      <c r="H28" s="497"/>
      <c r="I28" s="497"/>
      <c r="J28" s="497"/>
      <c r="K28" s="498"/>
      <c r="L28" s="518">
        <v>1</v>
      </c>
      <c r="M28" s="519"/>
      <c r="N28" s="519"/>
      <c r="O28" s="519"/>
      <c r="P28" s="561"/>
      <c r="Q28" s="518">
        <v>2960</v>
      </c>
      <c r="R28" s="519"/>
      <c r="S28" s="519"/>
      <c r="T28" s="519"/>
      <c r="U28" s="519"/>
      <c r="V28" s="561"/>
      <c r="W28" s="620"/>
      <c r="X28" s="608"/>
      <c r="Y28" s="609"/>
      <c r="Z28" s="517" t="s">
        <v>185</v>
      </c>
      <c r="AA28" s="497"/>
      <c r="AB28" s="497"/>
      <c r="AC28" s="497"/>
      <c r="AD28" s="497"/>
      <c r="AE28" s="497"/>
      <c r="AF28" s="497"/>
      <c r="AG28" s="498"/>
      <c r="AH28" s="518" t="s">
        <v>128</v>
      </c>
      <c r="AI28" s="519"/>
      <c r="AJ28" s="519"/>
      <c r="AK28" s="519"/>
      <c r="AL28" s="561"/>
      <c r="AM28" s="518" t="s">
        <v>174</v>
      </c>
      <c r="AN28" s="519"/>
      <c r="AO28" s="519"/>
      <c r="AP28" s="519"/>
      <c r="AQ28" s="519"/>
      <c r="AR28" s="561"/>
      <c r="AS28" s="518" t="s">
        <v>174</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236665</v>
      </c>
      <c r="BO28" s="431"/>
      <c r="BP28" s="431"/>
      <c r="BQ28" s="431"/>
      <c r="BR28" s="431"/>
      <c r="BS28" s="431"/>
      <c r="BT28" s="431"/>
      <c r="BU28" s="432"/>
      <c r="BV28" s="430">
        <v>397995</v>
      </c>
      <c r="BW28" s="431"/>
      <c r="BX28" s="431"/>
      <c r="BY28" s="431"/>
      <c r="BZ28" s="431"/>
      <c r="CA28" s="431"/>
      <c r="CB28" s="431"/>
      <c r="CC28" s="432"/>
      <c r="CD28" s="197"/>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2"/>
      <c r="DK28" s="182"/>
      <c r="DL28" s="182"/>
      <c r="DM28" s="182"/>
      <c r="DN28" s="182"/>
      <c r="DO28" s="182"/>
    </row>
    <row r="29" spans="1:119" ht="18.75" customHeight="1" x14ac:dyDescent="0.15">
      <c r="A29" s="183"/>
      <c r="B29" s="607"/>
      <c r="C29" s="608"/>
      <c r="D29" s="609"/>
      <c r="E29" s="517" t="s">
        <v>187</v>
      </c>
      <c r="F29" s="497"/>
      <c r="G29" s="497"/>
      <c r="H29" s="497"/>
      <c r="I29" s="497"/>
      <c r="J29" s="497"/>
      <c r="K29" s="498"/>
      <c r="L29" s="518">
        <v>10</v>
      </c>
      <c r="M29" s="519"/>
      <c r="N29" s="519"/>
      <c r="O29" s="519"/>
      <c r="P29" s="561"/>
      <c r="Q29" s="518">
        <v>2860</v>
      </c>
      <c r="R29" s="519"/>
      <c r="S29" s="519"/>
      <c r="T29" s="519"/>
      <c r="U29" s="519"/>
      <c r="V29" s="561"/>
      <c r="W29" s="621"/>
      <c r="X29" s="622"/>
      <c r="Y29" s="623"/>
      <c r="Z29" s="517" t="s">
        <v>188</v>
      </c>
      <c r="AA29" s="497"/>
      <c r="AB29" s="497"/>
      <c r="AC29" s="497"/>
      <c r="AD29" s="497"/>
      <c r="AE29" s="497"/>
      <c r="AF29" s="497"/>
      <c r="AG29" s="498"/>
      <c r="AH29" s="518">
        <v>135</v>
      </c>
      <c r="AI29" s="519"/>
      <c r="AJ29" s="519"/>
      <c r="AK29" s="519"/>
      <c r="AL29" s="561"/>
      <c r="AM29" s="518">
        <v>424205</v>
      </c>
      <c r="AN29" s="519"/>
      <c r="AO29" s="519"/>
      <c r="AP29" s="519"/>
      <c r="AQ29" s="519"/>
      <c r="AR29" s="561"/>
      <c r="AS29" s="518">
        <v>3142</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81625</v>
      </c>
      <c r="BO29" s="468"/>
      <c r="BP29" s="468"/>
      <c r="BQ29" s="468"/>
      <c r="BR29" s="468"/>
      <c r="BS29" s="468"/>
      <c r="BT29" s="468"/>
      <c r="BU29" s="469"/>
      <c r="BV29" s="467">
        <v>101625</v>
      </c>
      <c r="BW29" s="468"/>
      <c r="BX29" s="468"/>
      <c r="BY29" s="468"/>
      <c r="BZ29" s="468"/>
      <c r="CA29" s="468"/>
      <c r="CB29" s="468"/>
      <c r="CC29" s="469"/>
      <c r="CD29" s="199"/>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2"/>
      <c r="DK29" s="182"/>
      <c r="DL29" s="182"/>
      <c r="DM29" s="182"/>
      <c r="DN29" s="182"/>
      <c r="DO29" s="182"/>
    </row>
    <row r="30" spans="1:119" ht="18.75" customHeight="1" thickBot="1" x14ac:dyDescent="0.2">
      <c r="A30" s="183"/>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99.1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666835</v>
      </c>
      <c r="BO30" s="644"/>
      <c r="BP30" s="644"/>
      <c r="BQ30" s="644"/>
      <c r="BR30" s="644"/>
      <c r="BS30" s="644"/>
      <c r="BT30" s="644"/>
      <c r="BU30" s="645"/>
      <c r="BV30" s="643">
        <v>653942</v>
      </c>
      <c r="BW30" s="644"/>
      <c r="BX30" s="644"/>
      <c r="BY30" s="644"/>
      <c r="BZ30" s="644"/>
      <c r="CA30" s="644"/>
      <c r="CB30" s="644"/>
      <c r="CC30" s="645"/>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x14ac:dyDescent="0.15">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x14ac:dyDescent="0.15">
      <c r="A32" s="183"/>
      <c r="B32" s="209"/>
      <c r="C32" s="210" t="s">
        <v>191</v>
      </c>
      <c r="D32" s="210"/>
      <c r="E32" s="210"/>
      <c r="F32" s="207"/>
      <c r="G32" s="207"/>
      <c r="H32" s="207"/>
      <c r="I32" s="207"/>
      <c r="J32" s="207"/>
      <c r="K32" s="207"/>
      <c r="L32" s="207"/>
      <c r="M32" s="207"/>
      <c r="N32" s="207"/>
      <c r="O32" s="207"/>
      <c r="P32" s="207"/>
      <c r="Q32" s="207"/>
      <c r="R32" s="207"/>
      <c r="S32" s="207"/>
      <c r="T32" s="207"/>
      <c r="U32" s="207" t="s">
        <v>192</v>
      </c>
      <c r="V32" s="207"/>
      <c r="W32" s="207"/>
      <c r="X32" s="207"/>
      <c r="Y32" s="207"/>
      <c r="Z32" s="207"/>
      <c r="AA32" s="207"/>
      <c r="AB32" s="207"/>
      <c r="AC32" s="207"/>
      <c r="AD32" s="207"/>
      <c r="AE32" s="207"/>
      <c r="AF32" s="207"/>
      <c r="AG32" s="207"/>
      <c r="AH32" s="207"/>
      <c r="AI32" s="207"/>
      <c r="AJ32" s="207"/>
      <c r="AK32" s="207"/>
      <c r="AL32" s="207"/>
      <c r="AM32" s="211" t="s">
        <v>193</v>
      </c>
      <c r="AN32" s="207"/>
      <c r="AO32" s="207"/>
      <c r="AP32" s="207"/>
      <c r="AQ32" s="207"/>
      <c r="AR32" s="207"/>
      <c r="AS32" s="211"/>
      <c r="AT32" s="211"/>
      <c r="AU32" s="211"/>
      <c r="AV32" s="211"/>
      <c r="AW32" s="211"/>
      <c r="AX32" s="211"/>
      <c r="AY32" s="211"/>
      <c r="AZ32" s="211"/>
      <c r="BA32" s="211"/>
      <c r="BB32" s="207"/>
      <c r="BC32" s="211"/>
      <c r="BD32" s="207"/>
      <c r="BE32" s="211" t="s">
        <v>194</v>
      </c>
      <c r="BF32" s="207"/>
      <c r="BG32" s="207"/>
      <c r="BH32" s="207"/>
      <c r="BI32" s="207"/>
      <c r="BJ32" s="211"/>
      <c r="BK32" s="211"/>
      <c r="BL32" s="211"/>
      <c r="BM32" s="211"/>
      <c r="BN32" s="211"/>
      <c r="BO32" s="211"/>
      <c r="BP32" s="211"/>
      <c r="BQ32" s="211"/>
      <c r="BR32" s="207"/>
      <c r="BS32" s="207"/>
      <c r="BT32" s="207"/>
      <c r="BU32" s="207"/>
      <c r="BV32" s="207"/>
      <c r="BW32" s="207" t="s">
        <v>195</v>
      </c>
      <c r="BX32" s="207"/>
      <c r="BY32" s="207"/>
      <c r="BZ32" s="207"/>
      <c r="CA32" s="207"/>
      <c r="CB32" s="211"/>
      <c r="CC32" s="211"/>
      <c r="CD32" s="211"/>
      <c r="CE32" s="211"/>
      <c r="CF32" s="211"/>
      <c r="CG32" s="211"/>
      <c r="CH32" s="211"/>
      <c r="CI32" s="211"/>
      <c r="CJ32" s="211"/>
      <c r="CK32" s="211"/>
      <c r="CL32" s="211"/>
      <c r="CM32" s="211"/>
      <c r="CN32" s="211"/>
      <c r="CO32" s="211" t="s">
        <v>196</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x14ac:dyDescent="0.15">
      <c r="A33" s="183"/>
      <c r="B33" s="209"/>
      <c r="C33" s="491" t="s">
        <v>197</v>
      </c>
      <c r="D33" s="491"/>
      <c r="E33" s="456" t="s">
        <v>198</v>
      </c>
      <c r="F33" s="456"/>
      <c r="G33" s="456"/>
      <c r="H33" s="456"/>
      <c r="I33" s="456"/>
      <c r="J33" s="456"/>
      <c r="K33" s="456"/>
      <c r="L33" s="456"/>
      <c r="M33" s="456"/>
      <c r="N33" s="456"/>
      <c r="O33" s="456"/>
      <c r="P33" s="456"/>
      <c r="Q33" s="456"/>
      <c r="R33" s="456"/>
      <c r="S33" s="456"/>
      <c r="T33" s="212"/>
      <c r="U33" s="491" t="s">
        <v>199</v>
      </c>
      <c r="V33" s="491"/>
      <c r="W33" s="456" t="s">
        <v>200</v>
      </c>
      <c r="X33" s="456"/>
      <c r="Y33" s="456"/>
      <c r="Z33" s="456"/>
      <c r="AA33" s="456"/>
      <c r="AB33" s="456"/>
      <c r="AC33" s="456"/>
      <c r="AD33" s="456"/>
      <c r="AE33" s="456"/>
      <c r="AF33" s="456"/>
      <c r="AG33" s="456"/>
      <c r="AH33" s="456"/>
      <c r="AI33" s="456"/>
      <c r="AJ33" s="456"/>
      <c r="AK33" s="456"/>
      <c r="AL33" s="212"/>
      <c r="AM33" s="491" t="s">
        <v>197</v>
      </c>
      <c r="AN33" s="491"/>
      <c r="AO33" s="456" t="s">
        <v>198</v>
      </c>
      <c r="AP33" s="456"/>
      <c r="AQ33" s="456"/>
      <c r="AR33" s="456"/>
      <c r="AS33" s="456"/>
      <c r="AT33" s="456"/>
      <c r="AU33" s="456"/>
      <c r="AV33" s="456"/>
      <c r="AW33" s="456"/>
      <c r="AX33" s="456"/>
      <c r="AY33" s="456"/>
      <c r="AZ33" s="456"/>
      <c r="BA33" s="456"/>
      <c r="BB33" s="456"/>
      <c r="BC33" s="456"/>
      <c r="BD33" s="213"/>
      <c r="BE33" s="456" t="s">
        <v>201</v>
      </c>
      <c r="BF33" s="456"/>
      <c r="BG33" s="456" t="s">
        <v>202</v>
      </c>
      <c r="BH33" s="456"/>
      <c r="BI33" s="456"/>
      <c r="BJ33" s="456"/>
      <c r="BK33" s="456"/>
      <c r="BL33" s="456"/>
      <c r="BM33" s="456"/>
      <c r="BN33" s="456"/>
      <c r="BO33" s="456"/>
      <c r="BP33" s="456"/>
      <c r="BQ33" s="456"/>
      <c r="BR33" s="456"/>
      <c r="BS33" s="456"/>
      <c r="BT33" s="456"/>
      <c r="BU33" s="456"/>
      <c r="BV33" s="213"/>
      <c r="BW33" s="491" t="s">
        <v>201</v>
      </c>
      <c r="BX33" s="491"/>
      <c r="BY33" s="456" t="s">
        <v>203</v>
      </c>
      <c r="BZ33" s="456"/>
      <c r="CA33" s="456"/>
      <c r="CB33" s="456"/>
      <c r="CC33" s="456"/>
      <c r="CD33" s="456"/>
      <c r="CE33" s="456"/>
      <c r="CF33" s="456"/>
      <c r="CG33" s="456"/>
      <c r="CH33" s="456"/>
      <c r="CI33" s="456"/>
      <c r="CJ33" s="456"/>
      <c r="CK33" s="456"/>
      <c r="CL33" s="456"/>
      <c r="CM33" s="456"/>
      <c r="CN33" s="212"/>
      <c r="CO33" s="491" t="s">
        <v>197</v>
      </c>
      <c r="CP33" s="491"/>
      <c r="CQ33" s="456" t="s">
        <v>204</v>
      </c>
      <c r="CR33" s="456"/>
      <c r="CS33" s="456"/>
      <c r="CT33" s="456"/>
      <c r="CU33" s="456"/>
      <c r="CV33" s="456"/>
      <c r="CW33" s="456"/>
      <c r="CX33" s="456"/>
      <c r="CY33" s="456"/>
      <c r="CZ33" s="456"/>
      <c r="DA33" s="456"/>
      <c r="DB33" s="456"/>
      <c r="DC33" s="456"/>
      <c r="DD33" s="456"/>
      <c r="DE33" s="456"/>
      <c r="DF33" s="212"/>
      <c r="DG33" s="655" t="s">
        <v>205</v>
      </c>
      <c r="DH33" s="655"/>
      <c r="DI33" s="214"/>
      <c r="DJ33" s="182"/>
      <c r="DK33" s="182"/>
      <c r="DL33" s="182"/>
      <c r="DM33" s="182"/>
      <c r="DN33" s="182"/>
      <c r="DO33" s="182"/>
    </row>
    <row r="34" spans="1:119" ht="32.25" customHeight="1" x14ac:dyDescent="0.15">
      <c r="A34" s="183"/>
      <c r="B34" s="209"/>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0"/>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0"/>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0"/>
      <c r="BE34" s="656">
        <f>IF(BG34="","",MAX(C34:D43,U34:V43,AM34:AN43)+1)</f>
        <v>7</v>
      </c>
      <c r="BF34" s="656"/>
      <c r="BG34" s="657" t="str">
        <f>IF('各会計、関係団体の財政状況及び健全化判断比率'!B33="","",'各会計、関係団体の財政状況及び健全化判断比率'!B33)</f>
        <v>公共下水道事業特別会計</v>
      </c>
      <c r="BH34" s="657"/>
      <c r="BI34" s="657"/>
      <c r="BJ34" s="657"/>
      <c r="BK34" s="657"/>
      <c r="BL34" s="657"/>
      <c r="BM34" s="657"/>
      <c r="BN34" s="657"/>
      <c r="BO34" s="657"/>
      <c r="BP34" s="657"/>
      <c r="BQ34" s="657"/>
      <c r="BR34" s="657"/>
      <c r="BS34" s="657"/>
      <c r="BT34" s="657"/>
      <c r="BU34" s="657"/>
      <c r="BV34" s="210"/>
      <c r="BW34" s="656">
        <f>IF(BY34="","",MAX(C34:D43,U34:V43,AM34:AN43,BE34:BF43)+1)</f>
        <v>9</v>
      </c>
      <c r="BX34" s="656"/>
      <c r="BY34" s="657" t="str">
        <f>IF('各会計、関係団体の財政状況及び健全化判断比率'!B68="","",'各会計、関係団体の財政状況及び健全化判断比率'!B68)</f>
        <v>稲敷地方広域市町村圏事務組合(一般会計)</v>
      </c>
      <c r="BZ34" s="657"/>
      <c r="CA34" s="657"/>
      <c r="CB34" s="657"/>
      <c r="CC34" s="657"/>
      <c r="CD34" s="657"/>
      <c r="CE34" s="657"/>
      <c r="CF34" s="657"/>
      <c r="CG34" s="657"/>
      <c r="CH34" s="657"/>
      <c r="CI34" s="657"/>
      <c r="CJ34" s="657"/>
      <c r="CK34" s="657"/>
      <c r="CL34" s="657"/>
      <c r="CM34" s="657"/>
      <c r="CN34" s="210"/>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07"/>
      <c r="DG34" s="658" t="str">
        <f>IF('各会計、関係団体の財政状況及び健全化判断比率'!BR7="","",'各会計、関係団体の財政状況及び健全化判断比率'!BR7)</f>
        <v/>
      </c>
      <c r="DH34" s="658"/>
      <c r="DI34" s="214"/>
      <c r="DJ34" s="182"/>
      <c r="DK34" s="182"/>
      <c r="DL34" s="182"/>
      <c r="DM34" s="182"/>
      <c r="DN34" s="182"/>
      <c r="DO34" s="182"/>
    </row>
    <row r="35" spans="1:119" ht="32.25" customHeight="1" x14ac:dyDescent="0.15">
      <c r="A35" s="183"/>
      <c r="B35" s="209"/>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0"/>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0"/>
      <c r="AM35" s="656">
        <f t="shared" ref="AM35:AM43" si="0">IF(AO35="","",AM34+1)</f>
        <v>6</v>
      </c>
      <c r="AN35" s="656"/>
      <c r="AO35" s="657" t="str">
        <f>IF('各会計、関係団体の財政状況及び健全化判断比率'!B32="","",'各会計、関係団体の財政状況及び健全化判断比率'!B32)</f>
        <v>電気事業会計</v>
      </c>
      <c r="AP35" s="657"/>
      <c r="AQ35" s="657"/>
      <c r="AR35" s="657"/>
      <c r="AS35" s="657"/>
      <c r="AT35" s="657"/>
      <c r="AU35" s="657"/>
      <c r="AV35" s="657"/>
      <c r="AW35" s="657"/>
      <c r="AX35" s="657"/>
      <c r="AY35" s="657"/>
      <c r="AZ35" s="657"/>
      <c r="BA35" s="657"/>
      <c r="BB35" s="657"/>
      <c r="BC35" s="657"/>
      <c r="BD35" s="210"/>
      <c r="BE35" s="656">
        <f t="shared" ref="BE35:BE43" si="1">IF(BG35="","",BE34+1)</f>
        <v>8</v>
      </c>
      <c r="BF35" s="656"/>
      <c r="BG35" s="657" t="str">
        <f>IF('各会計、関係団体の財政状況及び健全化判断比率'!B34="","",'各会計、関係団体の財政状況及び健全化判断比率'!B34)</f>
        <v>農業集落排水事業特別会計</v>
      </c>
      <c r="BH35" s="657"/>
      <c r="BI35" s="657"/>
      <c r="BJ35" s="657"/>
      <c r="BK35" s="657"/>
      <c r="BL35" s="657"/>
      <c r="BM35" s="657"/>
      <c r="BN35" s="657"/>
      <c r="BO35" s="657"/>
      <c r="BP35" s="657"/>
      <c r="BQ35" s="657"/>
      <c r="BR35" s="657"/>
      <c r="BS35" s="657"/>
      <c r="BT35" s="657"/>
      <c r="BU35" s="657"/>
      <c r="BV35" s="210"/>
      <c r="BW35" s="656">
        <f t="shared" ref="BW35:BW43" si="2">IF(BY35="","",BW34+1)</f>
        <v>10</v>
      </c>
      <c r="BX35" s="656"/>
      <c r="BY35" s="657" t="str">
        <f>IF('各会計、関係団体の財政状況及び健全化判断比率'!B69="","",'各会計、関係団体の財政状況及び健全化判断比率'!B69)</f>
        <v>稲敷地方広域市町村圏事務組合(水防事業特別会計)</v>
      </c>
      <c r="BZ35" s="657"/>
      <c r="CA35" s="657"/>
      <c r="CB35" s="657"/>
      <c r="CC35" s="657"/>
      <c r="CD35" s="657"/>
      <c r="CE35" s="657"/>
      <c r="CF35" s="657"/>
      <c r="CG35" s="657"/>
      <c r="CH35" s="657"/>
      <c r="CI35" s="657"/>
      <c r="CJ35" s="657"/>
      <c r="CK35" s="657"/>
      <c r="CL35" s="657"/>
      <c r="CM35" s="657"/>
      <c r="CN35" s="210"/>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07"/>
      <c r="DG35" s="658" t="str">
        <f>IF('各会計、関係団体の財政状況及び健全化判断比率'!BR8="","",'各会計、関係団体の財政状況及び健全化判断比率'!BR8)</f>
        <v/>
      </c>
      <c r="DH35" s="658"/>
      <c r="DI35" s="214"/>
      <c r="DJ35" s="182"/>
      <c r="DK35" s="182"/>
      <c r="DL35" s="182"/>
      <c r="DM35" s="182"/>
      <c r="DN35" s="182"/>
      <c r="DO35" s="182"/>
    </row>
    <row r="36" spans="1:119" ht="32.25" customHeight="1" x14ac:dyDescent="0.15">
      <c r="A36" s="183"/>
      <c r="B36" s="209"/>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0"/>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0"/>
      <c r="AM36" s="656" t="str">
        <f t="shared" si="0"/>
        <v/>
      </c>
      <c r="AN36" s="656"/>
      <c r="AO36" s="657"/>
      <c r="AP36" s="657"/>
      <c r="AQ36" s="657"/>
      <c r="AR36" s="657"/>
      <c r="AS36" s="657"/>
      <c r="AT36" s="657"/>
      <c r="AU36" s="657"/>
      <c r="AV36" s="657"/>
      <c r="AW36" s="657"/>
      <c r="AX36" s="657"/>
      <c r="AY36" s="657"/>
      <c r="AZ36" s="657"/>
      <c r="BA36" s="657"/>
      <c r="BB36" s="657"/>
      <c r="BC36" s="657"/>
      <c r="BD36" s="210"/>
      <c r="BE36" s="656" t="str">
        <f t="shared" si="1"/>
        <v/>
      </c>
      <c r="BF36" s="656"/>
      <c r="BG36" s="657"/>
      <c r="BH36" s="657"/>
      <c r="BI36" s="657"/>
      <c r="BJ36" s="657"/>
      <c r="BK36" s="657"/>
      <c r="BL36" s="657"/>
      <c r="BM36" s="657"/>
      <c r="BN36" s="657"/>
      <c r="BO36" s="657"/>
      <c r="BP36" s="657"/>
      <c r="BQ36" s="657"/>
      <c r="BR36" s="657"/>
      <c r="BS36" s="657"/>
      <c r="BT36" s="657"/>
      <c r="BU36" s="657"/>
      <c r="BV36" s="210"/>
      <c r="BW36" s="656">
        <f t="shared" si="2"/>
        <v>11</v>
      </c>
      <c r="BX36" s="656"/>
      <c r="BY36" s="657" t="str">
        <f>IF('各会計、関係団体の財政状況及び健全化判断比率'!B70="","",'各会計、関係団体の財政状況及び健全化判断比率'!B70)</f>
        <v>龍ケ崎地方衛生組合</v>
      </c>
      <c r="BZ36" s="657"/>
      <c r="CA36" s="657"/>
      <c r="CB36" s="657"/>
      <c r="CC36" s="657"/>
      <c r="CD36" s="657"/>
      <c r="CE36" s="657"/>
      <c r="CF36" s="657"/>
      <c r="CG36" s="657"/>
      <c r="CH36" s="657"/>
      <c r="CI36" s="657"/>
      <c r="CJ36" s="657"/>
      <c r="CK36" s="657"/>
      <c r="CL36" s="657"/>
      <c r="CM36" s="657"/>
      <c r="CN36" s="210"/>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07"/>
      <c r="DG36" s="658" t="str">
        <f>IF('各会計、関係団体の財政状況及び健全化判断比率'!BR9="","",'各会計、関係団体の財政状況及び健全化判断比率'!BR9)</f>
        <v/>
      </c>
      <c r="DH36" s="658"/>
      <c r="DI36" s="214"/>
      <c r="DJ36" s="182"/>
      <c r="DK36" s="182"/>
      <c r="DL36" s="182"/>
      <c r="DM36" s="182"/>
      <c r="DN36" s="182"/>
      <c r="DO36" s="182"/>
    </row>
    <row r="37" spans="1:119" ht="32.25" customHeight="1" x14ac:dyDescent="0.15">
      <c r="A37" s="183"/>
      <c r="B37" s="209"/>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0"/>
      <c r="U37" s="656" t="str">
        <f t="shared" si="4"/>
        <v/>
      </c>
      <c r="V37" s="656"/>
      <c r="W37" s="657"/>
      <c r="X37" s="657"/>
      <c r="Y37" s="657"/>
      <c r="Z37" s="657"/>
      <c r="AA37" s="657"/>
      <c r="AB37" s="657"/>
      <c r="AC37" s="657"/>
      <c r="AD37" s="657"/>
      <c r="AE37" s="657"/>
      <c r="AF37" s="657"/>
      <c r="AG37" s="657"/>
      <c r="AH37" s="657"/>
      <c r="AI37" s="657"/>
      <c r="AJ37" s="657"/>
      <c r="AK37" s="657"/>
      <c r="AL37" s="210"/>
      <c r="AM37" s="656" t="str">
        <f t="shared" si="0"/>
        <v/>
      </c>
      <c r="AN37" s="656"/>
      <c r="AO37" s="657"/>
      <c r="AP37" s="657"/>
      <c r="AQ37" s="657"/>
      <c r="AR37" s="657"/>
      <c r="AS37" s="657"/>
      <c r="AT37" s="657"/>
      <c r="AU37" s="657"/>
      <c r="AV37" s="657"/>
      <c r="AW37" s="657"/>
      <c r="AX37" s="657"/>
      <c r="AY37" s="657"/>
      <c r="AZ37" s="657"/>
      <c r="BA37" s="657"/>
      <c r="BB37" s="657"/>
      <c r="BC37" s="657"/>
      <c r="BD37" s="210"/>
      <c r="BE37" s="656" t="str">
        <f t="shared" si="1"/>
        <v/>
      </c>
      <c r="BF37" s="656"/>
      <c r="BG37" s="657"/>
      <c r="BH37" s="657"/>
      <c r="BI37" s="657"/>
      <c r="BJ37" s="657"/>
      <c r="BK37" s="657"/>
      <c r="BL37" s="657"/>
      <c r="BM37" s="657"/>
      <c r="BN37" s="657"/>
      <c r="BO37" s="657"/>
      <c r="BP37" s="657"/>
      <c r="BQ37" s="657"/>
      <c r="BR37" s="657"/>
      <c r="BS37" s="657"/>
      <c r="BT37" s="657"/>
      <c r="BU37" s="657"/>
      <c r="BV37" s="210"/>
      <c r="BW37" s="656">
        <f t="shared" si="2"/>
        <v>12</v>
      </c>
      <c r="BX37" s="656"/>
      <c r="BY37" s="657" t="str">
        <f>IF('各会計、関係団体の財政状況及び健全化判断比率'!B71="","",'各会計、関係団体の財政状況及び健全化判断比率'!B71)</f>
        <v>江戸崎地方衛生土木組合</v>
      </c>
      <c r="BZ37" s="657"/>
      <c r="CA37" s="657"/>
      <c r="CB37" s="657"/>
      <c r="CC37" s="657"/>
      <c r="CD37" s="657"/>
      <c r="CE37" s="657"/>
      <c r="CF37" s="657"/>
      <c r="CG37" s="657"/>
      <c r="CH37" s="657"/>
      <c r="CI37" s="657"/>
      <c r="CJ37" s="657"/>
      <c r="CK37" s="657"/>
      <c r="CL37" s="657"/>
      <c r="CM37" s="657"/>
      <c r="CN37" s="210"/>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07"/>
      <c r="DG37" s="658" t="str">
        <f>IF('各会計、関係団体の財政状況及び健全化判断比率'!BR10="","",'各会計、関係団体の財政状況及び健全化判断比率'!BR10)</f>
        <v/>
      </c>
      <c r="DH37" s="658"/>
      <c r="DI37" s="214"/>
      <c r="DJ37" s="182"/>
      <c r="DK37" s="182"/>
      <c r="DL37" s="182"/>
      <c r="DM37" s="182"/>
      <c r="DN37" s="182"/>
      <c r="DO37" s="182"/>
    </row>
    <row r="38" spans="1:119" ht="32.25" customHeight="1" x14ac:dyDescent="0.15">
      <c r="A38" s="183"/>
      <c r="B38" s="209"/>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0"/>
      <c r="U38" s="656" t="str">
        <f t="shared" si="4"/>
        <v/>
      </c>
      <c r="V38" s="656"/>
      <c r="W38" s="657"/>
      <c r="X38" s="657"/>
      <c r="Y38" s="657"/>
      <c r="Z38" s="657"/>
      <c r="AA38" s="657"/>
      <c r="AB38" s="657"/>
      <c r="AC38" s="657"/>
      <c r="AD38" s="657"/>
      <c r="AE38" s="657"/>
      <c r="AF38" s="657"/>
      <c r="AG38" s="657"/>
      <c r="AH38" s="657"/>
      <c r="AI38" s="657"/>
      <c r="AJ38" s="657"/>
      <c r="AK38" s="657"/>
      <c r="AL38" s="210"/>
      <c r="AM38" s="656" t="str">
        <f t="shared" si="0"/>
        <v/>
      </c>
      <c r="AN38" s="656"/>
      <c r="AO38" s="657"/>
      <c r="AP38" s="657"/>
      <c r="AQ38" s="657"/>
      <c r="AR38" s="657"/>
      <c r="AS38" s="657"/>
      <c r="AT38" s="657"/>
      <c r="AU38" s="657"/>
      <c r="AV38" s="657"/>
      <c r="AW38" s="657"/>
      <c r="AX38" s="657"/>
      <c r="AY38" s="657"/>
      <c r="AZ38" s="657"/>
      <c r="BA38" s="657"/>
      <c r="BB38" s="657"/>
      <c r="BC38" s="657"/>
      <c r="BD38" s="210"/>
      <c r="BE38" s="656" t="str">
        <f t="shared" si="1"/>
        <v/>
      </c>
      <c r="BF38" s="656"/>
      <c r="BG38" s="657"/>
      <c r="BH38" s="657"/>
      <c r="BI38" s="657"/>
      <c r="BJ38" s="657"/>
      <c r="BK38" s="657"/>
      <c r="BL38" s="657"/>
      <c r="BM38" s="657"/>
      <c r="BN38" s="657"/>
      <c r="BO38" s="657"/>
      <c r="BP38" s="657"/>
      <c r="BQ38" s="657"/>
      <c r="BR38" s="657"/>
      <c r="BS38" s="657"/>
      <c r="BT38" s="657"/>
      <c r="BU38" s="657"/>
      <c r="BV38" s="210"/>
      <c r="BW38" s="656">
        <f t="shared" si="2"/>
        <v>13</v>
      </c>
      <c r="BX38" s="656"/>
      <c r="BY38" s="657" t="str">
        <f>IF('各会計、関係団体の財政状況及び健全化判断比率'!B72="","",'各会計、関係団体の財政状況及び健全化判断比率'!B72)</f>
        <v>茨城県市町村総合事務組合(一般会計)</v>
      </c>
      <c r="BZ38" s="657"/>
      <c r="CA38" s="657"/>
      <c r="CB38" s="657"/>
      <c r="CC38" s="657"/>
      <c r="CD38" s="657"/>
      <c r="CE38" s="657"/>
      <c r="CF38" s="657"/>
      <c r="CG38" s="657"/>
      <c r="CH38" s="657"/>
      <c r="CI38" s="657"/>
      <c r="CJ38" s="657"/>
      <c r="CK38" s="657"/>
      <c r="CL38" s="657"/>
      <c r="CM38" s="657"/>
      <c r="CN38" s="210"/>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07"/>
      <c r="DG38" s="658" t="str">
        <f>IF('各会計、関係団体の財政状況及び健全化判断比率'!BR11="","",'各会計、関係団体の財政状況及び健全化判断比率'!BR11)</f>
        <v/>
      </c>
      <c r="DH38" s="658"/>
      <c r="DI38" s="214"/>
      <c r="DJ38" s="182"/>
      <c r="DK38" s="182"/>
      <c r="DL38" s="182"/>
      <c r="DM38" s="182"/>
      <c r="DN38" s="182"/>
      <c r="DO38" s="182"/>
    </row>
    <row r="39" spans="1:119" ht="32.25" customHeight="1" x14ac:dyDescent="0.15">
      <c r="A39" s="183"/>
      <c r="B39" s="209"/>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0"/>
      <c r="U39" s="656" t="str">
        <f t="shared" si="4"/>
        <v/>
      </c>
      <c r="V39" s="656"/>
      <c r="W39" s="657"/>
      <c r="X39" s="657"/>
      <c r="Y39" s="657"/>
      <c r="Z39" s="657"/>
      <c r="AA39" s="657"/>
      <c r="AB39" s="657"/>
      <c r="AC39" s="657"/>
      <c r="AD39" s="657"/>
      <c r="AE39" s="657"/>
      <c r="AF39" s="657"/>
      <c r="AG39" s="657"/>
      <c r="AH39" s="657"/>
      <c r="AI39" s="657"/>
      <c r="AJ39" s="657"/>
      <c r="AK39" s="657"/>
      <c r="AL39" s="210"/>
      <c r="AM39" s="656" t="str">
        <f t="shared" si="0"/>
        <v/>
      </c>
      <c r="AN39" s="656"/>
      <c r="AO39" s="657"/>
      <c r="AP39" s="657"/>
      <c r="AQ39" s="657"/>
      <c r="AR39" s="657"/>
      <c r="AS39" s="657"/>
      <c r="AT39" s="657"/>
      <c r="AU39" s="657"/>
      <c r="AV39" s="657"/>
      <c r="AW39" s="657"/>
      <c r="AX39" s="657"/>
      <c r="AY39" s="657"/>
      <c r="AZ39" s="657"/>
      <c r="BA39" s="657"/>
      <c r="BB39" s="657"/>
      <c r="BC39" s="657"/>
      <c r="BD39" s="210"/>
      <c r="BE39" s="656" t="str">
        <f t="shared" si="1"/>
        <v/>
      </c>
      <c r="BF39" s="656"/>
      <c r="BG39" s="657"/>
      <c r="BH39" s="657"/>
      <c r="BI39" s="657"/>
      <c r="BJ39" s="657"/>
      <c r="BK39" s="657"/>
      <c r="BL39" s="657"/>
      <c r="BM39" s="657"/>
      <c r="BN39" s="657"/>
      <c r="BO39" s="657"/>
      <c r="BP39" s="657"/>
      <c r="BQ39" s="657"/>
      <c r="BR39" s="657"/>
      <c r="BS39" s="657"/>
      <c r="BT39" s="657"/>
      <c r="BU39" s="657"/>
      <c r="BV39" s="210"/>
      <c r="BW39" s="656">
        <f t="shared" si="2"/>
        <v>14</v>
      </c>
      <c r="BX39" s="656"/>
      <c r="BY39" s="657" t="str">
        <f>IF('各会計、関係団体の財政状況及び健全化判断比率'!B73="","",'各会計、関係団体の財政状況及び健全化判断比率'!B73)</f>
        <v>茨城県市町村総合事務組合(県民交通災害共済事業特別会計)</v>
      </c>
      <c r="BZ39" s="657"/>
      <c r="CA39" s="657"/>
      <c r="CB39" s="657"/>
      <c r="CC39" s="657"/>
      <c r="CD39" s="657"/>
      <c r="CE39" s="657"/>
      <c r="CF39" s="657"/>
      <c r="CG39" s="657"/>
      <c r="CH39" s="657"/>
      <c r="CI39" s="657"/>
      <c r="CJ39" s="657"/>
      <c r="CK39" s="657"/>
      <c r="CL39" s="657"/>
      <c r="CM39" s="657"/>
      <c r="CN39" s="210"/>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07"/>
      <c r="DG39" s="658" t="str">
        <f>IF('各会計、関係団体の財政状況及び健全化判断比率'!BR12="","",'各会計、関係団体の財政状況及び健全化判断比率'!BR12)</f>
        <v/>
      </c>
      <c r="DH39" s="658"/>
      <c r="DI39" s="214"/>
      <c r="DJ39" s="182"/>
      <c r="DK39" s="182"/>
      <c r="DL39" s="182"/>
      <c r="DM39" s="182"/>
      <c r="DN39" s="182"/>
      <c r="DO39" s="182"/>
    </row>
    <row r="40" spans="1:119" ht="32.25" customHeight="1" x14ac:dyDescent="0.15">
      <c r="A40" s="183"/>
      <c r="B40" s="209"/>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0"/>
      <c r="U40" s="656" t="str">
        <f t="shared" si="4"/>
        <v/>
      </c>
      <c r="V40" s="656"/>
      <c r="W40" s="657"/>
      <c r="X40" s="657"/>
      <c r="Y40" s="657"/>
      <c r="Z40" s="657"/>
      <c r="AA40" s="657"/>
      <c r="AB40" s="657"/>
      <c r="AC40" s="657"/>
      <c r="AD40" s="657"/>
      <c r="AE40" s="657"/>
      <c r="AF40" s="657"/>
      <c r="AG40" s="657"/>
      <c r="AH40" s="657"/>
      <c r="AI40" s="657"/>
      <c r="AJ40" s="657"/>
      <c r="AK40" s="657"/>
      <c r="AL40" s="210"/>
      <c r="AM40" s="656" t="str">
        <f t="shared" si="0"/>
        <v/>
      </c>
      <c r="AN40" s="656"/>
      <c r="AO40" s="657"/>
      <c r="AP40" s="657"/>
      <c r="AQ40" s="657"/>
      <c r="AR40" s="657"/>
      <c r="AS40" s="657"/>
      <c r="AT40" s="657"/>
      <c r="AU40" s="657"/>
      <c r="AV40" s="657"/>
      <c r="AW40" s="657"/>
      <c r="AX40" s="657"/>
      <c r="AY40" s="657"/>
      <c r="AZ40" s="657"/>
      <c r="BA40" s="657"/>
      <c r="BB40" s="657"/>
      <c r="BC40" s="657"/>
      <c r="BD40" s="210"/>
      <c r="BE40" s="656" t="str">
        <f t="shared" si="1"/>
        <v/>
      </c>
      <c r="BF40" s="656"/>
      <c r="BG40" s="657"/>
      <c r="BH40" s="657"/>
      <c r="BI40" s="657"/>
      <c r="BJ40" s="657"/>
      <c r="BK40" s="657"/>
      <c r="BL40" s="657"/>
      <c r="BM40" s="657"/>
      <c r="BN40" s="657"/>
      <c r="BO40" s="657"/>
      <c r="BP40" s="657"/>
      <c r="BQ40" s="657"/>
      <c r="BR40" s="657"/>
      <c r="BS40" s="657"/>
      <c r="BT40" s="657"/>
      <c r="BU40" s="657"/>
      <c r="BV40" s="210"/>
      <c r="BW40" s="656">
        <f t="shared" si="2"/>
        <v>15</v>
      </c>
      <c r="BX40" s="656"/>
      <c r="BY40" s="657" t="str">
        <f>IF('各会計、関係団体の財政状況及び健全化判断比率'!B74="","",'各会計、関係団体の財政状況及び健全化判断比率'!B74)</f>
        <v>茨城租税債権管理機構</v>
      </c>
      <c r="BZ40" s="657"/>
      <c r="CA40" s="657"/>
      <c r="CB40" s="657"/>
      <c r="CC40" s="657"/>
      <c r="CD40" s="657"/>
      <c r="CE40" s="657"/>
      <c r="CF40" s="657"/>
      <c r="CG40" s="657"/>
      <c r="CH40" s="657"/>
      <c r="CI40" s="657"/>
      <c r="CJ40" s="657"/>
      <c r="CK40" s="657"/>
      <c r="CL40" s="657"/>
      <c r="CM40" s="657"/>
      <c r="CN40" s="210"/>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07"/>
      <c r="DG40" s="658" t="str">
        <f>IF('各会計、関係団体の財政状況及び健全化判断比率'!BR13="","",'各会計、関係団体の財政状況及び健全化判断比率'!BR13)</f>
        <v/>
      </c>
      <c r="DH40" s="658"/>
      <c r="DI40" s="214"/>
      <c r="DJ40" s="182"/>
      <c r="DK40" s="182"/>
      <c r="DL40" s="182"/>
      <c r="DM40" s="182"/>
      <c r="DN40" s="182"/>
      <c r="DO40" s="182"/>
    </row>
    <row r="41" spans="1:119" ht="32.25" customHeight="1" x14ac:dyDescent="0.15">
      <c r="A41" s="183"/>
      <c r="B41" s="209"/>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0"/>
      <c r="U41" s="656" t="str">
        <f t="shared" si="4"/>
        <v/>
      </c>
      <c r="V41" s="656"/>
      <c r="W41" s="657"/>
      <c r="X41" s="657"/>
      <c r="Y41" s="657"/>
      <c r="Z41" s="657"/>
      <c r="AA41" s="657"/>
      <c r="AB41" s="657"/>
      <c r="AC41" s="657"/>
      <c r="AD41" s="657"/>
      <c r="AE41" s="657"/>
      <c r="AF41" s="657"/>
      <c r="AG41" s="657"/>
      <c r="AH41" s="657"/>
      <c r="AI41" s="657"/>
      <c r="AJ41" s="657"/>
      <c r="AK41" s="657"/>
      <c r="AL41" s="210"/>
      <c r="AM41" s="656" t="str">
        <f t="shared" si="0"/>
        <v/>
      </c>
      <c r="AN41" s="656"/>
      <c r="AO41" s="657"/>
      <c r="AP41" s="657"/>
      <c r="AQ41" s="657"/>
      <c r="AR41" s="657"/>
      <c r="AS41" s="657"/>
      <c r="AT41" s="657"/>
      <c r="AU41" s="657"/>
      <c r="AV41" s="657"/>
      <c r="AW41" s="657"/>
      <c r="AX41" s="657"/>
      <c r="AY41" s="657"/>
      <c r="AZ41" s="657"/>
      <c r="BA41" s="657"/>
      <c r="BB41" s="657"/>
      <c r="BC41" s="657"/>
      <c r="BD41" s="210"/>
      <c r="BE41" s="656" t="str">
        <f t="shared" si="1"/>
        <v/>
      </c>
      <c r="BF41" s="656"/>
      <c r="BG41" s="657"/>
      <c r="BH41" s="657"/>
      <c r="BI41" s="657"/>
      <c r="BJ41" s="657"/>
      <c r="BK41" s="657"/>
      <c r="BL41" s="657"/>
      <c r="BM41" s="657"/>
      <c r="BN41" s="657"/>
      <c r="BO41" s="657"/>
      <c r="BP41" s="657"/>
      <c r="BQ41" s="657"/>
      <c r="BR41" s="657"/>
      <c r="BS41" s="657"/>
      <c r="BT41" s="657"/>
      <c r="BU41" s="657"/>
      <c r="BV41" s="210"/>
      <c r="BW41" s="656">
        <f t="shared" si="2"/>
        <v>16</v>
      </c>
      <c r="BX41" s="656"/>
      <c r="BY41" s="657" t="str">
        <f>IF('各会計、関係団体の財政状況及び健全化判断比率'!B75="","",'各会計、関係団体の財政状況及び健全化判断比率'!B75)</f>
        <v>茨城県後期高齢者医療広域連合(一般会計)</v>
      </c>
      <c r="BZ41" s="657"/>
      <c r="CA41" s="657"/>
      <c r="CB41" s="657"/>
      <c r="CC41" s="657"/>
      <c r="CD41" s="657"/>
      <c r="CE41" s="657"/>
      <c r="CF41" s="657"/>
      <c r="CG41" s="657"/>
      <c r="CH41" s="657"/>
      <c r="CI41" s="657"/>
      <c r="CJ41" s="657"/>
      <c r="CK41" s="657"/>
      <c r="CL41" s="657"/>
      <c r="CM41" s="657"/>
      <c r="CN41" s="210"/>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07"/>
      <c r="DG41" s="658" t="str">
        <f>IF('各会計、関係団体の財政状況及び健全化判断比率'!BR14="","",'各会計、関係団体の財政状況及び健全化判断比率'!BR14)</f>
        <v/>
      </c>
      <c r="DH41" s="658"/>
      <c r="DI41" s="214"/>
      <c r="DJ41" s="182"/>
      <c r="DK41" s="182"/>
      <c r="DL41" s="182"/>
      <c r="DM41" s="182"/>
      <c r="DN41" s="182"/>
      <c r="DO41" s="182"/>
    </row>
    <row r="42" spans="1:119" ht="32.25" customHeight="1" x14ac:dyDescent="0.15">
      <c r="A42" s="182"/>
      <c r="B42" s="209"/>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0"/>
      <c r="U42" s="656" t="str">
        <f t="shared" si="4"/>
        <v/>
      </c>
      <c r="V42" s="656"/>
      <c r="W42" s="657"/>
      <c r="X42" s="657"/>
      <c r="Y42" s="657"/>
      <c r="Z42" s="657"/>
      <c r="AA42" s="657"/>
      <c r="AB42" s="657"/>
      <c r="AC42" s="657"/>
      <c r="AD42" s="657"/>
      <c r="AE42" s="657"/>
      <c r="AF42" s="657"/>
      <c r="AG42" s="657"/>
      <c r="AH42" s="657"/>
      <c r="AI42" s="657"/>
      <c r="AJ42" s="657"/>
      <c r="AK42" s="657"/>
      <c r="AL42" s="210"/>
      <c r="AM42" s="656" t="str">
        <f t="shared" si="0"/>
        <v/>
      </c>
      <c r="AN42" s="656"/>
      <c r="AO42" s="657"/>
      <c r="AP42" s="657"/>
      <c r="AQ42" s="657"/>
      <c r="AR42" s="657"/>
      <c r="AS42" s="657"/>
      <c r="AT42" s="657"/>
      <c r="AU42" s="657"/>
      <c r="AV42" s="657"/>
      <c r="AW42" s="657"/>
      <c r="AX42" s="657"/>
      <c r="AY42" s="657"/>
      <c r="AZ42" s="657"/>
      <c r="BA42" s="657"/>
      <c r="BB42" s="657"/>
      <c r="BC42" s="657"/>
      <c r="BD42" s="210"/>
      <c r="BE42" s="656" t="str">
        <f t="shared" si="1"/>
        <v/>
      </c>
      <c r="BF42" s="656"/>
      <c r="BG42" s="657"/>
      <c r="BH42" s="657"/>
      <c r="BI42" s="657"/>
      <c r="BJ42" s="657"/>
      <c r="BK42" s="657"/>
      <c r="BL42" s="657"/>
      <c r="BM42" s="657"/>
      <c r="BN42" s="657"/>
      <c r="BO42" s="657"/>
      <c r="BP42" s="657"/>
      <c r="BQ42" s="657"/>
      <c r="BR42" s="657"/>
      <c r="BS42" s="657"/>
      <c r="BT42" s="657"/>
      <c r="BU42" s="657"/>
      <c r="BV42" s="210"/>
      <c r="BW42" s="656">
        <f t="shared" si="2"/>
        <v>17</v>
      </c>
      <c r="BX42" s="656"/>
      <c r="BY42" s="657" t="str">
        <f>IF('各会計、関係団体の財政状況及び健全化判断比率'!B76="","",'各会計、関係団体の財政状況及び健全化判断比率'!B76)</f>
        <v>茨城県後期高齢者医療広域連合(後期高齢医療特別会計)</v>
      </c>
      <c r="BZ42" s="657"/>
      <c r="CA42" s="657"/>
      <c r="CB42" s="657"/>
      <c r="CC42" s="657"/>
      <c r="CD42" s="657"/>
      <c r="CE42" s="657"/>
      <c r="CF42" s="657"/>
      <c r="CG42" s="657"/>
      <c r="CH42" s="657"/>
      <c r="CI42" s="657"/>
      <c r="CJ42" s="657"/>
      <c r="CK42" s="657"/>
      <c r="CL42" s="657"/>
      <c r="CM42" s="657"/>
      <c r="CN42" s="210"/>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07"/>
      <c r="DG42" s="658" t="str">
        <f>IF('各会計、関係団体の財政状況及び健全化判断比率'!BR15="","",'各会計、関係団体の財政状況及び健全化判断比率'!BR15)</f>
        <v/>
      </c>
      <c r="DH42" s="658"/>
      <c r="DI42" s="214"/>
      <c r="DJ42" s="182"/>
      <c r="DK42" s="182"/>
      <c r="DL42" s="182"/>
      <c r="DM42" s="182"/>
      <c r="DN42" s="182"/>
      <c r="DO42" s="182"/>
    </row>
    <row r="43" spans="1:119" ht="32.25" customHeight="1" x14ac:dyDescent="0.15">
      <c r="A43" s="182"/>
      <c r="B43" s="209"/>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0"/>
      <c r="U43" s="656" t="str">
        <f t="shared" si="4"/>
        <v/>
      </c>
      <c r="V43" s="656"/>
      <c r="W43" s="657"/>
      <c r="X43" s="657"/>
      <c r="Y43" s="657"/>
      <c r="Z43" s="657"/>
      <c r="AA43" s="657"/>
      <c r="AB43" s="657"/>
      <c r="AC43" s="657"/>
      <c r="AD43" s="657"/>
      <c r="AE43" s="657"/>
      <c r="AF43" s="657"/>
      <c r="AG43" s="657"/>
      <c r="AH43" s="657"/>
      <c r="AI43" s="657"/>
      <c r="AJ43" s="657"/>
      <c r="AK43" s="657"/>
      <c r="AL43" s="210"/>
      <c r="AM43" s="656" t="str">
        <f t="shared" si="0"/>
        <v/>
      </c>
      <c r="AN43" s="656"/>
      <c r="AO43" s="657"/>
      <c r="AP43" s="657"/>
      <c r="AQ43" s="657"/>
      <c r="AR43" s="657"/>
      <c r="AS43" s="657"/>
      <c r="AT43" s="657"/>
      <c r="AU43" s="657"/>
      <c r="AV43" s="657"/>
      <c r="AW43" s="657"/>
      <c r="AX43" s="657"/>
      <c r="AY43" s="657"/>
      <c r="AZ43" s="657"/>
      <c r="BA43" s="657"/>
      <c r="BB43" s="657"/>
      <c r="BC43" s="657"/>
      <c r="BD43" s="210"/>
      <c r="BE43" s="656" t="str">
        <f t="shared" si="1"/>
        <v/>
      </c>
      <c r="BF43" s="656"/>
      <c r="BG43" s="657"/>
      <c r="BH43" s="657"/>
      <c r="BI43" s="657"/>
      <c r="BJ43" s="657"/>
      <c r="BK43" s="657"/>
      <c r="BL43" s="657"/>
      <c r="BM43" s="657"/>
      <c r="BN43" s="657"/>
      <c r="BO43" s="657"/>
      <c r="BP43" s="657"/>
      <c r="BQ43" s="657"/>
      <c r="BR43" s="657"/>
      <c r="BS43" s="657"/>
      <c r="BT43" s="657"/>
      <c r="BU43" s="657"/>
      <c r="BV43" s="210"/>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0"/>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07"/>
      <c r="DG43" s="658" t="str">
        <f>IF('各会計、関係団体の財政状況及び健全化判断比率'!BR16="","",'各会計、関係団体の財政状況及び健全化判断比率'!BR16)</f>
        <v/>
      </c>
      <c r="DH43" s="658"/>
      <c r="DI43" s="214"/>
      <c r="DJ43" s="182"/>
      <c r="DK43" s="182"/>
      <c r="DL43" s="182"/>
      <c r="DM43" s="182"/>
      <c r="DN43" s="182"/>
      <c r="DO43" s="182"/>
    </row>
    <row r="44" spans="1:119" ht="13.5" customHeight="1" thickBot="1" x14ac:dyDescent="0.2">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x14ac:dyDescent="0.15">
      <c r="B46" s="182" t="s">
        <v>206</v>
      </c>
      <c r="C46" s="182"/>
      <c r="D46" s="182"/>
      <c r="E46" s="182" t="s">
        <v>207</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x14ac:dyDescent="0.15">
      <c r="B47" s="182"/>
      <c r="C47" s="182"/>
      <c r="D47" s="182"/>
      <c r="E47" s="182" t="s">
        <v>208</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x14ac:dyDescent="0.15">
      <c r="B48" s="182"/>
      <c r="C48" s="182"/>
      <c r="D48" s="182"/>
      <c r="E48" s="182" t="s">
        <v>209</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x14ac:dyDescent="0.15">
      <c r="E49" s="218" t="s">
        <v>210</v>
      </c>
    </row>
    <row r="50" spans="5:5" x14ac:dyDescent="0.15">
      <c r="E50" s="184" t="s">
        <v>211</v>
      </c>
    </row>
    <row r="51" spans="5:5" x14ac:dyDescent="0.15">
      <c r="E51" s="184" t="s">
        <v>212</v>
      </c>
    </row>
    <row r="52" spans="5:5" x14ac:dyDescent="0.15">
      <c r="E52" s="184" t="s">
        <v>213</v>
      </c>
    </row>
    <row r="53" spans="5:5" x14ac:dyDescent="0.15"/>
    <row r="54" spans="5:5" x14ac:dyDescent="0.15"/>
    <row r="55" spans="5:5" x14ac:dyDescent="0.15"/>
    <row r="56" spans="5:5" x14ac:dyDescent="0.15"/>
  </sheetData>
  <sheetProtection algorithmName="SHA-512" hashValue="ZW3xS8pjzAlokgsqMpudkBza0+5K/HT0QcUK9Y8Nok3W+Nf4upnpH3vgdcG9jdjBIQNn4E7MeF9PueUNOoFJMg==" saltValue="X3iSDNuaLqPAcA6WqDHU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568</v>
      </c>
      <c r="D34" s="1248"/>
      <c r="E34" s="1249"/>
      <c r="F34" s="32">
        <v>18.739999999999998</v>
      </c>
      <c r="G34" s="33">
        <v>19.97</v>
      </c>
      <c r="H34" s="33">
        <v>20.45</v>
      </c>
      <c r="I34" s="33">
        <v>21.3</v>
      </c>
      <c r="J34" s="34">
        <v>21.91</v>
      </c>
      <c r="K34" s="22"/>
      <c r="L34" s="22"/>
      <c r="M34" s="22"/>
      <c r="N34" s="22"/>
      <c r="O34" s="22"/>
      <c r="P34" s="22"/>
    </row>
    <row r="35" spans="1:16" ht="39" customHeight="1" x14ac:dyDescent="0.15">
      <c r="A35" s="22"/>
      <c r="B35" s="35"/>
      <c r="C35" s="1242" t="s">
        <v>569</v>
      </c>
      <c r="D35" s="1243"/>
      <c r="E35" s="1244"/>
      <c r="F35" s="36">
        <v>7.31</v>
      </c>
      <c r="G35" s="37">
        <v>4.6100000000000003</v>
      </c>
      <c r="H35" s="37">
        <v>4.9800000000000004</v>
      </c>
      <c r="I35" s="37">
        <v>4.53</v>
      </c>
      <c r="J35" s="38">
        <v>6.4</v>
      </c>
      <c r="K35" s="22"/>
      <c r="L35" s="22"/>
      <c r="M35" s="22"/>
      <c r="N35" s="22"/>
      <c r="O35" s="22"/>
      <c r="P35" s="22"/>
    </row>
    <row r="36" spans="1:16" ht="39" customHeight="1" x14ac:dyDescent="0.15">
      <c r="A36" s="22"/>
      <c r="B36" s="35"/>
      <c r="C36" s="1242" t="s">
        <v>570</v>
      </c>
      <c r="D36" s="1243"/>
      <c r="E36" s="1244"/>
      <c r="F36" s="36">
        <v>3.29</v>
      </c>
      <c r="G36" s="37">
        <v>4.9800000000000004</v>
      </c>
      <c r="H36" s="37">
        <v>6.11</v>
      </c>
      <c r="I36" s="37">
        <v>6.16</v>
      </c>
      <c r="J36" s="38">
        <v>6.29</v>
      </c>
      <c r="K36" s="22"/>
      <c r="L36" s="22"/>
      <c r="M36" s="22"/>
      <c r="N36" s="22"/>
      <c r="O36" s="22"/>
      <c r="P36" s="22"/>
    </row>
    <row r="37" spans="1:16" ht="39" customHeight="1" x14ac:dyDescent="0.15">
      <c r="A37" s="22"/>
      <c r="B37" s="35"/>
      <c r="C37" s="1242" t="s">
        <v>571</v>
      </c>
      <c r="D37" s="1243"/>
      <c r="E37" s="1244"/>
      <c r="F37" s="36">
        <v>1.0900000000000001</v>
      </c>
      <c r="G37" s="37">
        <v>1.0900000000000001</v>
      </c>
      <c r="H37" s="37">
        <v>0.42</v>
      </c>
      <c r="I37" s="37">
        <v>0.56999999999999995</v>
      </c>
      <c r="J37" s="38">
        <v>4.13</v>
      </c>
      <c r="K37" s="22"/>
      <c r="L37" s="22"/>
      <c r="M37" s="22"/>
      <c r="N37" s="22"/>
      <c r="O37" s="22"/>
      <c r="P37" s="22"/>
    </row>
    <row r="38" spans="1:16" ht="39" customHeight="1" x14ac:dyDescent="0.15">
      <c r="A38" s="22"/>
      <c r="B38" s="35"/>
      <c r="C38" s="1242" t="s">
        <v>572</v>
      </c>
      <c r="D38" s="1243"/>
      <c r="E38" s="1244"/>
      <c r="F38" s="36">
        <v>1.42</v>
      </c>
      <c r="G38" s="37">
        <v>1.75</v>
      </c>
      <c r="H38" s="37">
        <v>1.73</v>
      </c>
      <c r="I38" s="37">
        <v>0.43</v>
      </c>
      <c r="J38" s="38">
        <v>1.53</v>
      </c>
      <c r="K38" s="22"/>
      <c r="L38" s="22"/>
      <c r="M38" s="22"/>
      <c r="N38" s="22"/>
      <c r="O38" s="22"/>
      <c r="P38" s="22"/>
    </row>
    <row r="39" spans="1:16" ht="39" customHeight="1" x14ac:dyDescent="0.15">
      <c r="A39" s="22"/>
      <c r="B39" s="35"/>
      <c r="C39" s="1242" t="s">
        <v>573</v>
      </c>
      <c r="D39" s="1243"/>
      <c r="E39" s="1244"/>
      <c r="F39" s="36">
        <v>1.03</v>
      </c>
      <c r="G39" s="37">
        <v>0.39</v>
      </c>
      <c r="H39" s="37">
        <v>0.73</v>
      </c>
      <c r="I39" s="37">
        <v>0.5</v>
      </c>
      <c r="J39" s="38">
        <v>0.78</v>
      </c>
      <c r="K39" s="22"/>
      <c r="L39" s="22"/>
      <c r="M39" s="22"/>
      <c r="N39" s="22"/>
      <c r="O39" s="22"/>
      <c r="P39" s="22"/>
    </row>
    <row r="40" spans="1:16" ht="39" customHeight="1" x14ac:dyDescent="0.15">
      <c r="A40" s="22"/>
      <c r="B40" s="35"/>
      <c r="C40" s="1242" t="s">
        <v>574</v>
      </c>
      <c r="D40" s="1243"/>
      <c r="E40" s="1244"/>
      <c r="F40" s="36">
        <v>0.28000000000000003</v>
      </c>
      <c r="G40" s="37">
        <v>0.23</v>
      </c>
      <c r="H40" s="37">
        <v>0.35</v>
      </c>
      <c r="I40" s="37">
        <v>0.24</v>
      </c>
      <c r="J40" s="38">
        <v>0.48</v>
      </c>
      <c r="K40" s="22"/>
      <c r="L40" s="22"/>
      <c r="M40" s="22"/>
      <c r="N40" s="22"/>
      <c r="O40" s="22"/>
      <c r="P40" s="22"/>
    </row>
    <row r="41" spans="1:16" ht="39" customHeight="1" x14ac:dyDescent="0.15">
      <c r="A41" s="22"/>
      <c r="B41" s="35"/>
      <c r="C41" s="1242" t="s">
        <v>575</v>
      </c>
      <c r="D41" s="1243"/>
      <c r="E41" s="1244"/>
      <c r="F41" s="36">
        <v>0.02</v>
      </c>
      <c r="G41" s="37">
        <v>0.03</v>
      </c>
      <c r="H41" s="37">
        <v>0.02</v>
      </c>
      <c r="I41" s="37">
        <v>0.02</v>
      </c>
      <c r="J41" s="38">
        <v>0.02</v>
      </c>
      <c r="K41" s="22"/>
      <c r="L41" s="22"/>
      <c r="M41" s="22"/>
      <c r="N41" s="22"/>
      <c r="O41" s="22"/>
      <c r="P41" s="22"/>
    </row>
    <row r="42" spans="1:16" ht="39" customHeight="1" x14ac:dyDescent="0.15">
      <c r="A42" s="22"/>
      <c r="B42" s="39"/>
      <c r="C42" s="1242" t="s">
        <v>576</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577</v>
      </c>
      <c r="D43" s="1246"/>
      <c r="E43" s="1247"/>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D5kNKyhO6KqWiUpxO4eXGvfRGIr2hO9Ag6rng3RtnbwCvqQ1kebEVrgmsWGfexkYI4X2OYvJvr62etPx3Wv+g==" saltValue="vbMmNWjoj8d6k4f7fnpY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469</v>
      </c>
      <c r="L45" s="60">
        <v>520</v>
      </c>
      <c r="M45" s="60">
        <v>556</v>
      </c>
      <c r="N45" s="60">
        <v>610</v>
      </c>
      <c r="O45" s="61">
        <v>617</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x14ac:dyDescent="0.15">
      <c r="A48" s="48"/>
      <c r="B48" s="1252"/>
      <c r="C48" s="1253"/>
      <c r="D48" s="62"/>
      <c r="E48" s="1258" t="s">
        <v>15</v>
      </c>
      <c r="F48" s="1258"/>
      <c r="G48" s="1258"/>
      <c r="H48" s="1258"/>
      <c r="I48" s="1258"/>
      <c r="J48" s="1259"/>
      <c r="K48" s="63">
        <v>168</v>
      </c>
      <c r="L48" s="64">
        <v>162</v>
      </c>
      <c r="M48" s="64">
        <v>152</v>
      </c>
      <c r="N48" s="64">
        <v>152</v>
      </c>
      <c r="O48" s="65">
        <v>162</v>
      </c>
      <c r="P48" s="48"/>
      <c r="Q48" s="48"/>
      <c r="R48" s="48"/>
      <c r="S48" s="48"/>
      <c r="T48" s="48"/>
      <c r="U48" s="48"/>
    </row>
    <row r="49" spans="1:21" ht="30.75" customHeight="1" x14ac:dyDescent="0.15">
      <c r="A49" s="48"/>
      <c r="B49" s="1252"/>
      <c r="C49" s="1253"/>
      <c r="D49" s="62"/>
      <c r="E49" s="1258" t="s">
        <v>16</v>
      </c>
      <c r="F49" s="1258"/>
      <c r="G49" s="1258"/>
      <c r="H49" s="1258"/>
      <c r="I49" s="1258"/>
      <c r="J49" s="1259"/>
      <c r="K49" s="63">
        <v>38</v>
      </c>
      <c r="L49" s="64">
        <v>39</v>
      </c>
      <c r="M49" s="64">
        <v>38</v>
      </c>
      <c r="N49" s="64">
        <v>43</v>
      </c>
      <c r="O49" s="65">
        <v>32</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518</v>
      </c>
      <c r="L50" s="64" t="s">
        <v>518</v>
      </c>
      <c r="M50" s="64" t="s">
        <v>518</v>
      </c>
      <c r="N50" s="64" t="s">
        <v>518</v>
      </c>
      <c r="O50" s="65" t="s">
        <v>518</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518</v>
      </c>
      <c r="L51" s="64" t="s">
        <v>518</v>
      </c>
      <c r="M51" s="64" t="s">
        <v>518</v>
      </c>
      <c r="N51" s="64" t="s">
        <v>518</v>
      </c>
      <c r="O51" s="65" t="s">
        <v>518</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511</v>
      </c>
      <c r="L52" s="64">
        <v>545</v>
      </c>
      <c r="M52" s="64">
        <v>565</v>
      </c>
      <c r="N52" s="64">
        <v>579</v>
      </c>
      <c r="O52" s="65">
        <v>592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164</v>
      </c>
      <c r="L53" s="69">
        <v>176</v>
      </c>
      <c r="M53" s="69">
        <v>181</v>
      </c>
      <c r="N53" s="69">
        <v>226</v>
      </c>
      <c r="O53" s="70">
        <v>219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518</v>
      </c>
      <c r="L57" s="84" t="s">
        <v>518</v>
      </c>
      <c r="M57" s="84" t="s">
        <v>518</v>
      </c>
      <c r="N57" s="84" t="s">
        <v>518</v>
      </c>
      <c r="O57" s="85" t="s">
        <v>518</v>
      </c>
    </row>
    <row r="58" spans="1:21" ht="31.5" customHeight="1" thickBot="1" x14ac:dyDescent="0.2">
      <c r="B58" s="1268"/>
      <c r="C58" s="1269"/>
      <c r="D58" s="1273" t="s">
        <v>27</v>
      </c>
      <c r="E58" s="1274"/>
      <c r="F58" s="1274"/>
      <c r="G58" s="1274"/>
      <c r="H58" s="1274"/>
      <c r="I58" s="1274"/>
      <c r="J58" s="1275"/>
      <c r="K58" s="86" t="s">
        <v>518</v>
      </c>
      <c r="L58" s="87" t="s">
        <v>518</v>
      </c>
      <c r="M58" s="87" t="s">
        <v>518</v>
      </c>
      <c r="N58" s="87" t="s">
        <v>518</v>
      </c>
      <c r="O58" s="88" t="s">
        <v>518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TslztzFLu40zBwf83R5T0jqNPyfxvcY2U8SNfArKwdSYy/+0cky7s22DJmqOFDV+74sC61C1JOG35dkI23P2Q==" saltValue="CHQJyvVYIQKBKfTxN+Yu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6" t="s">
        <v>30</v>
      </c>
      <c r="C41" s="1277"/>
      <c r="D41" s="102"/>
      <c r="E41" s="1282" t="s">
        <v>31</v>
      </c>
      <c r="F41" s="1282"/>
      <c r="G41" s="1282"/>
      <c r="H41" s="1283"/>
      <c r="I41" s="103">
        <v>6831</v>
      </c>
      <c r="J41" s="104">
        <v>7296</v>
      </c>
      <c r="K41" s="104">
        <v>7263</v>
      </c>
      <c r="L41" s="104">
        <v>7531</v>
      </c>
      <c r="M41" s="105">
        <v>7615</v>
      </c>
    </row>
    <row r="42" spans="2:13" ht="27.75" customHeight="1" x14ac:dyDescent="0.15">
      <c r="B42" s="1278"/>
      <c r="C42" s="1279"/>
      <c r="D42" s="106"/>
      <c r="E42" s="1284" t="s">
        <v>32</v>
      </c>
      <c r="F42" s="1284"/>
      <c r="G42" s="1284"/>
      <c r="H42" s="1285"/>
      <c r="I42" s="107" t="s">
        <v>518</v>
      </c>
      <c r="J42" s="108" t="s">
        <v>518</v>
      </c>
      <c r="K42" s="108" t="s">
        <v>518</v>
      </c>
      <c r="L42" s="108" t="s">
        <v>518</v>
      </c>
      <c r="M42" s="109" t="s">
        <v>518</v>
      </c>
    </row>
    <row r="43" spans="2:13" ht="27.75" customHeight="1" x14ac:dyDescent="0.15">
      <c r="B43" s="1278"/>
      <c r="C43" s="1279"/>
      <c r="D43" s="106"/>
      <c r="E43" s="1284" t="s">
        <v>33</v>
      </c>
      <c r="F43" s="1284"/>
      <c r="G43" s="1284"/>
      <c r="H43" s="1285"/>
      <c r="I43" s="107">
        <v>3043</v>
      </c>
      <c r="J43" s="108">
        <v>2781</v>
      </c>
      <c r="K43" s="108">
        <v>2680</v>
      </c>
      <c r="L43" s="108">
        <v>2440</v>
      </c>
      <c r="M43" s="109">
        <v>2293</v>
      </c>
    </row>
    <row r="44" spans="2:13" ht="27.75" customHeight="1" x14ac:dyDescent="0.15">
      <c r="B44" s="1278"/>
      <c r="C44" s="1279"/>
      <c r="D44" s="106"/>
      <c r="E44" s="1284" t="s">
        <v>34</v>
      </c>
      <c r="F44" s="1284"/>
      <c r="G44" s="1284"/>
      <c r="H44" s="1285"/>
      <c r="I44" s="107">
        <v>228</v>
      </c>
      <c r="J44" s="108">
        <v>289</v>
      </c>
      <c r="K44" s="108">
        <v>258</v>
      </c>
      <c r="L44" s="108">
        <v>222</v>
      </c>
      <c r="M44" s="109">
        <v>198</v>
      </c>
    </row>
    <row r="45" spans="2:13" ht="27.75" customHeight="1" x14ac:dyDescent="0.15">
      <c r="B45" s="1278"/>
      <c r="C45" s="1279"/>
      <c r="D45" s="106"/>
      <c r="E45" s="1284" t="s">
        <v>35</v>
      </c>
      <c r="F45" s="1284"/>
      <c r="G45" s="1284"/>
      <c r="H45" s="1285"/>
      <c r="I45" s="107">
        <v>534</v>
      </c>
      <c r="J45" s="108">
        <v>540</v>
      </c>
      <c r="K45" s="108">
        <v>563</v>
      </c>
      <c r="L45" s="108">
        <v>511</v>
      </c>
      <c r="M45" s="109">
        <v>517</v>
      </c>
    </row>
    <row r="46" spans="2:13" ht="27.75" customHeight="1" x14ac:dyDescent="0.15">
      <c r="B46" s="1278"/>
      <c r="C46" s="1279"/>
      <c r="D46" s="110"/>
      <c r="E46" s="1284" t="s">
        <v>36</v>
      </c>
      <c r="F46" s="1284"/>
      <c r="G46" s="1284"/>
      <c r="H46" s="1285"/>
      <c r="I46" s="107" t="s">
        <v>518</v>
      </c>
      <c r="J46" s="108" t="s">
        <v>518</v>
      </c>
      <c r="K46" s="108" t="s">
        <v>518</v>
      </c>
      <c r="L46" s="108">
        <v>0</v>
      </c>
      <c r="M46" s="109" t="s">
        <v>518</v>
      </c>
    </row>
    <row r="47" spans="2:13" ht="27.75" customHeight="1" x14ac:dyDescent="0.15">
      <c r="B47" s="1278"/>
      <c r="C47" s="1279"/>
      <c r="D47" s="111"/>
      <c r="E47" s="1286" t="s">
        <v>37</v>
      </c>
      <c r="F47" s="1287"/>
      <c r="G47" s="1287"/>
      <c r="H47" s="1288"/>
      <c r="I47" s="107" t="s">
        <v>518</v>
      </c>
      <c r="J47" s="108" t="s">
        <v>518</v>
      </c>
      <c r="K47" s="108" t="s">
        <v>518</v>
      </c>
      <c r="L47" s="108" t="s">
        <v>518</v>
      </c>
      <c r="M47" s="109" t="s">
        <v>518</v>
      </c>
    </row>
    <row r="48" spans="2:13" ht="27.75" customHeight="1" x14ac:dyDescent="0.15">
      <c r="B48" s="1278"/>
      <c r="C48" s="1279"/>
      <c r="D48" s="106"/>
      <c r="E48" s="1284" t="s">
        <v>38</v>
      </c>
      <c r="F48" s="1284"/>
      <c r="G48" s="1284"/>
      <c r="H48" s="1285"/>
      <c r="I48" s="107" t="s">
        <v>518</v>
      </c>
      <c r="J48" s="108" t="s">
        <v>518</v>
      </c>
      <c r="K48" s="108" t="s">
        <v>518</v>
      </c>
      <c r="L48" s="108" t="s">
        <v>518</v>
      </c>
      <c r="M48" s="109" t="s">
        <v>518</v>
      </c>
    </row>
    <row r="49" spans="2:13" ht="27.75" customHeight="1" x14ac:dyDescent="0.15">
      <c r="B49" s="1280"/>
      <c r="C49" s="1281"/>
      <c r="D49" s="106"/>
      <c r="E49" s="1284" t="s">
        <v>39</v>
      </c>
      <c r="F49" s="1284"/>
      <c r="G49" s="1284"/>
      <c r="H49" s="1285"/>
      <c r="I49" s="107" t="s">
        <v>518</v>
      </c>
      <c r="J49" s="108" t="s">
        <v>518</v>
      </c>
      <c r="K49" s="108" t="s">
        <v>518</v>
      </c>
      <c r="L49" s="108" t="s">
        <v>518</v>
      </c>
      <c r="M49" s="109" t="s">
        <v>518</v>
      </c>
    </row>
    <row r="50" spans="2:13" ht="27.75" customHeight="1" x14ac:dyDescent="0.15">
      <c r="B50" s="1289" t="s">
        <v>40</v>
      </c>
      <c r="C50" s="1290"/>
      <c r="D50" s="112"/>
      <c r="E50" s="1284" t="s">
        <v>41</v>
      </c>
      <c r="F50" s="1284"/>
      <c r="G50" s="1284"/>
      <c r="H50" s="1285"/>
      <c r="I50" s="107">
        <v>1678</v>
      </c>
      <c r="J50" s="108">
        <v>1505</v>
      </c>
      <c r="K50" s="108">
        <v>1415</v>
      </c>
      <c r="L50" s="108">
        <v>1429</v>
      </c>
      <c r="M50" s="109">
        <v>1258</v>
      </c>
    </row>
    <row r="51" spans="2:13" ht="27.75" customHeight="1" x14ac:dyDescent="0.15">
      <c r="B51" s="1278"/>
      <c r="C51" s="1279"/>
      <c r="D51" s="106"/>
      <c r="E51" s="1284" t="s">
        <v>42</v>
      </c>
      <c r="F51" s="1284"/>
      <c r="G51" s="1284"/>
      <c r="H51" s="1285"/>
      <c r="I51" s="107" t="s">
        <v>518</v>
      </c>
      <c r="J51" s="108" t="s">
        <v>518</v>
      </c>
      <c r="K51" s="108" t="s">
        <v>518</v>
      </c>
      <c r="L51" s="108" t="s">
        <v>518</v>
      </c>
      <c r="M51" s="109" t="s">
        <v>518</v>
      </c>
    </row>
    <row r="52" spans="2:13" ht="27.75" customHeight="1" x14ac:dyDescent="0.15">
      <c r="B52" s="1280"/>
      <c r="C52" s="1281"/>
      <c r="D52" s="106"/>
      <c r="E52" s="1284" t="s">
        <v>43</v>
      </c>
      <c r="F52" s="1284"/>
      <c r="G52" s="1284"/>
      <c r="H52" s="1285"/>
      <c r="I52" s="107">
        <v>7455</v>
      </c>
      <c r="J52" s="108">
        <v>7686</v>
      </c>
      <c r="K52" s="108">
        <v>7766</v>
      </c>
      <c r="L52" s="108">
        <v>8013</v>
      </c>
      <c r="M52" s="109">
        <v>7913</v>
      </c>
    </row>
    <row r="53" spans="2:13" ht="27.75" customHeight="1" thickBot="1" x14ac:dyDescent="0.2">
      <c r="B53" s="1291" t="s">
        <v>44</v>
      </c>
      <c r="C53" s="1292"/>
      <c r="D53" s="113"/>
      <c r="E53" s="1293" t="s">
        <v>45</v>
      </c>
      <c r="F53" s="1293"/>
      <c r="G53" s="1293"/>
      <c r="H53" s="1294"/>
      <c r="I53" s="114">
        <v>1503</v>
      </c>
      <c r="J53" s="115">
        <v>1715</v>
      </c>
      <c r="K53" s="115">
        <v>1584</v>
      </c>
      <c r="L53" s="115">
        <v>1262</v>
      </c>
      <c r="M53" s="116">
        <v>1452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FwYQSIgkjBer834n/JlAMkJBgg1gl5tSAwa2xUjycR8Qy/jjqDeNWoxPRRkl76IRu7DCSNIA5o2cS2QaPsdSA==" saltValue="6So8LFlmzxqcaLeWfF3a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97" t="s">
        <v>48</v>
      </c>
      <c r="D55" s="1297"/>
      <c r="E55" s="1298"/>
      <c r="F55" s="128">
        <v>379</v>
      </c>
      <c r="G55" s="128">
        <v>398</v>
      </c>
      <c r="H55" s="129">
        <v>237</v>
      </c>
    </row>
    <row r="56" spans="2:8" ht="52.5" customHeight="1" x14ac:dyDescent="0.15">
      <c r="B56" s="130"/>
      <c r="C56" s="1299" t="s">
        <v>49</v>
      </c>
      <c r="D56" s="1299"/>
      <c r="E56" s="1300"/>
      <c r="F56" s="131">
        <v>102</v>
      </c>
      <c r="G56" s="131">
        <v>102</v>
      </c>
      <c r="H56" s="132">
        <v>82</v>
      </c>
    </row>
    <row r="57" spans="2:8" ht="53.25" customHeight="1" x14ac:dyDescent="0.15">
      <c r="B57" s="130"/>
      <c r="C57" s="1301" t="s">
        <v>50</v>
      </c>
      <c r="D57" s="1301"/>
      <c r="E57" s="1302"/>
      <c r="F57" s="133">
        <v>648</v>
      </c>
      <c r="G57" s="133">
        <v>654</v>
      </c>
      <c r="H57" s="134">
        <v>667</v>
      </c>
    </row>
    <row r="58" spans="2:8" ht="45.75" customHeight="1" x14ac:dyDescent="0.15">
      <c r="B58" s="135"/>
      <c r="C58" s="1303" t="s">
        <v>593</v>
      </c>
      <c r="D58" s="1304"/>
      <c r="E58" s="1305"/>
      <c r="F58" s="382">
        <v>223</v>
      </c>
      <c r="G58" s="382">
        <v>223</v>
      </c>
      <c r="H58" s="383">
        <v>223</v>
      </c>
    </row>
    <row r="59" spans="2:8" ht="45.75" customHeight="1" x14ac:dyDescent="0.15">
      <c r="B59" s="135"/>
      <c r="C59" s="1303" t="s">
        <v>594</v>
      </c>
      <c r="D59" s="1304"/>
      <c r="E59" s="1305"/>
      <c r="F59" s="382">
        <v>189</v>
      </c>
      <c r="G59" s="382">
        <v>189</v>
      </c>
      <c r="H59" s="383">
        <v>189</v>
      </c>
    </row>
    <row r="60" spans="2:8" ht="45.75" customHeight="1" x14ac:dyDescent="0.15">
      <c r="B60" s="135"/>
      <c r="C60" s="1303" t="s">
        <v>595</v>
      </c>
      <c r="D60" s="1304"/>
      <c r="E60" s="1305"/>
      <c r="F60" s="382">
        <v>67</v>
      </c>
      <c r="G60" s="382">
        <v>67</v>
      </c>
      <c r="H60" s="383">
        <v>67</v>
      </c>
    </row>
    <row r="61" spans="2:8" ht="45.75" customHeight="1" x14ac:dyDescent="0.15">
      <c r="B61" s="135"/>
      <c r="C61" s="1303" t="s">
        <v>596</v>
      </c>
      <c r="D61" s="1304"/>
      <c r="E61" s="1305"/>
      <c r="F61" s="382">
        <v>64</v>
      </c>
      <c r="G61" s="382">
        <v>61</v>
      </c>
      <c r="H61" s="383">
        <v>58</v>
      </c>
    </row>
    <row r="62" spans="2:8" ht="45.75" customHeight="1" thickBot="1" x14ac:dyDescent="0.2">
      <c r="B62" s="136"/>
      <c r="C62" s="1306" t="s">
        <v>597</v>
      </c>
      <c r="D62" s="1307"/>
      <c r="E62" s="1308"/>
      <c r="F62" s="384">
        <v>16</v>
      </c>
      <c r="G62" s="384">
        <v>28</v>
      </c>
      <c r="H62" s="385">
        <v>48</v>
      </c>
    </row>
    <row r="63" spans="2:8" ht="52.5" customHeight="1" thickBot="1" x14ac:dyDescent="0.2">
      <c r="B63" s="137"/>
      <c r="C63" s="1295" t="s">
        <v>51</v>
      </c>
      <c r="D63" s="1295"/>
      <c r="E63" s="1296"/>
      <c r="F63" s="138">
        <v>1129</v>
      </c>
      <c r="G63" s="138">
        <v>1154</v>
      </c>
      <c r="H63" s="139">
        <v>985</v>
      </c>
    </row>
    <row r="64" spans="2:8" ht="15" customHeight="1" x14ac:dyDescent="0.15"/>
  </sheetData>
  <sheetProtection algorithmName="SHA-512" hashValue="PXM0HxZ47b7ZulC4TrixdHiiogL6VXwkfkuGp0Kfsyer3gV3fZ4MyBYnaA31pnJMyuNOZ2vYL9OIjGugn8sPTQ==" saltValue="joeZ5FX5DJXkOX5icUNcsQ=="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7"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8"/>
      <c r="DG4" s="288"/>
      <c r="DH4" s="288"/>
      <c r="DI4" s="288"/>
      <c r="DJ4" s="288"/>
      <c r="DK4" s="288"/>
      <c r="DL4" s="288"/>
      <c r="DM4" s="288"/>
      <c r="DN4" s="288"/>
      <c r="DO4" s="288"/>
      <c r="DP4" s="288"/>
      <c r="DQ4" s="288"/>
      <c r="DR4" s="288"/>
      <c r="DS4" s="288"/>
      <c r="DT4" s="288"/>
      <c r="DU4" s="288"/>
      <c r="DV4" s="288"/>
      <c r="DW4" s="288"/>
    </row>
    <row r="5" spans="1:143" s="287"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8"/>
      <c r="DG5" s="288"/>
      <c r="DH5" s="288"/>
      <c r="DI5" s="288"/>
      <c r="DJ5" s="288"/>
      <c r="DK5" s="288"/>
      <c r="DL5" s="288"/>
      <c r="DM5" s="288"/>
      <c r="DN5" s="288"/>
      <c r="DO5" s="288"/>
      <c r="DP5" s="288"/>
      <c r="DQ5" s="288"/>
      <c r="DR5" s="288"/>
      <c r="DS5" s="288"/>
      <c r="DT5" s="288"/>
      <c r="DU5" s="288"/>
      <c r="DV5" s="288"/>
      <c r="DW5" s="288"/>
    </row>
    <row r="6" spans="1:143" s="287"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8"/>
      <c r="DG6" s="288"/>
      <c r="DH6" s="288"/>
      <c r="DI6" s="288"/>
      <c r="DJ6" s="288"/>
      <c r="DK6" s="288"/>
      <c r="DL6" s="288"/>
      <c r="DM6" s="288"/>
      <c r="DN6" s="288"/>
      <c r="DO6" s="288"/>
      <c r="DP6" s="288"/>
      <c r="DQ6" s="288"/>
      <c r="DR6" s="288"/>
      <c r="DS6" s="288"/>
      <c r="DT6" s="288"/>
      <c r="DU6" s="288"/>
      <c r="DV6" s="288"/>
      <c r="DW6" s="288"/>
    </row>
    <row r="7" spans="1:143" s="287"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8"/>
      <c r="DG7" s="288"/>
      <c r="DH7" s="288"/>
      <c r="DI7" s="288"/>
      <c r="DJ7" s="288"/>
      <c r="DK7" s="288"/>
      <c r="DL7" s="288"/>
      <c r="DM7" s="288"/>
      <c r="DN7" s="288"/>
      <c r="DO7" s="288"/>
      <c r="DP7" s="288"/>
      <c r="DQ7" s="288"/>
      <c r="DR7" s="288"/>
      <c r="DS7" s="288"/>
      <c r="DT7" s="288"/>
      <c r="DU7" s="288"/>
      <c r="DV7" s="288"/>
      <c r="DW7" s="288"/>
    </row>
    <row r="8" spans="1:143" s="287"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8"/>
      <c r="DG8" s="288"/>
      <c r="DH8" s="288"/>
      <c r="DI8" s="288"/>
      <c r="DJ8" s="288"/>
      <c r="DK8" s="288"/>
      <c r="DL8" s="288"/>
      <c r="DM8" s="288"/>
      <c r="DN8" s="288"/>
      <c r="DO8" s="288"/>
      <c r="DP8" s="288"/>
      <c r="DQ8" s="288"/>
      <c r="DR8" s="288"/>
      <c r="DS8" s="288"/>
      <c r="DT8" s="288"/>
      <c r="DU8" s="288"/>
      <c r="DV8" s="288"/>
      <c r="DW8" s="288"/>
    </row>
    <row r="9" spans="1:143" s="287"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8"/>
      <c r="DG9" s="288"/>
      <c r="DH9" s="288"/>
      <c r="DI9" s="288"/>
      <c r="DJ9" s="288"/>
      <c r="DK9" s="288"/>
      <c r="DL9" s="288"/>
      <c r="DM9" s="288"/>
      <c r="DN9" s="288"/>
      <c r="DO9" s="288"/>
      <c r="DP9" s="288"/>
      <c r="DQ9" s="288"/>
      <c r="DR9" s="288"/>
      <c r="DS9" s="288"/>
      <c r="DT9" s="288"/>
      <c r="DU9" s="288"/>
      <c r="DV9" s="288"/>
      <c r="DW9" s="288"/>
    </row>
    <row r="10" spans="1:143" s="287"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8"/>
      <c r="DG10" s="288"/>
      <c r="DH10" s="288"/>
      <c r="DI10" s="288"/>
      <c r="DJ10" s="288"/>
      <c r="DK10" s="288"/>
      <c r="DL10" s="288"/>
      <c r="DM10" s="288"/>
      <c r="DN10" s="288"/>
      <c r="DO10" s="288"/>
      <c r="DP10" s="288"/>
      <c r="DQ10" s="288"/>
      <c r="DR10" s="288"/>
      <c r="DS10" s="288"/>
      <c r="DT10" s="288"/>
      <c r="DU10" s="288"/>
      <c r="DV10" s="288"/>
      <c r="DW10" s="288"/>
      <c r="EM10" s="287" t="s">
        <v>598</v>
      </c>
    </row>
    <row r="11" spans="1:143" s="287"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8"/>
      <c r="DG11" s="288"/>
      <c r="DH11" s="288"/>
      <c r="DI11" s="288"/>
      <c r="DJ11" s="288"/>
      <c r="DK11" s="288"/>
      <c r="DL11" s="288"/>
      <c r="DM11" s="288"/>
      <c r="DN11" s="288"/>
      <c r="DO11" s="288"/>
      <c r="DP11" s="288"/>
      <c r="DQ11" s="288"/>
      <c r="DR11" s="288"/>
      <c r="DS11" s="288"/>
      <c r="DT11" s="288"/>
      <c r="DU11" s="288"/>
      <c r="DV11" s="288"/>
      <c r="DW11" s="288"/>
    </row>
    <row r="12" spans="1:143" s="287"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8"/>
      <c r="DG12" s="288"/>
      <c r="DH12" s="288"/>
      <c r="DI12" s="288"/>
      <c r="DJ12" s="288"/>
      <c r="DK12" s="288"/>
      <c r="DL12" s="288"/>
      <c r="DM12" s="288"/>
      <c r="DN12" s="288"/>
      <c r="DO12" s="288"/>
      <c r="DP12" s="288"/>
      <c r="DQ12" s="288"/>
      <c r="DR12" s="288"/>
      <c r="DS12" s="288"/>
      <c r="DT12" s="288"/>
      <c r="DU12" s="288"/>
      <c r="DV12" s="288"/>
      <c r="DW12" s="288"/>
      <c r="EM12" s="287" t="s">
        <v>598</v>
      </c>
    </row>
    <row r="13" spans="1:143" s="287"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8"/>
      <c r="DG13" s="288"/>
      <c r="DH13" s="288"/>
      <c r="DI13" s="288"/>
      <c r="DJ13" s="288"/>
      <c r="DK13" s="288"/>
      <c r="DL13" s="288"/>
      <c r="DM13" s="288"/>
      <c r="DN13" s="288"/>
      <c r="DO13" s="288"/>
      <c r="DP13" s="288"/>
      <c r="DQ13" s="288"/>
      <c r="DR13" s="288"/>
      <c r="DS13" s="288"/>
      <c r="DT13" s="288"/>
      <c r="DU13" s="288"/>
      <c r="DV13" s="288"/>
      <c r="DW13" s="288"/>
    </row>
    <row r="14" spans="1:143" s="287"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8"/>
      <c r="DG14" s="288"/>
      <c r="DH14" s="288"/>
      <c r="DI14" s="288"/>
      <c r="DJ14" s="288"/>
      <c r="DK14" s="288"/>
      <c r="DL14" s="288"/>
      <c r="DM14" s="288"/>
      <c r="DN14" s="288"/>
      <c r="DO14" s="288"/>
      <c r="DP14" s="288"/>
      <c r="DQ14" s="288"/>
      <c r="DR14" s="288"/>
      <c r="DS14" s="288"/>
      <c r="DT14" s="288"/>
      <c r="DU14" s="288"/>
      <c r="DV14" s="288"/>
      <c r="DW14" s="288"/>
    </row>
    <row r="15" spans="1:143" s="287"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8"/>
      <c r="DG15" s="288"/>
      <c r="DH15" s="288"/>
      <c r="DI15" s="288"/>
      <c r="DJ15" s="288"/>
      <c r="DK15" s="288"/>
      <c r="DL15" s="288"/>
      <c r="DM15" s="288"/>
      <c r="DN15" s="288"/>
      <c r="DO15" s="288"/>
      <c r="DP15" s="288"/>
      <c r="DQ15" s="288"/>
      <c r="DR15" s="288"/>
      <c r="DS15" s="288"/>
      <c r="DT15" s="288"/>
      <c r="DU15" s="288"/>
      <c r="DV15" s="288"/>
      <c r="DW15" s="288"/>
    </row>
    <row r="16" spans="1:143" s="287"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8"/>
      <c r="DG16" s="288"/>
      <c r="DH16" s="288"/>
      <c r="DI16" s="288"/>
      <c r="DJ16" s="288"/>
      <c r="DK16" s="288"/>
      <c r="DL16" s="288"/>
      <c r="DM16" s="288"/>
      <c r="DN16" s="288"/>
      <c r="DO16" s="288"/>
      <c r="DP16" s="288"/>
      <c r="DQ16" s="288"/>
      <c r="DR16" s="288"/>
      <c r="DS16" s="288"/>
      <c r="DT16" s="288"/>
      <c r="DU16" s="288"/>
      <c r="DV16" s="288"/>
      <c r="DW16" s="288"/>
    </row>
    <row r="17" spans="1:351" s="287"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8"/>
      <c r="DG17" s="288"/>
      <c r="DH17" s="288"/>
      <c r="DI17" s="288"/>
      <c r="DJ17" s="288"/>
      <c r="DK17" s="288"/>
      <c r="DL17" s="288"/>
      <c r="DM17" s="288"/>
      <c r="DN17" s="288"/>
      <c r="DO17" s="288"/>
      <c r="DP17" s="288"/>
      <c r="DQ17" s="288"/>
      <c r="DR17" s="288"/>
      <c r="DS17" s="288"/>
      <c r="DT17" s="288"/>
      <c r="DU17" s="288"/>
      <c r="DV17" s="288"/>
      <c r="DW17" s="288"/>
    </row>
    <row r="18" spans="1:351" s="287"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8"/>
      <c r="DG18" s="288"/>
      <c r="DH18" s="288"/>
      <c r="DI18" s="288"/>
      <c r="DJ18" s="288"/>
      <c r="DK18" s="288"/>
      <c r="DL18" s="288"/>
      <c r="DM18" s="288"/>
      <c r="DN18" s="288"/>
      <c r="DO18" s="288"/>
      <c r="DP18" s="288"/>
      <c r="DQ18" s="288"/>
      <c r="DR18" s="288"/>
      <c r="DS18" s="288"/>
      <c r="DT18" s="288"/>
      <c r="DU18" s="288"/>
      <c r="DV18" s="288"/>
      <c r="DW18" s="288"/>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609</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601</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560</v>
      </c>
      <c r="BQ50" s="1313"/>
      <c r="BR50" s="1313"/>
      <c r="BS50" s="1313"/>
      <c r="BT50" s="1313"/>
      <c r="BU50" s="1313"/>
      <c r="BV50" s="1313"/>
      <c r="BW50" s="1313"/>
      <c r="BX50" s="1313" t="s">
        <v>561</v>
      </c>
      <c r="BY50" s="1313"/>
      <c r="BZ50" s="1313"/>
      <c r="CA50" s="1313"/>
      <c r="CB50" s="1313"/>
      <c r="CC50" s="1313"/>
      <c r="CD50" s="1313"/>
      <c r="CE50" s="1313"/>
      <c r="CF50" s="1313" t="s">
        <v>562</v>
      </c>
      <c r="CG50" s="1313"/>
      <c r="CH50" s="1313"/>
      <c r="CI50" s="1313"/>
      <c r="CJ50" s="1313"/>
      <c r="CK50" s="1313"/>
      <c r="CL50" s="1313"/>
      <c r="CM50" s="1313"/>
      <c r="CN50" s="1313" t="s">
        <v>563</v>
      </c>
      <c r="CO50" s="1313"/>
      <c r="CP50" s="1313"/>
      <c r="CQ50" s="1313"/>
      <c r="CR50" s="1313"/>
      <c r="CS50" s="1313"/>
      <c r="CT50" s="1313"/>
      <c r="CU50" s="1313"/>
      <c r="CV50" s="1313" t="s">
        <v>564</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602</v>
      </c>
      <c r="AO51" s="1316"/>
      <c r="AP51" s="1316"/>
      <c r="AQ51" s="1316"/>
      <c r="AR51" s="1316"/>
      <c r="AS51" s="1316"/>
      <c r="AT51" s="1316"/>
      <c r="AU51" s="1316"/>
      <c r="AV51" s="1316"/>
      <c r="AW51" s="1316"/>
      <c r="AX51" s="1316"/>
      <c r="AY51" s="1316"/>
      <c r="AZ51" s="1316"/>
      <c r="BA51" s="1316"/>
      <c r="BB51" s="1316" t="s">
        <v>603</v>
      </c>
      <c r="BC51" s="1316"/>
      <c r="BD51" s="1316"/>
      <c r="BE51" s="1316"/>
      <c r="BF51" s="1316"/>
      <c r="BG51" s="1316"/>
      <c r="BH51" s="1316"/>
      <c r="BI51" s="1316"/>
      <c r="BJ51" s="1316"/>
      <c r="BK51" s="1316"/>
      <c r="BL51" s="1316"/>
      <c r="BM51" s="1316"/>
      <c r="BN51" s="1316"/>
      <c r="BO51" s="1316"/>
      <c r="BP51" s="1314"/>
      <c r="BQ51" s="1315"/>
      <c r="BR51" s="1315"/>
      <c r="BS51" s="1315"/>
      <c r="BT51" s="1315"/>
      <c r="BU51" s="1315"/>
      <c r="BV51" s="1315"/>
      <c r="BW51" s="1315"/>
      <c r="BX51" s="1315">
        <v>48.5</v>
      </c>
      <c r="BY51" s="1315"/>
      <c r="BZ51" s="1315"/>
      <c r="CA51" s="1315"/>
      <c r="CB51" s="1315"/>
      <c r="CC51" s="1315"/>
      <c r="CD51" s="1315"/>
      <c r="CE51" s="1315"/>
      <c r="CF51" s="1315">
        <v>44.5</v>
      </c>
      <c r="CG51" s="1315"/>
      <c r="CH51" s="1315"/>
      <c r="CI51" s="1315"/>
      <c r="CJ51" s="1315"/>
      <c r="CK51" s="1315"/>
      <c r="CL51" s="1315"/>
      <c r="CM51" s="1315"/>
      <c r="CN51" s="1315">
        <v>35.4</v>
      </c>
      <c r="CO51" s="1315"/>
      <c r="CP51" s="1315"/>
      <c r="CQ51" s="1315"/>
      <c r="CR51" s="1315"/>
      <c r="CS51" s="1315"/>
      <c r="CT51" s="1315"/>
      <c r="CU51" s="1315"/>
      <c r="CV51" s="1314"/>
      <c r="CW51" s="1315"/>
      <c r="CX51" s="1315"/>
      <c r="CY51" s="1315"/>
      <c r="CZ51" s="1315"/>
      <c r="DA51" s="1315"/>
      <c r="DB51" s="1315"/>
      <c r="DC51" s="1315"/>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604</v>
      </c>
      <c r="BC53" s="1316"/>
      <c r="BD53" s="1316"/>
      <c r="BE53" s="1316"/>
      <c r="BF53" s="1316"/>
      <c r="BG53" s="1316"/>
      <c r="BH53" s="1316"/>
      <c r="BI53" s="1316"/>
      <c r="BJ53" s="1316"/>
      <c r="BK53" s="1316"/>
      <c r="BL53" s="1316"/>
      <c r="BM53" s="1316"/>
      <c r="BN53" s="1316"/>
      <c r="BO53" s="1316"/>
      <c r="BP53" s="1314"/>
      <c r="BQ53" s="1315"/>
      <c r="BR53" s="1315"/>
      <c r="BS53" s="1315"/>
      <c r="BT53" s="1315"/>
      <c r="BU53" s="1315"/>
      <c r="BV53" s="1315"/>
      <c r="BW53" s="1315"/>
      <c r="BX53" s="1315">
        <v>55.3</v>
      </c>
      <c r="BY53" s="1315"/>
      <c r="BZ53" s="1315"/>
      <c r="CA53" s="1315"/>
      <c r="CB53" s="1315"/>
      <c r="CC53" s="1315"/>
      <c r="CD53" s="1315"/>
      <c r="CE53" s="1315"/>
      <c r="CF53" s="1315">
        <v>56.9</v>
      </c>
      <c r="CG53" s="1315"/>
      <c r="CH53" s="1315"/>
      <c r="CI53" s="1315"/>
      <c r="CJ53" s="1315"/>
      <c r="CK53" s="1315"/>
      <c r="CL53" s="1315"/>
      <c r="CM53" s="1315"/>
      <c r="CN53" s="1315">
        <v>57.6</v>
      </c>
      <c r="CO53" s="1315"/>
      <c r="CP53" s="1315"/>
      <c r="CQ53" s="1315"/>
      <c r="CR53" s="1315"/>
      <c r="CS53" s="1315"/>
      <c r="CT53" s="1315"/>
      <c r="CU53" s="1315"/>
      <c r="CV53" s="1314"/>
      <c r="CW53" s="1315"/>
      <c r="CX53" s="1315"/>
      <c r="CY53" s="1315"/>
      <c r="CZ53" s="1315"/>
      <c r="DA53" s="1315"/>
      <c r="DB53" s="1315"/>
      <c r="DC53" s="1315"/>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403"/>
      <c r="B55" s="395"/>
      <c r="G55" s="1309"/>
      <c r="H55" s="1309"/>
      <c r="I55" s="1309"/>
      <c r="J55" s="1309"/>
      <c r="K55" s="1326"/>
      <c r="L55" s="1326"/>
      <c r="M55" s="1326"/>
      <c r="N55" s="1326"/>
      <c r="AN55" s="1313" t="s">
        <v>605</v>
      </c>
      <c r="AO55" s="1313"/>
      <c r="AP55" s="1313"/>
      <c r="AQ55" s="1313"/>
      <c r="AR55" s="1313"/>
      <c r="AS55" s="1313"/>
      <c r="AT55" s="1313"/>
      <c r="AU55" s="1313"/>
      <c r="AV55" s="1313"/>
      <c r="AW55" s="1313"/>
      <c r="AX55" s="1313"/>
      <c r="AY55" s="1313"/>
      <c r="AZ55" s="1313"/>
      <c r="BA55" s="1313"/>
      <c r="BB55" s="1316" t="s">
        <v>603</v>
      </c>
      <c r="BC55" s="1316"/>
      <c r="BD55" s="1316"/>
      <c r="BE55" s="1316"/>
      <c r="BF55" s="1316"/>
      <c r="BG55" s="1316"/>
      <c r="BH55" s="1316"/>
      <c r="BI55" s="1316"/>
      <c r="BJ55" s="1316"/>
      <c r="BK55" s="1316"/>
      <c r="BL55" s="1316"/>
      <c r="BM55" s="1316"/>
      <c r="BN55" s="1316"/>
      <c r="BO55" s="1316"/>
      <c r="BP55" s="1314"/>
      <c r="BQ55" s="1315"/>
      <c r="BR55" s="1315"/>
      <c r="BS55" s="1315"/>
      <c r="BT55" s="1315"/>
      <c r="BU55" s="1315"/>
      <c r="BV55" s="1315"/>
      <c r="BW55" s="1315"/>
      <c r="BX55" s="1315">
        <v>32.9</v>
      </c>
      <c r="BY55" s="1315"/>
      <c r="BZ55" s="1315"/>
      <c r="CA55" s="1315"/>
      <c r="CB55" s="1315"/>
      <c r="CC55" s="1315"/>
      <c r="CD55" s="1315"/>
      <c r="CE55" s="1315"/>
      <c r="CF55" s="1315">
        <v>28.5</v>
      </c>
      <c r="CG55" s="1315"/>
      <c r="CH55" s="1315"/>
      <c r="CI55" s="1315"/>
      <c r="CJ55" s="1315"/>
      <c r="CK55" s="1315"/>
      <c r="CL55" s="1315"/>
      <c r="CM55" s="1315"/>
      <c r="CN55" s="1315">
        <v>20.5</v>
      </c>
      <c r="CO55" s="1315"/>
      <c r="CP55" s="1315"/>
      <c r="CQ55" s="1315"/>
      <c r="CR55" s="1315"/>
      <c r="CS55" s="1315"/>
      <c r="CT55" s="1315"/>
      <c r="CU55" s="1315"/>
      <c r="CV55" s="1314"/>
      <c r="CW55" s="1315"/>
      <c r="CX55" s="1315"/>
      <c r="CY55" s="1315"/>
      <c r="CZ55" s="1315"/>
      <c r="DA55" s="1315"/>
      <c r="DB55" s="1315"/>
      <c r="DC55" s="1315"/>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604</v>
      </c>
      <c r="BC57" s="1316"/>
      <c r="BD57" s="1316"/>
      <c r="BE57" s="1316"/>
      <c r="BF57" s="1316"/>
      <c r="BG57" s="1316"/>
      <c r="BH57" s="1316"/>
      <c r="BI57" s="1316"/>
      <c r="BJ57" s="1316"/>
      <c r="BK57" s="1316"/>
      <c r="BL57" s="1316"/>
      <c r="BM57" s="1316"/>
      <c r="BN57" s="1316"/>
      <c r="BO57" s="1316"/>
      <c r="BP57" s="1314"/>
      <c r="BQ57" s="1315"/>
      <c r="BR57" s="1315"/>
      <c r="BS57" s="1315"/>
      <c r="BT57" s="1315"/>
      <c r="BU57" s="1315"/>
      <c r="BV57" s="1315"/>
      <c r="BW57" s="1315"/>
      <c r="BX57" s="1315">
        <v>57</v>
      </c>
      <c r="BY57" s="1315"/>
      <c r="BZ57" s="1315"/>
      <c r="CA57" s="1315"/>
      <c r="CB57" s="1315"/>
      <c r="CC57" s="1315"/>
      <c r="CD57" s="1315"/>
      <c r="CE57" s="1315"/>
      <c r="CF57" s="1315">
        <v>59.7</v>
      </c>
      <c r="CG57" s="1315"/>
      <c r="CH57" s="1315"/>
      <c r="CI57" s="1315"/>
      <c r="CJ57" s="1315"/>
      <c r="CK57" s="1315"/>
      <c r="CL57" s="1315"/>
      <c r="CM57" s="1315"/>
      <c r="CN57" s="1315">
        <v>60</v>
      </c>
      <c r="CO57" s="1315"/>
      <c r="CP57" s="1315"/>
      <c r="CQ57" s="1315"/>
      <c r="CR57" s="1315"/>
      <c r="CS57" s="1315"/>
      <c r="CT57" s="1315"/>
      <c r="CU57" s="1315"/>
      <c r="CV57" s="1314"/>
      <c r="CW57" s="1315"/>
      <c r="CX57" s="1315"/>
      <c r="CY57" s="1315"/>
      <c r="CZ57" s="1315"/>
      <c r="DA57" s="1315"/>
      <c r="DB57" s="1315"/>
      <c r="DC57" s="1315"/>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606</v>
      </c>
    </row>
    <row r="64" spans="1:109" x14ac:dyDescent="0.15">
      <c r="B64" s="395"/>
      <c r="G64" s="402"/>
      <c r="I64" s="415"/>
      <c r="J64" s="415"/>
      <c r="K64" s="415"/>
      <c r="L64" s="415"/>
      <c r="M64" s="415"/>
      <c r="N64" s="416"/>
      <c r="AM64" s="402"/>
      <c r="AN64" s="402" t="s">
        <v>600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30" t="s">
        <v>608</v>
      </c>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c r="CW65" s="1331"/>
      <c r="CX65" s="1331"/>
      <c r="CY65" s="1331"/>
      <c r="CZ65" s="1331"/>
      <c r="DA65" s="1331"/>
      <c r="DB65" s="1331"/>
      <c r="DC65" s="1332"/>
    </row>
    <row r="66" spans="2:107" x14ac:dyDescent="0.15">
      <c r="B66" s="395"/>
      <c r="AN66" s="1333"/>
      <c r="AO66" s="1334"/>
      <c r="AP66" s="1334"/>
      <c r="AQ66" s="1334"/>
      <c r="AR66" s="1334"/>
      <c r="AS66" s="1334"/>
      <c r="AT66" s="1334"/>
      <c r="AU66" s="1334"/>
      <c r="AV66" s="1334"/>
      <c r="AW66" s="1334"/>
      <c r="AX66" s="1334"/>
      <c r="AY66" s="1334"/>
      <c r="AZ66" s="1334"/>
      <c r="BA66" s="1334"/>
      <c r="BB66" s="1334"/>
      <c r="BC66" s="1334"/>
      <c r="BD66" s="1334"/>
      <c r="BE66" s="1334"/>
      <c r="BF66" s="1334"/>
      <c r="BG66" s="1334"/>
      <c r="BH66" s="1334"/>
      <c r="BI66" s="1334"/>
      <c r="BJ66" s="1334"/>
      <c r="BK66" s="1334"/>
      <c r="BL66" s="1334"/>
      <c r="BM66" s="1334"/>
      <c r="BN66" s="1334"/>
      <c r="BO66" s="1334"/>
      <c r="BP66" s="1334"/>
      <c r="BQ66" s="1334"/>
      <c r="BR66" s="1334"/>
      <c r="BS66" s="1334"/>
      <c r="BT66" s="1334"/>
      <c r="BU66" s="1334"/>
      <c r="BV66" s="1334"/>
      <c r="BW66" s="1334"/>
      <c r="BX66" s="1334"/>
      <c r="BY66" s="1334"/>
      <c r="BZ66" s="1334"/>
      <c r="CA66" s="1334"/>
      <c r="CB66" s="1334"/>
      <c r="CC66" s="1334"/>
      <c r="CD66" s="1334"/>
      <c r="CE66" s="1334"/>
      <c r="CF66" s="1334"/>
      <c r="CG66" s="1334"/>
      <c r="CH66" s="1334"/>
      <c r="CI66" s="1334"/>
      <c r="CJ66" s="1334"/>
      <c r="CK66" s="1334"/>
      <c r="CL66" s="1334"/>
      <c r="CM66" s="1334"/>
      <c r="CN66" s="1334"/>
      <c r="CO66" s="1334"/>
      <c r="CP66" s="1334"/>
      <c r="CQ66" s="1334"/>
      <c r="CR66" s="1334"/>
      <c r="CS66" s="1334"/>
      <c r="CT66" s="1334"/>
      <c r="CU66" s="1334"/>
      <c r="CV66" s="1334"/>
      <c r="CW66" s="1334"/>
      <c r="CX66" s="1334"/>
      <c r="CY66" s="1334"/>
      <c r="CZ66" s="1334"/>
      <c r="DA66" s="1334"/>
      <c r="DB66" s="1334"/>
      <c r="DC66" s="1335"/>
    </row>
    <row r="67" spans="2:107" x14ac:dyDescent="0.15">
      <c r="B67" s="395"/>
      <c r="AN67" s="1333"/>
      <c r="AO67" s="1334"/>
      <c r="AP67" s="1334"/>
      <c r="AQ67" s="1334"/>
      <c r="AR67" s="1334"/>
      <c r="AS67" s="1334"/>
      <c r="AT67" s="1334"/>
      <c r="AU67" s="1334"/>
      <c r="AV67" s="1334"/>
      <c r="AW67" s="1334"/>
      <c r="AX67" s="1334"/>
      <c r="AY67" s="1334"/>
      <c r="AZ67" s="1334"/>
      <c r="BA67" s="1334"/>
      <c r="BB67" s="1334"/>
      <c r="BC67" s="1334"/>
      <c r="BD67" s="1334"/>
      <c r="BE67" s="1334"/>
      <c r="BF67" s="1334"/>
      <c r="BG67" s="1334"/>
      <c r="BH67" s="1334"/>
      <c r="BI67" s="1334"/>
      <c r="BJ67" s="1334"/>
      <c r="BK67" s="1334"/>
      <c r="BL67" s="1334"/>
      <c r="BM67" s="1334"/>
      <c r="BN67" s="1334"/>
      <c r="BO67" s="1334"/>
      <c r="BP67" s="1334"/>
      <c r="BQ67" s="1334"/>
      <c r="BR67" s="1334"/>
      <c r="BS67" s="1334"/>
      <c r="BT67" s="1334"/>
      <c r="BU67" s="1334"/>
      <c r="BV67" s="1334"/>
      <c r="BW67" s="1334"/>
      <c r="BX67" s="1334"/>
      <c r="BY67" s="1334"/>
      <c r="BZ67" s="1334"/>
      <c r="CA67" s="1334"/>
      <c r="CB67" s="1334"/>
      <c r="CC67" s="1334"/>
      <c r="CD67" s="1334"/>
      <c r="CE67" s="1334"/>
      <c r="CF67" s="1334"/>
      <c r="CG67" s="1334"/>
      <c r="CH67" s="1334"/>
      <c r="CI67" s="1334"/>
      <c r="CJ67" s="1334"/>
      <c r="CK67" s="1334"/>
      <c r="CL67" s="1334"/>
      <c r="CM67" s="1334"/>
      <c r="CN67" s="1334"/>
      <c r="CO67" s="1334"/>
      <c r="CP67" s="1334"/>
      <c r="CQ67" s="1334"/>
      <c r="CR67" s="1334"/>
      <c r="CS67" s="1334"/>
      <c r="CT67" s="1334"/>
      <c r="CU67" s="1334"/>
      <c r="CV67" s="1334"/>
      <c r="CW67" s="1334"/>
      <c r="CX67" s="1334"/>
      <c r="CY67" s="1334"/>
      <c r="CZ67" s="1334"/>
      <c r="DA67" s="1334"/>
      <c r="DB67" s="1334"/>
      <c r="DC67" s="1335"/>
    </row>
    <row r="68" spans="2:107" x14ac:dyDescent="0.15">
      <c r="B68" s="395"/>
      <c r="AN68" s="1333"/>
      <c r="AO68" s="1334"/>
      <c r="AP68" s="1334"/>
      <c r="AQ68" s="1334"/>
      <c r="AR68" s="1334"/>
      <c r="AS68" s="1334"/>
      <c r="AT68" s="1334"/>
      <c r="AU68" s="1334"/>
      <c r="AV68" s="1334"/>
      <c r="AW68" s="1334"/>
      <c r="AX68" s="1334"/>
      <c r="AY68" s="1334"/>
      <c r="AZ68" s="1334"/>
      <c r="BA68" s="1334"/>
      <c r="BB68" s="1334"/>
      <c r="BC68" s="1334"/>
      <c r="BD68" s="1334"/>
      <c r="BE68" s="1334"/>
      <c r="BF68" s="1334"/>
      <c r="BG68" s="1334"/>
      <c r="BH68" s="1334"/>
      <c r="BI68" s="1334"/>
      <c r="BJ68" s="1334"/>
      <c r="BK68" s="1334"/>
      <c r="BL68" s="1334"/>
      <c r="BM68" s="1334"/>
      <c r="BN68" s="1334"/>
      <c r="BO68" s="1334"/>
      <c r="BP68" s="1334"/>
      <c r="BQ68" s="1334"/>
      <c r="BR68" s="1334"/>
      <c r="BS68" s="1334"/>
      <c r="BT68" s="1334"/>
      <c r="BU68" s="1334"/>
      <c r="BV68" s="1334"/>
      <c r="BW68" s="1334"/>
      <c r="BX68" s="1334"/>
      <c r="BY68" s="1334"/>
      <c r="BZ68" s="1334"/>
      <c r="CA68" s="1334"/>
      <c r="CB68" s="1334"/>
      <c r="CC68" s="1334"/>
      <c r="CD68" s="1334"/>
      <c r="CE68" s="1334"/>
      <c r="CF68" s="1334"/>
      <c r="CG68" s="1334"/>
      <c r="CH68" s="1334"/>
      <c r="CI68" s="1334"/>
      <c r="CJ68" s="1334"/>
      <c r="CK68" s="1334"/>
      <c r="CL68" s="1334"/>
      <c r="CM68" s="1334"/>
      <c r="CN68" s="1334"/>
      <c r="CO68" s="1334"/>
      <c r="CP68" s="1334"/>
      <c r="CQ68" s="1334"/>
      <c r="CR68" s="1334"/>
      <c r="CS68" s="1334"/>
      <c r="CT68" s="1334"/>
      <c r="CU68" s="1334"/>
      <c r="CV68" s="1334"/>
      <c r="CW68" s="1334"/>
      <c r="CX68" s="1334"/>
      <c r="CY68" s="1334"/>
      <c r="CZ68" s="1334"/>
      <c r="DA68" s="1334"/>
      <c r="DB68" s="1334"/>
      <c r="DC68" s="1335"/>
    </row>
    <row r="69" spans="2:107" x14ac:dyDescent="0.15">
      <c r="B69" s="395"/>
      <c r="AN69" s="1336"/>
      <c r="AO69" s="1337"/>
      <c r="AP69" s="1337"/>
      <c r="AQ69" s="1337"/>
      <c r="AR69" s="1337"/>
      <c r="AS69" s="1337"/>
      <c r="AT69" s="1337"/>
      <c r="AU69" s="1337"/>
      <c r="AV69" s="1337"/>
      <c r="AW69" s="1337"/>
      <c r="AX69" s="1337"/>
      <c r="AY69" s="1337"/>
      <c r="AZ69" s="1337"/>
      <c r="BA69" s="1337"/>
      <c r="BB69" s="1337"/>
      <c r="BC69" s="1337"/>
      <c r="BD69" s="1337"/>
      <c r="BE69" s="1337"/>
      <c r="BF69" s="1337"/>
      <c r="BG69" s="1337"/>
      <c r="BH69" s="1337"/>
      <c r="BI69" s="1337"/>
      <c r="BJ69" s="1337"/>
      <c r="BK69" s="1337"/>
      <c r="BL69" s="1337"/>
      <c r="BM69" s="1337"/>
      <c r="BN69" s="1337"/>
      <c r="BO69" s="1337"/>
      <c r="BP69" s="1337"/>
      <c r="BQ69" s="1337"/>
      <c r="BR69" s="1337"/>
      <c r="BS69" s="1337"/>
      <c r="BT69" s="1337"/>
      <c r="BU69" s="1337"/>
      <c r="BV69" s="1337"/>
      <c r="BW69" s="1337"/>
      <c r="BX69" s="1337"/>
      <c r="BY69" s="1337"/>
      <c r="BZ69" s="1337"/>
      <c r="CA69" s="1337"/>
      <c r="CB69" s="1337"/>
      <c r="CC69" s="1337"/>
      <c r="CD69" s="1337"/>
      <c r="CE69" s="1337"/>
      <c r="CF69" s="1337"/>
      <c r="CG69" s="1337"/>
      <c r="CH69" s="1337"/>
      <c r="CI69" s="1337"/>
      <c r="CJ69" s="1337"/>
      <c r="CK69" s="1337"/>
      <c r="CL69" s="1337"/>
      <c r="CM69" s="1337"/>
      <c r="CN69" s="1337"/>
      <c r="CO69" s="1337"/>
      <c r="CP69" s="1337"/>
      <c r="CQ69" s="1337"/>
      <c r="CR69" s="1337"/>
      <c r="CS69" s="1337"/>
      <c r="CT69" s="1337"/>
      <c r="CU69" s="1337"/>
      <c r="CV69" s="1337"/>
      <c r="CW69" s="1337"/>
      <c r="CX69" s="1337"/>
      <c r="CY69" s="1337"/>
      <c r="CZ69" s="1337"/>
      <c r="DA69" s="1337"/>
      <c r="DB69" s="1337"/>
      <c r="DC69" s="133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601</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560</v>
      </c>
      <c r="BQ72" s="1313"/>
      <c r="BR72" s="1313"/>
      <c r="BS72" s="1313"/>
      <c r="BT72" s="1313"/>
      <c r="BU72" s="1313"/>
      <c r="BV72" s="1313"/>
      <c r="BW72" s="1313"/>
      <c r="BX72" s="1313" t="s">
        <v>561</v>
      </c>
      <c r="BY72" s="1313"/>
      <c r="BZ72" s="1313"/>
      <c r="CA72" s="1313"/>
      <c r="CB72" s="1313"/>
      <c r="CC72" s="1313"/>
      <c r="CD72" s="1313"/>
      <c r="CE72" s="1313"/>
      <c r="CF72" s="1313" t="s">
        <v>562</v>
      </c>
      <c r="CG72" s="1313"/>
      <c r="CH72" s="1313"/>
      <c r="CI72" s="1313"/>
      <c r="CJ72" s="1313"/>
      <c r="CK72" s="1313"/>
      <c r="CL72" s="1313"/>
      <c r="CM72" s="1313"/>
      <c r="CN72" s="1313" t="s">
        <v>563</v>
      </c>
      <c r="CO72" s="1313"/>
      <c r="CP72" s="1313"/>
      <c r="CQ72" s="1313"/>
      <c r="CR72" s="1313"/>
      <c r="CS72" s="1313"/>
      <c r="CT72" s="1313"/>
      <c r="CU72" s="1313"/>
      <c r="CV72" s="1313" t="s">
        <v>564</v>
      </c>
      <c r="CW72" s="1313"/>
      <c r="CX72" s="1313"/>
      <c r="CY72" s="1313"/>
      <c r="CZ72" s="1313"/>
      <c r="DA72" s="1313"/>
      <c r="DB72" s="1313"/>
      <c r="DC72" s="1313"/>
    </row>
    <row r="73" spans="2:107" x14ac:dyDescent="0.15">
      <c r="B73" s="395"/>
      <c r="G73" s="1327"/>
      <c r="H73" s="1327"/>
      <c r="I73" s="1327"/>
      <c r="J73" s="1327"/>
      <c r="K73" s="1339"/>
      <c r="L73" s="1339"/>
      <c r="M73" s="1339"/>
      <c r="N73" s="1339"/>
      <c r="AM73" s="404"/>
      <c r="AN73" s="1316" t="s">
        <v>602</v>
      </c>
      <c r="AO73" s="1316"/>
      <c r="AP73" s="1316"/>
      <c r="AQ73" s="1316"/>
      <c r="AR73" s="1316"/>
      <c r="AS73" s="1316"/>
      <c r="AT73" s="1316"/>
      <c r="AU73" s="1316"/>
      <c r="AV73" s="1316"/>
      <c r="AW73" s="1316"/>
      <c r="AX73" s="1316"/>
      <c r="AY73" s="1316"/>
      <c r="AZ73" s="1316"/>
      <c r="BA73" s="1316"/>
      <c r="BB73" s="1316" t="s">
        <v>603</v>
      </c>
      <c r="BC73" s="1316"/>
      <c r="BD73" s="1316"/>
      <c r="BE73" s="1316"/>
      <c r="BF73" s="1316"/>
      <c r="BG73" s="1316"/>
      <c r="BH73" s="1316"/>
      <c r="BI73" s="1316"/>
      <c r="BJ73" s="1316"/>
      <c r="BK73" s="1316"/>
      <c r="BL73" s="1316"/>
      <c r="BM73" s="1316"/>
      <c r="BN73" s="1316"/>
      <c r="BO73" s="1316"/>
      <c r="BP73" s="1315">
        <v>41.5</v>
      </c>
      <c r="BQ73" s="1315"/>
      <c r="BR73" s="1315"/>
      <c r="BS73" s="1315"/>
      <c r="BT73" s="1315"/>
      <c r="BU73" s="1315"/>
      <c r="BV73" s="1315"/>
      <c r="BW73" s="1315"/>
      <c r="BX73" s="1315">
        <v>48.5</v>
      </c>
      <c r="BY73" s="1315"/>
      <c r="BZ73" s="1315"/>
      <c r="CA73" s="1315"/>
      <c r="CB73" s="1315"/>
      <c r="CC73" s="1315"/>
      <c r="CD73" s="1315"/>
      <c r="CE73" s="1315"/>
      <c r="CF73" s="1315">
        <v>44.5</v>
      </c>
      <c r="CG73" s="1315"/>
      <c r="CH73" s="1315"/>
      <c r="CI73" s="1315"/>
      <c r="CJ73" s="1315"/>
      <c r="CK73" s="1315"/>
      <c r="CL73" s="1315"/>
      <c r="CM73" s="1315"/>
      <c r="CN73" s="1315">
        <v>35.4</v>
      </c>
      <c r="CO73" s="1315"/>
      <c r="CP73" s="1315"/>
      <c r="CQ73" s="1315"/>
      <c r="CR73" s="1315"/>
      <c r="CS73" s="1315"/>
      <c r="CT73" s="1315"/>
      <c r="CU73" s="1315"/>
      <c r="CV73" s="1315">
        <v>41.1</v>
      </c>
      <c r="CW73" s="1315"/>
      <c r="CX73" s="1315"/>
      <c r="CY73" s="1315"/>
      <c r="CZ73" s="1315"/>
      <c r="DA73" s="1315"/>
      <c r="DB73" s="1315"/>
      <c r="DC73" s="1315"/>
    </row>
    <row r="74" spans="2:107" x14ac:dyDescent="0.15">
      <c r="B74" s="395"/>
      <c r="G74" s="1327"/>
      <c r="H74" s="1327"/>
      <c r="I74" s="1327"/>
      <c r="J74" s="1327"/>
      <c r="K74" s="1339"/>
      <c r="L74" s="1339"/>
      <c r="M74" s="1339"/>
      <c r="N74" s="1339"/>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607</v>
      </c>
      <c r="BC75" s="1316"/>
      <c r="BD75" s="1316"/>
      <c r="BE75" s="1316"/>
      <c r="BF75" s="1316"/>
      <c r="BG75" s="1316"/>
      <c r="BH75" s="1316"/>
      <c r="BI75" s="1316"/>
      <c r="BJ75" s="1316"/>
      <c r="BK75" s="1316"/>
      <c r="BL75" s="1316"/>
      <c r="BM75" s="1316"/>
      <c r="BN75" s="1316"/>
      <c r="BO75" s="1316"/>
      <c r="BP75" s="1315">
        <v>4.5</v>
      </c>
      <c r="BQ75" s="1315"/>
      <c r="BR75" s="1315"/>
      <c r="BS75" s="1315"/>
      <c r="BT75" s="1315"/>
      <c r="BU75" s="1315"/>
      <c r="BV75" s="1315"/>
      <c r="BW75" s="1315"/>
      <c r="BX75" s="1315">
        <v>4.2</v>
      </c>
      <c r="BY75" s="1315"/>
      <c r="BZ75" s="1315"/>
      <c r="CA75" s="1315"/>
      <c r="CB75" s="1315"/>
      <c r="CC75" s="1315"/>
      <c r="CD75" s="1315"/>
      <c r="CE75" s="1315"/>
      <c r="CF75" s="1315">
        <v>4.8</v>
      </c>
      <c r="CG75" s="1315"/>
      <c r="CH75" s="1315"/>
      <c r="CI75" s="1315"/>
      <c r="CJ75" s="1315"/>
      <c r="CK75" s="1315"/>
      <c r="CL75" s="1315"/>
      <c r="CM75" s="1315"/>
      <c r="CN75" s="1315">
        <v>5.4</v>
      </c>
      <c r="CO75" s="1315"/>
      <c r="CP75" s="1315"/>
      <c r="CQ75" s="1315"/>
      <c r="CR75" s="1315"/>
      <c r="CS75" s="1315"/>
      <c r="CT75" s="1315"/>
      <c r="CU75" s="1315"/>
      <c r="CV75" s="1315">
        <v>5.8</v>
      </c>
      <c r="CW75" s="1315"/>
      <c r="CX75" s="1315"/>
      <c r="CY75" s="1315"/>
      <c r="CZ75" s="1315"/>
      <c r="DA75" s="1315"/>
      <c r="DB75" s="1315"/>
      <c r="DC75" s="1315"/>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395"/>
      <c r="G77" s="1309"/>
      <c r="H77" s="1309"/>
      <c r="I77" s="1309"/>
      <c r="J77" s="1309"/>
      <c r="K77" s="1339"/>
      <c r="L77" s="1339"/>
      <c r="M77" s="1339"/>
      <c r="N77" s="1339"/>
      <c r="AN77" s="1313" t="s">
        <v>605</v>
      </c>
      <c r="AO77" s="1313"/>
      <c r="AP77" s="1313"/>
      <c r="AQ77" s="1313"/>
      <c r="AR77" s="1313"/>
      <c r="AS77" s="1313"/>
      <c r="AT77" s="1313"/>
      <c r="AU77" s="1313"/>
      <c r="AV77" s="1313"/>
      <c r="AW77" s="1313"/>
      <c r="AX77" s="1313"/>
      <c r="AY77" s="1313"/>
      <c r="AZ77" s="1313"/>
      <c r="BA77" s="1313"/>
      <c r="BB77" s="1316" t="s">
        <v>603</v>
      </c>
      <c r="BC77" s="1316"/>
      <c r="BD77" s="1316"/>
      <c r="BE77" s="1316"/>
      <c r="BF77" s="1316"/>
      <c r="BG77" s="1316"/>
      <c r="BH77" s="1316"/>
      <c r="BI77" s="1316"/>
      <c r="BJ77" s="1316"/>
      <c r="BK77" s="1316"/>
      <c r="BL77" s="1316"/>
      <c r="BM77" s="1316"/>
      <c r="BN77" s="1316"/>
      <c r="BO77" s="1316"/>
      <c r="BP77" s="1315">
        <v>36.5</v>
      </c>
      <c r="BQ77" s="1315"/>
      <c r="BR77" s="1315"/>
      <c r="BS77" s="1315"/>
      <c r="BT77" s="1315"/>
      <c r="BU77" s="1315"/>
      <c r="BV77" s="1315"/>
      <c r="BW77" s="1315"/>
      <c r="BX77" s="1315">
        <v>32.9</v>
      </c>
      <c r="BY77" s="1315"/>
      <c r="BZ77" s="1315"/>
      <c r="CA77" s="1315"/>
      <c r="CB77" s="1315"/>
      <c r="CC77" s="1315"/>
      <c r="CD77" s="1315"/>
      <c r="CE77" s="1315"/>
      <c r="CF77" s="1315">
        <v>28.5</v>
      </c>
      <c r="CG77" s="1315"/>
      <c r="CH77" s="1315"/>
      <c r="CI77" s="1315"/>
      <c r="CJ77" s="1315"/>
      <c r="CK77" s="1315"/>
      <c r="CL77" s="1315"/>
      <c r="CM77" s="1315"/>
      <c r="CN77" s="1315">
        <v>20.5</v>
      </c>
      <c r="CO77" s="1315"/>
      <c r="CP77" s="1315"/>
      <c r="CQ77" s="1315"/>
      <c r="CR77" s="1315"/>
      <c r="CS77" s="1315"/>
      <c r="CT77" s="1315"/>
      <c r="CU77" s="1315"/>
      <c r="CV77" s="1315">
        <v>21.4</v>
      </c>
      <c r="CW77" s="1315"/>
      <c r="CX77" s="1315"/>
      <c r="CY77" s="1315"/>
      <c r="CZ77" s="1315"/>
      <c r="DA77" s="1315"/>
      <c r="DB77" s="1315"/>
      <c r="DC77" s="1315"/>
    </row>
    <row r="78" spans="2:107" x14ac:dyDescent="0.15">
      <c r="B78" s="395"/>
      <c r="G78" s="1309"/>
      <c r="H78" s="1309"/>
      <c r="I78" s="1309"/>
      <c r="J78" s="1309"/>
      <c r="K78" s="1339"/>
      <c r="L78" s="1339"/>
      <c r="M78" s="1339"/>
      <c r="N78" s="1339"/>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395"/>
      <c r="G79" s="1309"/>
      <c r="H79" s="1309"/>
      <c r="I79" s="1329"/>
      <c r="J79" s="1329"/>
      <c r="K79" s="1340"/>
      <c r="L79" s="1340"/>
      <c r="M79" s="1340"/>
      <c r="N79" s="1340"/>
      <c r="AN79" s="1313"/>
      <c r="AO79" s="1313"/>
      <c r="AP79" s="1313"/>
      <c r="AQ79" s="1313"/>
      <c r="AR79" s="1313"/>
      <c r="AS79" s="1313"/>
      <c r="AT79" s="1313"/>
      <c r="AU79" s="1313"/>
      <c r="AV79" s="1313"/>
      <c r="AW79" s="1313"/>
      <c r="AX79" s="1313"/>
      <c r="AY79" s="1313"/>
      <c r="AZ79" s="1313"/>
      <c r="BA79" s="1313"/>
      <c r="BB79" s="1316" t="s">
        <v>607</v>
      </c>
      <c r="BC79" s="1316"/>
      <c r="BD79" s="1316"/>
      <c r="BE79" s="1316"/>
      <c r="BF79" s="1316"/>
      <c r="BG79" s="1316"/>
      <c r="BH79" s="1316"/>
      <c r="BI79" s="1316"/>
      <c r="BJ79" s="1316"/>
      <c r="BK79" s="1316"/>
      <c r="BL79" s="1316"/>
      <c r="BM79" s="1316"/>
      <c r="BN79" s="1316"/>
      <c r="BO79" s="1316"/>
      <c r="BP79" s="1315">
        <v>9</v>
      </c>
      <c r="BQ79" s="1315"/>
      <c r="BR79" s="1315"/>
      <c r="BS79" s="1315"/>
      <c r="BT79" s="1315"/>
      <c r="BU79" s="1315"/>
      <c r="BV79" s="1315"/>
      <c r="BW79" s="1315"/>
      <c r="BX79" s="1315">
        <v>8.1999999999999993</v>
      </c>
      <c r="BY79" s="1315"/>
      <c r="BZ79" s="1315"/>
      <c r="CA79" s="1315"/>
      <c r="CB79" s="1315"/>
      <c r="CC79" s="1315"/>
      <c r="CD79" s="1315"/>
      <c r="CE79" s="1315"/>
      <c r="CF79" s="1315">
        <v>8</v>
      </c>
      <c r="CG79" s="1315"/>
      <c r="CH79" s="1315"/>
      <c r="CI79" s="1315"/>
      <c r="CJ79" s="1315"/>
      <c r="CK79" s="1315"/>
      <c r="CL79" s="1315"/>
      <c r="CM79" s="1315"/>
      <c r="CN79" s="1315">
        <v>7.9</v>
      </c>
      <c r="CO79" s="1315"/>
      <c r="CP79" s="1315"/>
      <c r="CQ79" s="1315"/>
      <c r="CR79" s="1315"/>
      <c r="CS79" s="1315"/>
      <c r="CT79" s="1315"/>
      <c r="CU79" s="1315"/>
      <c r="CV79" s="1315">
        <v>7.7</v>
      </c>
      <c r="CW79" s="1315"/>
      <c r="CX79" s="1315"/>
      <c r="CY79" s="1315"/>
      <c r="CZ79" s="1315"/>
      <c r="DA79" s="1315"/>
      <c r="DB79" s="1315"/>
      <c r="DC79" s="1315"/>
    </row>
    <row r="80" spans="2:107" x14ac:dyDescent="0.15">
      <c r="B80" s="395"/>
      <c r="G80" s="1309"/>
      <c r="H80" s="1309"/>
      <c r="I80" s="1329"/>
      <c r="J80" s="1329"/>
      <c r="K80" s="1340"/>
      <c r="L80" s="1340"/>
      <c r="M80" s="1340"/>
      <c r="N80" s="1340"/>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F7wj3ov4o3FoO+jgwGrPB9furu1oOV4l3CAME6WnCXbSpMHO3KzoFhWEbGGeZY8mpkck4JBqjH9nYf51Rsj/g==" saltValue="DDtslGe4BFiibHdaPwshG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88" customWidth="1"/>
    <col min="35" max="122" width="2.5" style="287" customWidth="1"/>
    <col min="123" max="16384" width="2.5" style="287" hidden="1"/>
  </cols>
  <sheetData>
    <row r="1" spans="1:34" ht="13.5" customHeight="1"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1:34" x14ac:dyDescent="0.15">
      <c r="S2" s="287"/>
      <c r="AH2" s="287"/>
    </row>
    <row r="3" spans="1:34"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1:34" x14ac:dyDescent="0.15"/>
    <row r="5" spans="1:34" x14ac:dyDescent="0.15"/>
    <row r="6" spans="1:34" x14ac:dyDescent="0.15"/>
    <row r="7" spans="1:34" x14ac:dyDescent="0.15"/>
    <row r="8" spans="1:34" x14ac:dyDescent="0.15"/>
    <row r="9" spans="1:34" x14ac:dyDescent="0.15">
      <c r="AH9" s="287"/>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7"/>
    </row>
    <row r="18" spans="12:34" x14ac:dyDescent="0.15"/>
    <row r="19" spans="12:34" x14ac:dyDescent="0.15"/>
    <row r="20" spans="12:34" x14ac:dyDescent="0.15">
      <c r="AH20" s="287"/>
    </row>
    <row r="21" spans="12:34" x14ac:dyDescent="0.15">
      <c r="AH21" s="287"/>
    </row>
    <row r="22" spans="12:34" x14ac:dyDescent="0.15"/>
    <row r="23" spans="12:34" x14ac:dyDescent="0.15"/>
    <row r="24" spans="12:34" x14ac:dyDescent="0.15">
      <c r="Q24" s="287"/>
    </row>
    <row r="25" spans="12:34" x14ac:dyDescent="0.15"/>
    <row r="26" spans="12:34" x14ac:dyDescent="0.15"/>
    <row r="27" spans="12:34" x14ac:dyDescent="0.15"/>
    <row r="28" spans="12:34" x14ac:dyDescent="0.15">
      <c r="O28" s="287"/>
      <c r="T28" s="287"/>
      <c r="AH28" s="287"/>
    </row>
    <row r="29" spans="12:34" x14ac:dyDescent="0.15"/>
    <row r="30" spans="12:34" x14ac:dyDescent="0.15"/>
    <row r="31" spans="12:34" x14ac:dyDescent="0.15">
      <c r="Q31" s="287"/>
    </row>
    <row r="32" spans="12:34" x14ac:dyDescent="0.15">
      <c r="L32" s="287"/>
    </row>
    <row r="33" spans="2:34" x14ac:dyDescent="0.15">
      <c r="C33" s="287"/>
      <c r="E33" s="287"/>
      <c r="G33" s="287"/>
      <c r="I33" s="287"/>
      <c r="X33" s="287"/>
    </row>
    <row r="34" spans="2:34" x14ac:dyDescent="0.15">
      <c r="B34" s="287"/>
      <c r="P34" s="287"/>
      <c r="R34" s="287"/>
      <c r="T34" s="287"/>
    </row>
    <row r="35" spans="2:34" x14ac:dyDescent="0.15">
      <c r="D35" s="287"/>
      <c r="W35" s="287"/>
      <c r="AC35" s="287"/>
      <c r="AD35" s="287"/>
      <c r="AE35" s="287"/>
      <c r="AF35" s="287"/>
      <c r="AG35" s="287"/>
      <c r="AH35" s="287"/>
    </row>
    <row r="36" spans="2:34" x14ac:dyDescent="0.15">
      <c r="H36" s="287"/>
      <c r="J36" s="287"/>
      <c r="K36" s="287"/>
      <c r="M36" s="287"/>
      <c r="Y36" s="287"/>
      <c r="Z36" s="287"/>
      <c r="AA36" s="287"/>
      <c r="AB36" s="287"/>
      <c r="AC36" s="287"/>
      <c r="AD36" s="287"/>
      <c r="AE36" s="287"/>
      <c r="AF36" s="287"/>
      <c r="AG36" s="287"/>
      <c r="AH36" s="287"/>
    </row>
    <row r="37" spans="2:34" x14ac:dyDescent="0.15">
      <c r="AH37" s="287"/>
    </row>
    <row r="38" spans="2:34" x14ac:dyDescent="0.15">
      <c r="AG38" s="287"/>
      <c r="AH38" s="287"/>
    </row>
    <row r="39" spans="2:34" x14ac:dyDescent="0.15"/>
    <row r="40" spans="2:34" x14ac:dyDescent="0.15">
      <c r="X40" s="287"/>
    </row>
    <row r="41" spans="2:34" x14ac:dyDescent="0.15">
      <c r="R41" s="287"/>
    </row>
    <row r="42" spans="2:34" x14ac:dyDescent="0.15">
      <c r="W42" s="287"/>
    </row>
    <row r="43" spans="2:34" x14ac:dyDescent="0.15">
      <c r="Y43" s="287"/>
      <c r="Z43" s="287"/>
      <c r="AA43" s="287"/>
      <c r="AB43" s="287"/>
      <c r="AC43" s="287"/>
      <c r="AD43" s="287"/>
      <c r="AE43" s="287"/>
      <c r="AF43" s="287"/>
      <c r="AG43" s="287"/>
      <c r="AH43" s="287"/>
    </row>
    <row r="44" spans="2:34" x14ac:dyDescent="0.15">
      <c r="AH44" s="287"/>
    </row>
    <row r="45" spans="2:34" x14ac:dyDescent="0.15">
      <c r="X45" s="287"/>
    </row>
    <row r="46" spans="2:34" x14ac:dyDescent="0.15"/>
    <row r="47" spans="2:34" x14ac:dyDescent="0.15"/>
    <row r="48" spans="2:34" x14ac:dyDescent="0.15">
      <c r="W48" s="287"/>
      <c r="Y48" s="287"/>
      <c r="Z48" s="287"/>
      <c r="AA48" s="287"/>
      <c r="AB48" s="287"/>
      <c r="AC48" s="287"/>
      <c r="AD48" s="287"/>
      <c r="AE48" s="287"/>
      <c r="AF48" s="287"/>
      <c r="AG48" s="287"/>
      <c r="AH48" s="287"/>
    </row>
    <row r="49" spans="28:34" x14ac:dyDescent="0.15"/>
    <row r="50" spans="28:34" x14ac:dyDescent="0.15">
      <c r="AE50" s="287"/>
      <c r="AF50" s="287"/>
      <c r="AG50" s="287"/>
      <c r="AH50" s="287"/>
    </row>
    <row r="51" spans="28:34" x14ac:dyDescent="0.15">
      <c r="AC51" s="287"/>
      <c r="AD51" s="287"/>
      <c r="AE51" s="287"/>
      <c r="AF51" s="287"/>
      <c r="AG51" s="287"/>
      <c r="AH51" s="287"/>
    </row>
    <row r="52" spans="28:34" x14ac:dyDescent="0.15"/>
    <row r="53" spans="28:34" x14ac:dyDescent="0.15">
      <c r="AF53" s="287"/>
      <c r="AG53" s="287"/>
      <c r="AH53" s="287"/>
    </row>
    <row r="54" spans="28:34" x14ac:dyDescent="0.15">
      <c r="AH54" s="287"/>
    </row>
    <row r="55" spans="28:34" x14ac:dyDescent="0.15"/>
    <row r="56" spans="28:34" x14ac:dyDescent="0.15">
      <c r="AB56" s="287"/>
      <c r="AC56" s="287"/>
      <c r="AD56" s="287"/>
      <c r="AE56" s="287"/>
      <c r="AF56" s="287"/>
      <c r="AG56" s="287"/>
      <c r="AH56" s="287"/>
    </row>
    <row r="57" spans="28:34" x14ac:dyDescent="0.15">
      <c r="AH57" s="287"/>
    </row>
    <row r="58" spans="28:34" x14ac:dyDescent="0.15">
      <c r="AH58" s="287"/>
    </row>
    <row r="59" spans="28:34" x14ac:dyDescent="0.15"/>
    <row r="60" spans="28:34" x14ac:dyDescent="0.15"/>
    <row r="61" spans="28:34" x14ac:dyDescent="0.15"/>
    <row r="62" spans="28:34" x14ac:dyDescent="0.15"/>
    <row r="63" spans="28:34" x14ac:dyDescent="0.15">
      <c r="AH63" s="287"/>
    </row>
    <row r="64" spans="28:34" x14ac:dyDescent="0.15">
      <c r="AG64" s="287"/>
      <c r="AH64" s="287"/>
    </row>
    <row r="65" spans="28:34" x14ac:dyDescent="0.15"/>
    <row r="66" spans="28:34" x14ac:dyDescent="0.15"/>
    <row r="67" spans="28:34" x14ac:dyDescent="0.15"/>
    <row r="68" spans="28:34" x14ac:dyDescent="0.15">
      <c r="AB68" s="287"/>
      <c r="AC68" s="287"/>
      <c r="AD68" s="287"/>
      <c r="AE68" s="287"/>
      <c r="AF68" s="287"/>
      <c r="AG68" s="287"/>
      <c r="AH68" s="287"/>
    </row>
    <row r="69" spans="28:34" x14ac:dyDescent="0.15">
      <c r="AF69" s="287"/>
      <c r="AG69" s="287"/>
      <c r="AH69" s="287"/>
    </row>
    <row r="70" spans="28:34" x14ac:dyDescent="0.15"/>
    <row r="71" spans="28:34" x14ac:dyDescent="0.15"/>
    <row r="72" spans="28:34" x14ac:dyDescent="0.15"/>
    <row r="73" spans="28:34" x14ac:dyDescent="0.15"/>
    <row r="74" spans="28:34" x14ac:dyDescent="0.15"/>
    <row r="75" spans="28:34" x14ac:dyDescent="0.15">
      <c r="AH75" s="287"/>
    </row>
    <row r="76" spans="28:34" x14ac:dyDescent="0.15">
      <c r="AF76" s="287"/>
      <c r="AG76" s="287"/>
      <c r="AH76" s="287"/>
    </row>
    <row r="77" spans="28:34" x14ac:dyDescent="0.15">
      <c r="AG77" s="287"/>
      <c r="AH77" s="287"/>
    </row>
    <row r="78" spans="28:34" x14ac:dyDescent="0.15"/>
    <row r="79" spans="28:34" x14ac:dyDescent="0.15"/>
    <row r="80" spans="28:34" x14ac:dyDescent="0.15"/>
    <row r="81" spans="25:34" x14ac:dyDescent="0.15"/>
    <row r="82" spans="25:34" x14ac:dyDescent="0.15">
      <c r="Y82" s="287"/>
    </row>
    <row r="83" spans="25:34" x14ac:dyDescent="0.15">
      <c r="Y83" s="287"/>
      <c r="Z83" s="287"/>
      <c r="AA83" s="287"/>
      <c r="AB83" s="287"/>
      <c r="AC83" s="287"/>
      <c r="AD83" s="287"/>
      <c r="AE83" s="287"/>
      <c r="AF83" s="287"/>
      <c r="AG83" s="287"/>
      <c r="AH83" s="287"/>
    </row>
    <row r="84" spans="25:34" x14ac:dyDescent="0.15"/>
    <row r="85" spans="25:34" x14ac:dyDescent="0.15"/>
    <row r="86" spans="25:34" x14ac:dyDescent="0.15"/>
    <row r="87" spans="25:34" x14ac:dyDescent="0.15"/>
    <row r="88" spans="25:34" x14ac:dyDescent="0.15">
      <c r="AH88" s="28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7"/>
      <c r="AG94" s="287"/>
      <c r="AH94" s="287"/>
    </row>
    <row r="95" spans="25:34" ht="13.5" customHeight="1" x14ac:dyDescent="0.15">
      <c r="AH95" s="28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7"/>
    </row>
    <row r="102" spans="33:34" ht="13.5" customHeight="1" x14ac:dyDescent="0.15"/>
    <row r="103" spans="33:34" ht="13.5" customHeight="1" x14ac:dyDescent="0.15"/>
    <row r="104" spans="33:34" ht="13.5" customHeight="1" x14ac:dyDescent="0.15">
      <c r="AG104" s="287"/>
      <c r="AH104" s="28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7"/>
    </row>
    <row r="117" spans="34:122" ht="13.5" customHeight="1" x14ac:dyDescent="0.15"/>
    <row r="118" spans="34:122" ht="13.5" customHeight="1" x14ac:dyDescent="0.15"/>
    <row r="119" spans="34:122" ht="13.5" customHeight="1" x14ac:dyDescent="0.15"/>
    <row r="120" spans="34:122" ht="13.5" customHeight="1" x14ac:dyDescent="0.15">
      <c r="AH120" s="287"/>
    </row>
    <row r="121" spans="34:122" ht="13.5" customHeight="1" x14ac:dyDescent="0.15">
      <c r="AH121" s="287"/>
    </row>
    <row r="122" spans="34:122" ht="13.5" customHeight="1" x14ac:dyDescent="0.15"/>
    <row r="123" spans="34:122" ht="13.5" customHeight="1" x14ac:dyDescent="0.15"/>
    <row r="124" spans="34:122" ht="13.5" customHeight="1" x14ac:dyDescent="0.15"/>
    <row r="125" spans="34:122" ht="13.5" customHeight="1" x14ac:dyDescent="0.15">
      <c r="DR125" s="287" t="s">
        <v>506</v>
      </c>
    </row>
  </sheetData>
  <sheetProtection algorithmName="SHA-512" hashValue="2pAY1NQGw/0PuAzhDF60Fay+g++MuyVEQL7xs4avODTdKq1u3kqk1Gk6lyy4n0tyogJlnhxaqvNVx6odGRtRtA==" saltValue="3ionoDXa2Qe4FcX9FuGS9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88" customWidth="1"/>
    <col min="35" max="122" width="2.5" style="287" customWidth="1"/>
    <col min="123" max="16384" width="2.5" style="287" hidden="1"/>
  </cols>
  <sheetData>
    <row r="1" spans="2:34"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x14ac:dyDescent="0.15">
      <c r="S2" s="287"/>
      <c r="AH2" s="287"/>
    </row>
    <row r="3" spans="2:34"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x14ac:dyDescent="0.15"/>
    <row r="5" spans="2:34" x14ac:dyDescent="0.15"/>
    <row r="6" spans="2:34" x14ac:dyDescent="0.15"/>
    <row r="7" spans="2:34" x14ac:dyDescent="0.15"/>
    <row r="8" spans="2:34" x14ac:dyDescent="0.15"/>
    <row r="9" spans="2:34" x14ac:dyDescent="0.15">
      <c r="AH9" s="28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7"/>
    </row>
    <row r="18" spans="12:34" x14ac:dyDescent="0.15"/>
    <row r="19" spans="12:34" x14ac:dyDescent="0.15"/>
    <row r="20" spans="12:34" x14ac:dyDescent="0.15">
      <c r="AH20" s="287"/>
    </row>
    <row r="21" spans="12:34" x14ac:dyDescent="0.15">
      <c r="AH21" s="287"/>
    </row>
    <row r="22" spans="12:34" x14ac:dyDescent="0.15"/>
    <row r="23" spans="12:34" x14ac:dyDescent="0.15"/>
    <row r="24" spans="12:34" x14ac:dyDescent="0.15">
      <c r="Q24" s="287"/>
    </row>
    <row r="25" spans="12:34" x14ac:dyDescent="0.15"/>
    <row r="26" spans="12:34" x14ac:dyDescent="0.15"/>
    <row r="27" spans="12:34" x14ac:dyDescent="0.15"/>
    <row r="28" spans="12:34" x14ac:dyDescent="0.15">
      <c r="O28" s="287"/>
      <c r="T28" s="287"/>
      <c r="AH28" s="287"/>
    </row>
    <row r="29" spans="12:34" x14ac:dyDescent="0.15"/>
    <row r="30" spans="12:34" x14ac:dyDescent="0.15"/>
    <row r="31" spans="12:34" x14ac:dyDescent="0.15">
      <c r="Q31" s="287"/>
    </row>
    <row r="32" spans="12:34" x14ac:dyDescent="0.15">
      <c r="L32" s="287"/>
    </row>
    <row r="33" spans="2:34" x14ac:dyDescent="0.15">
      <c r="C33" s="287"/>
      <c r="E33" s="287"/>
      <c r="G33" s="287"/>
      <c r="I33" s="287"/>
      <c r="X33" s="287"/>
    </row>
    <row r="34" spans="2:34" x14ac:dyDescent="0.15">
      <c r="B34" s="287"/>
      <c r="P34" s="287"/>
      <c r="R34" s="287"/>
      <c r="T34" s="287"/>
    </row>
    <row r="35" spans="2:34" x14ac:dyDescent="0.15">
      <c r="D35" s="287"/>
      <c r="W35" s="287"/>
      <c r="AC35" s="287"/>
      <c r="AD35" s="287"/>
      <c r="AE35" s="287"/>
      <c r="AF35" s="287"/>
      <c r="AG35" s="287"/>
      <c r="AH35" s="287"/>
    </row>
    <row r="36" spans="2:34" x14ac:dyDescent="0.15">
      <c r="H36" s="287"/>
      <c r="J36" s="287"/>
      <c r="K36" s="287"/>
      <c r="M36" s="287"/>
      <c r="Y36" s="287"/>
      <c r="Z36" s="287"/>
      <c r="AA36" s="287"/>
      <c r="AB36" s="287"/>
      <c r="AC36" s="287"/>
      <c r="AD36" s="287"/>
      <c r="AE36" s="287"/>
      <c r="AF36" s="287"/>
      <c r="AG36" s="287"/>
      <c r="AH36" s="287"/>
    </row>
    <row r="37" spans="2:34" x14ac:dyDescent="0.15">
      <c r="AH37" s="287"/>
    </row>
    <row r="38" spans="2:34" x14ac:dyDescent="0.15">
      <c r="AG38" s="287"/>
      <c r="AH38" s="287"/>
    </row>
    <row r="39" spans="2:34" x14ac:dyDescent="0.15"/>
    <row r="40" spans="2:34" x14ac:dyDescent="0.15">
      <c r="X40" s="287"/>
    </row>
    <row r="41" spans="2:34" x14ac:dyDescent="0.15">
      <c r="R41" s="287"/>
    </row>
    <row r="42" spans="2:34" x14ac:dyDescent="0.15">
      <c r="W42" s="287"/>
    </row>
    <row r="43" spans="2:34" x14ac:dyDescent="0.15">
      <c r="Y43" s="287"/>
      <c r="Z43" s="287"/>
      <c r="AA43" s="287"/>
      <c r="AB43" s="287"/>
      <c r="AC43" s="287"/>
      <c r="AD43" s="287"/>
      <c r="AE43" s="287"/>
      <c r="AF43" s="287"/>
      <c r="AG43" s="287"/>
      <c r="AH43" s="287"/>
    </row>
    <row r="44" spans="2:34" x14ac:dyDescent="0.15">
      <c r="AH44" s="287"/>
    </row>
    <row r="45" spans="2:34" x14ac:dyDescent="0.15">
      <c r="X45" s="287"/>
    </row>
    <row r="46" spans="2:34" x14ac:dyDescent="0.15"/>
    <row r="47" spans="2:34" x14ac:dyDescent="0.15"/>
    <row r="48" spans="2:34" x14ac:dyDescent="0.15">
      <c r="W48" s="287"/>
      <c r="Y48" s="287"/>
      <c r="Z48" s="287"/>
      <c r="AA48" s="287"/>
      <c r="AB48" s="287"/>
      <c r="AC48" s="287"/>
      <c r="AD48" s="287"/>
      <c r="AE48" s="287"/>
      <c r="AF48" s="287"/>
      <c r="AG48" s="287"/>
      <c r="AH48" s="287"/>
    </row>
    <row r="49" spans="28:34" x14ac:dyDescent="0.15"/>
    <row r="50" spans="28:34" x14ac:dyDescent="0.15">
      <c r="AE50" s="287"/>
      <c r="AF50" s="287"/>
      <c r="AG50" s="287"/>
      <c r="AH50" s="287"/>
    </row>
    <row r="51" spans="28:34" x14ac:dyDescent="0.15">
      <c r="AC51" s="287"/>
      <c r="AD51" s="287"/>
      <c r="AE51" s="287"/>
      <c r="AF51" s="287"/>
      <c r="AG51" s="287"/>
      <c r="AH51" s="287"/>
    </row>
    <row r="52" spans="28:34" x14ac:dyDescent="0.15"/>
    <row r="53" spans="28:34" x14ac:dyDescent="0.15">
      <c r="AF53" s="287"/>
      <c r="AG53" s="287"/>
      <c r="AH53" s="287"/>
    </row>
    <row r="54" spans="28:34" x14ac:dyDescent="0.15">
      <c r="AH54" s="287"/>
    </row>
    <row r="55" spans="28:34" x14ac:dyDescent="0.15"/>
    <row r="56" spans="28:34" x14ac:dyDescent="0.15">
      <c r="AB56" s="287"/>
      <c r="AC56" s="287"/>
      <c r="AD56" s="287"/>
      <c r="AE56" s="287"/>
      <c r="AF56" s="287"/>
      <c r="AG56" s="287"/>
      <c r="AH56" s="287"/>
    </row>
    <row r="57" spans="28:34" x14ac:dyDescent="0.15">
      <c r="AH57" s="287"/>
    </row>
    <row r="58" spans="28:34" x14ac:dyDescent="0.15">
      <c r="AH58" s="287"/>
    </row>
    <row r="59" spans="28:34" x14ac:dyDescent="0.15">
      <c r="AG59" s="287"/>
      <c r="AH59" s="287"/>
    </row>
    <row r="60" spans="28:34" x14ac:dyDescent="0.15"/>
    <row r="61" spans="28:34" x14ac:dyDescent="0.15"/>
    <row r="62" spans="28:34" x14ac:dyDescent="0.15"/>
    <row r="63" spans="28:34" x14ac:dyDescent="0.15">
      <c r="AH63" s="287"/>
    </row>
    <row r="64" spans="28:34" x14ac:dyDescent="0.15">
      <c r="AG64" s="287"/>
      <c r="AH64" s="287"/>
    </row>
    <row r="65" spans="28:34" x14ac:dyDescent="0.15"/>
    <row r="66" spans="28:34" x14ac:dyDescent="0.15"/>
    <row r="67" spans="28:34" x14ac:dyDescent="0.15"/>
    <row r="68" spans="28:34" x14ac:dyDescent="0.15">
      <c r="AB68" s="287"/>
      <c r="AC68" s="287"/>
      <c r="AD68" s="287"/>
      <c r="AE68" s="287"/>
      <c r="AF68" s="287"/>
      <c r="AG68" s="287"/>
      <c r="AH68" s="287"/>
    </row>
    <row r="69" spans="28:34" x14ac:dyDescent="0.15">
      <c r="AF69" s="287"/>
      <c r="AG69" s="287"/>
      <c r="AH69" s="287"/>
    </row>
    <row r="70" spans="28:34" x14ac:dyDescent="0.15"/>
    <row r="71" spans="28:34" x14ac:dyDescent="0.15"/>
    <row r="72" spans="28:34" x14ac:dyDescent="0.15"/>
    <row r="73" spans="28:34" x14ac:dyDescent="0.15"/>
    <row r="74" spans="28:34" x14ac:dyDescent="0.15"/>
    <row r="75" spans="28:34" x14ac:dyDescent="0.15">
      <c r="AH75" s="287"/>
    </row>
    <row r="76" spans="28:34" x14ac:dyDescent="0.15">
      <c r="AF76" s="287"/>
      <c r="AG76" s="287"/>
      <c r="AH76" s="287"/>
    </row>
    <row r="77" spans="28:34" x14ac:dyDescent="0.15">
      <c r="AG77" s="287"/>
      <c r="AH77" s="287"/>
    </row>
    <row r="78" spans="28:34" x14ac:dyDescent="0.15"/>
    <row r="79" spans="28:34" x14ac:dyDescent="0.15"/>
    <row r="80" spans="28:34" x14ac:dyDescent="0.15"/>
    <row r="81" spans="25:34" x14ac:dyDescent="0.15"/>
    <row r="82" spans="25:34" x14ac:dyDescent="0.15">
      <c r="Y82" s="287"/>
    </row>
    <row r="83" spans="25:34" x14ac:dyDescent="0.15">
      <c r="Y83" s="287"/>
      <c r="Z83" s="287"/>
      <c r="AA83" s="287"/>
      <c r="AB83" s="287"/>
      <c r="AC83" s="287"/>
      <c r="AD83" s="287"/>
      <c r="AE83" s="287"/>
      <c r="AF83" s="287"/>
      <c r="AG83" s="287"/>
      <c r="AH83" s="287"/>
    </row>
    <row r="84" spans="25:34" x14ac:dyDescent="0.15"/>
    <row r="85" spans="25:34" x14ac:dyDescent="0.15"/>
    <row r="86" spans="25:34" x14ac:dyDescent="0.15"/>
    <row r="87" spans="25:34" x14ac:dyDescent="0.15"/>
    <row r="88" spans="25:34" x14ac:dyDescent="0.15">
      <c r="AH88" s="28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7"/>
      <c r="AG94" s="287"/>
      <c r="AH94" s="287"/>
    </row>
    <row r="95" spans="25:34" ht="13.5" customHeight="1" x14ac:dyDescent="0.15">
      <c r="AH95" s="28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7"/>
    </row>
    <row r="102" spans="33:34" ht="13.5" customHeight="1" x14ac:dyDescent="0.15"/>
    <row r="103" spans="33:34" ht="13.5" customHeight="1" x14ac:dyDescent="0.15"/>
    <row r="104" spans="33:34" ht="13.5" customHeight="1" x14ac:dyDescent="0.15">
      <c r="AG104" s="287"/>
      <c r="AH104" s="28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7"/>
    </row>
    <row r="117" spans="34:122" ht="13.5" customHeight="1" x14ac:dyDescent="0.15"/>
    <row r="118" spans="34:122" ht="13.5" customHeight="1" x14ac:dyDescent="0.15"/>
    <row r="119" spans="34:122" ht="13.5" customHeight="1" x14ac:dyDescent="0.15"/>
    <row r="120" spans="34:122" ht="13.5" customHeight="1" x14ac:dyDescent="0.15">
      <c r="AH120" s="287"/>
    </row>
    <row r="121" spans="34:122" ht="13.5" customHeight="1" x14ac:dyDescent="0.15">
      <c r="AH121" s="287"/>
    </row>
    <row r="122" spans="34:122" ht="13.5" customHeight="1" x14ac:dyDescent="0.15"/>
    <row r="123" spans="34:122" ht="13.5" customHeight="1" x14ac:dyDescent="0.15"/>
    <row r="124" spans="34:122" ht="13.5" customHeight="1" x14ac:dyDescent="0.15"/>
    <row r="125" spans="34:122" ht="13.5" customHeight="1" x14ac:dyDescent="0.15">
      <c r="DR125" s="287" t="s">
        <v>506</v>
      </c>
    </row>
  </sheetData>
  <sheetProtection algorithmName="SHA-512" hashValue="0N41j/x3kEDmkIBGuhgo6YrfX3dIjsBdkJgy2DSvqeHQCvP4zwngHosI4Ka+2Rz+gyeq9SKJtTJVYph20ZWYiQ==" saltValue="4i3aNzCcyOFIfnsIlo7tm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6" customWidth="1"/>
    <col min="2" max="8" width="13.375" style="146" customWidth="1"/>
    <col min="9" max="16384" width="11.125" style="146"/>
  </cols>
  <sheetData>
    <row r="1" spans="1:8" x14ac:dyDescent="0.15">
      <c r="A1" s="140"/>
      <c r="B1" s="141"/>
      <c r="C1" s="142"/>
      <c r="D1" s="143"/>
      <c r="E1" s="144"/>
      <c r="F1" s="144"/>
      <c r="G1" s="144"/>
      <c r="H1" s="145"/>
    </row>
    <row r="2" spans="1:8" x14ac:dyDescent="0.15">
      <c r="A2" s="147"/>
      <c r="B2" s="148"/>
      <c r="C2" s="149"/>
      <c r="D2" s="150" t="s">
        <v>52</v>
      </c>
      <c r="E2" s="151"/>
      <c r="F2" s="152" t="s">
        <v>557</v>
      </c>
      <c r="G2" s="153"/>
      <c r="H2" s="154"/>
    </row>
    <row r="3" spans="1:8" x14ac:dyDescent="0.15">
      <c r="A3" s="150" t="s">
        <v>550</v>
      </c>
      <c r="B3" s="155"/>
      <c r="C3" s="156"/>
      <c r="D3" s="157">
        <v>74269</v>
      </c>
      <c r="E3" s="158"/>
      <c r="F3" s="159">
        <v>69469</v>
      </c>
      <c r="G3" s="160"/>
      <c r="H3" s="161"/>
    </row>
    <row r="4" spans="1:8" x14ac:dyDescent="0.15">
      <c r="A4" s="162"/>
      <c r="B4" s="163"/>
      <c r="C4" s="164"/>
      <c r="D4" s="165">
        <v>42611</v>
      </c>
      <c r="E4" s="166"/>
      <c r="F4" s="167">
        <v>38215</v>
      </c>
      <c r="G4" s="168"/>
      <c r="H4" s="169"/>
    </row>
    <row r="5" spans="1:8" x14ac:dyDescent="0.15">
      <c r="A5" s="150" t="s">
        <v>552</v>
      </c>
      <c r="B5" s="155"/>
      <c r="C5" s="156"/>
      <c r="D5" s="157">
        <v>59084</v>
      </c>
      <c r="E5" s="158"/>
      <c r="F5" s="159">
        <v>67293</v>
      </c>
      <c r="G5" s="160"/>
      <c r="H5" s="161"/>
    </row>
    <row r="6" spans="1:8" x14ac:dyDescent="0.15">
      <c r="A6" s="162"/>
      <c r="B6" s="163"/>
      <c r="C6" s="164"/>
      <c r="D6" s="165">
        <v>41989</v>
      </c>
      <c r="E6" s="166"/>
      <c r="F6" s="167">
        <v>35076</v>
      </c>
      <c r="G6" s="168"/>
      <c r="H6" s="169"/>
    </row>
    <row r="7" spans="1:8" x14ac:dyDescent="0.15">
      <c r="A7" s="150" t="s">
        <v>553</v>
      </c>
      <c r="B7" s="155"/>
      <c r="C7" s="156"/>
      <c r="D7" s="157">
        <v>18321</v>
      </c>
      <c r="E7" s="158"/>
      <c r="F7" s="159">
        <v>67343</v>
      </c>
      <c r="G7" s="160"/>
      <c r="H7" s="161"/>
    </row>
    <row r="8" spans="1:8" x14ac:dyDescent="0.15">
      <c r="A8" s="162"/>
      <c r="B8" s="163"/>
      <c r="C8" s="164"/>
      <c r="D8" s="165">
        <v>12786</v>
      </c>
      <c r="E8" s="166"/>
      <c r="F8" s="167">
        <v>32865</v>
      </c>
      <c r="G8" s="168"/>
      <c r="H8" s="169"/>
    </row>
    <row r="9" spans="1:8" x14ac:dyDescent="0.15">
      <c r="A9" s="150" t="s">
        <v>554</v>
      </c>
      <c r="B9" s="155"/>
      <c r="C9" s="156"/>
      <c r="D9" s="157">
        <v>64752</v>
      </c>
      <c r="E9" s="158"/>
      <c r="F9" s="159">
        <v>73475</v>
      </c>
      <c r="G9" s="160"/>
      <c r="H9" s="161"/>
    </row>
    <row r="10" spans="1:8" x14ac:dyDescent="0.15">
      <c r="A10" s="162"/>
      <c r="B10" s="163"/>
      <c r="C10" s="164"/>
      <c r="D10" s="165">
        <v>47983</v>
      </c>
      <c r="E10" s="166"/>
      <c r="F10" s="167">
        <v>43072</v>
      </c>
      <c r="G10" s="168"/>
      <c r="H10" s="169"/>
    </row>
    <row r="11" spans="1:8" x14ac:dyDescent="0.15">
      <c r="A11" s="150" t="s">
        <v>555</v>
      </c>
      <c r="B11" s="155"/>
      <c r="C11" s="156"/>
      <c r="D11" s="157">
        <v>39888</v>
      </c>
      <c r="E11" s="158"/>
      <c r="F11" s="159">
        <v>87464</v>
      </c>
      <c r="G11" s="160"/>
      <c r="H11" s="161"/>
    </row>
    <row r="12" spans="1:8" x14ac:dyDescent="0.15">
      <c r="A12" s="162"/>
      <c r="B12" s="163"/>
      <c r="C12" s="170"/>
      <c r="D12" s="165">
        <v>28385</v>
      </c>
      <c r="E12" s="166"/>
      <c r="F12" s="167">
        <v>47479</v>
      </c>
      <c r="G12" s="168"/>
      <c r="H12" s="169"/>
    </row>
    <row r="13" spans="1:8" x14ac:dyDescent="0.15">
      <c r="A13" s="150"/>
      <c r="B13" s="155"/>
      <c r="C13" s="171"/>
      <c r="D13" s="172">
        <v>51263</v>
      </c>
      <c r="E13" s="173"/>
      <c r="F13" s="174">
        <v>73009</v>
      </c>
      <c r="G13" s="175"/>
      <c r="H13" s="161"/>
    </row>
    <row r="14" spans="1:8" x14ac:dyDescent="0.15">
      <c r="A14" s="162"/>
      <c r="B14" s="163"/>
      <c r="C14" s="164"/>
      <c r="D14" s="165">
        <v>34751</v>
      </c>
      <c r="E14" s="166"/>
      <c r="F14" s="167">
        <v>39341</v>
      </c>
      <c r="G14" s="168"/>
      <c r="H14" s="169"/>
    </row>
    <row r="17" spans="1:11" x14ac:dyDescent="0.15">
      <c r="A17" s="146" t="s">
        <v>53</v>
      </c>
    </row>
    <row r="18" spans="1:11" x14ac:dyDescent="0.15">
      <c r="A18" s="176"/>
      <c r="B18" s="176" t="str">
        <f>実質収支比率等に係る経年分析!F$46</f>
        <v>H27</v>
      </c>
      <c r="C18" s="176" t="str">
        <f>実質収支比率等に係る経年分析!G$46</f>
        <v>H28</v>
      </c>
      <c r="D18" s="176" t="str">
        <f>実質収支比率等に係る経年分析!H$46</f>
        <v>H29</v>
      </c>
      <c r="E18" s="176" t="str">
        <f>実質収支比率等に係る経年分析!I$46</f>
        <v>H30</v>
      </c>
      <c r="F18" s="176" t="str">
        <f>実質収支比率等に係る経年分析!J$46</f>
        <v>R01</v>
      </c>
    </row>
    <row r="19" spans="1:11" x14ac:dyDescent="0.15">
      <c r="A19" s="176" t="s">
        <v>54</v>
      </c>
      <c r="B19" s="176">
        <f>ROUND(VALUE(SUBSTITUTE(実質収支比率等に係る経年分析!F$48,"▲","-")),2)</f>
        <v>7.32</v>
      </c>
      <c r="C19" s="176">
        <f>ROUND(VALUE(SUBSTITUTE(実質収支比率等に係る経年分析!G$48,"▲","-")),2)</f>
        <v>4.62</v>
      </c>
      <c r="D19" s="176">
        <f>ROUND(VALUE(SUBSTITUTE(実質収支比率等に係る経年分析!H$48,"▲","-")),2)</f>
        <v>4.9800000000000004</v>
      </c>
      <c r="E19" s="176">
        <f>ROUND(VALUE(SUBSTITUTE(実質収支比率等に係る経年分析!I$48,"▲","-")),2)</f>
        <v>4.53</v>
      </c>
      <c r="F19" s="176">
        <f>ROUND(VALUE(SUBSTITUTE(実質収支比率等に係る経年分析!J$48,"▲","-")),2)</f>
        <v>6.4</v>
      </c>
    </row>
    <row r="20" spans="1:11" x14ac:dyDescent="0.15">
      <c r="A20" s="176" t="s">
        <v>55</v>
      </c>
      <c r="B20" s="176">
        <f>ROUND(VALUE(SUBSTITUTE(実質収支比率等に係る経年分析!F$47,"▲","-")),2)</f>
        <v>15.1</v>
      </c>
      <c r="C20" s="176">
        <f>ROUND(VALUE(SUBSTITUTE(実質収支比率等に係る経年分析!G$47,"▲","-")),2)</f>
        <v>11.05</v>
      </c>
      <c r="D20" s="176">
        <f>ROUND(VALUE(SUBSTITUTE(実質収支比率等に係る経年分析!H$47,"▲","-")),2)</f>
        <v>9.1999999999999993</v>
      </c>
      <c r="E20" s="176">
        <f>ROUND(VALUE(SUBSTITUTE(実質収支比率等に係る経年分析!I$47,"▲","-")),2)</f>
        <v>9.61</v>
      </c>
      <c r="F20" s="176">
        <f>ROUND(VALUE(SUBSTITUTE(実質収支比率等に係る経年分析!J$47,"▲","-")),2)</f>
        <v>5.74</v>
      </c>
    </row>
    <row r="21" spans="1:11" x14ac:dyDescent="0.15">
      <c r="A21" s="176" t="s">
        <v>56</v>
      </c>
      <c r="B21" s="176">
        <f>IF(ISNUMBER(VALUE(SUBSTITUTE(実質収支比率等に係る経年分析!F$49,"▲","-"))),ROUND(VALUE(SUBSTITUTE(実質収支比率等に係る経年分析!F$49,"▲","-")),2),NA())</f>
        <v>3.24</v>
      </c>
      <c r="C21" s="176">
        <f>IF(ISNUMBER(VALUE(SUBSTITUTE(実質収支比率等に係る経年分析!G$49,"▲","-"))),ROUND(VALUE(SUBSTITUTE(実質収支比率等に係る経年分析!G$49,"▲","-")),2),NA())</f>
        <v>-7.04</v>
      </c>
      <c r="D21" s="176">
        <f>IF(ISNUMBER(VALUE(SUBSTITUTE(実質収支比率等に係る経年分析!H$49,"▲","-"))),ROUND(VALUE(SUBSTITUTE(実質収支比率等に係る経年分析!H$49,"▲","-")),2),NA())</f>
        <v>-1.29</v>
      </c>
      <c r="E21" s="176">
        <f>IF(ISNUMBER(VALUE(SUBSTITUTE(実質収支比率等に係る経年分析!I$49,"▲","-"))),ROUND(VALUE(SUBSTITUTE(実質収支比率等に係る経年分析!I$49,"▲","-")),2),NA())</f>
        <v>0.02</v>
      </c>
      <c r="F21" s="176">
        <f>IF(ISNUMBER(VALUE(SUBSTITUTE(実質収支比率等に係る経年分析!J$49,"▲","-"))),ROUND(VALUE(SUBSTITUTE(実質収支比率等に係る経年分析!J$49,"▲","-")),2),NA())</f>
        <v>-2.0699999999999998</v>
      </c>
    </row>
    <row r="24" spans="1:11" x14ac:dyDescent="0.15">
      <c r="A24" s="146" t="s">
        <v>57</v>
      </c>
    </row>
    <row r="25" spans="1:11" x14ac:dyDescent="0.15">
      <c r="A25" s="177"/>
      <c r="B25" s="177" t="str">
        <f>連結実質赤字比率に係る赤字・黒字の構成分析!F$33</f>
        <v>H27</v>
      </c>
      <c r="C25" s="177"/>
      <c r="D25" s="177" t="str">
        <f>連結実質赤字比率に係る赤字・黒字の構成分析!G$33</f>
        <v>H28</v>
      </c>
      <c r="E25" s="177"/>
      <c r="F25" s="177" t="str">
        <f>連結実質赤字比率に係る赤字・黒字の構成分析!H$33</f>
        <v>H29</v>
      </c>
      <c r="G25" s="177"/>
      <c r="H25" s="177" t="str">
        <f>連結実質赤字比率に係る赤字・黒字の構成分析!I$33</f>
        <v>H30</v>
      </c>
      <c r="I25" s="177"/>
      <c r="J25" s="177" t="str">
        <f>連結実質赤字比率に係る赤字・黒字の構成分析!J$33</f>
        <v>R01</v>
      </c>
      <c r="K25" s="177"/>
    </row>
    <row r="26" spans="1:11" x14ac:dyDescent="0.15">
      <c r="A26" s="177"/>
      <c r="B26" s="177" t="s">
        <v>58</v>
      </c>
      <c r="C26" s="177" t="s">
        <v>59</v>
      </c>
      <c r="D26" s="177" t="s">
        <v>58</v>
      </c>
      <c r="E26" s="177" t="s">
        <v>59</v>
      </c>
      <c r="F26" s="177" t="s">
        <v>58</v>
      </c>
      <c r="G26" s="177" t="s">
        <v>59</v>
      </c>
      <c r="H26" s="177" t="s">
        <v>58</v>
      </c>
      <c r="I26" s="177" t="s">
        <v>59</v>
      </c>
      <c r="J26" s="177" t="s">
        <v>58</v>
      </c>
      <c r="K26" s="177" t="s">
        <v>59</v>
      </c>
    </row>
    <row r="27" spans="1:11" x14ac:dyDescent="0.15">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#VALUE!</v>
      </c>
      <c r="C27" s="177" t="e">
        <f>IF(ROUND(VALUE(SUBSTITUTE(連結実質赤字比率に係る赤字・黒字の構成分析!F$43,"▲", "-")), 2) &gt;= 0, ABS(ROUND(VALUE(SUBSTITUTE(連結実質赤字比率に係る赤字・黒字の構成分析!F$43,"▲", "-")), 2)), NA())</f>
        <v>#VALUE!</v>
      </c>
      <c r="D27" s="177" t="e">
        <f>IF(ROUND(VALUE(SUBSTITUTE(連結実質赤字比率に係る赤字・黒字の構成分析!G$43,"▲", "-")), 2) &lt; 0, ABS(ROUND(VALUE(SUBSTITUTE(連結実質赤字比率に係る赤字・黒字の構成分析!G$43,"▲", "-")), 2)), NA())</f>
        <v>#VALUE!</v>
      </c>
      <c r="E27" s="177" t="e">
        <f>IF(ROUND(VALUE(SUBSTITUTE(連結実質赤字比率に係る赤字・黒字の構成分析!G$43,"▲", "-")), 2) &gt;= 0, ABS(ROUND(VALUE(SUBSTITUTE(連結実質赤字比率に係る赤字・黒字の構成分析!G$43,"▲", "-")), 2)), NA())</f>
        <v>#VALUE!</v>
      </c>
      <c r="F27" s="177" t="e">
        <f>IF(ROUND(VALUE(SUBSTITUTE(連結実質赤字比率に係る赤字・黒字の構成分析!H$43,"▲", "-")), 2) &lt; 0, ABS(ROUND(VALUE(SUBSTITUTE(連結実質赤字比率に係る赤字・黒字の構成分析!H$43,"▲", "-")), 2)), NA())</f>
        <v>#VALUE!</v>
      </c>
      <c r="G27" s="177" t="e">
        <f>IF(ROUND(VALUE(SUBSTITUTE(連結実質赤字比率に係る赤字・黒字の構成分析!H$43,"▲", "-")), 2) &gt;= 0, ABS(ROUND(VALUE(SUBSTITUTE(連結実質赤字比率に係る赤字・黒字の構成分析!H$43,"▲", "-")), 2)), NA())</f>
        <v>#VALUE!</v>
      </c>
      <c r="H27" s="177" t="e">
        <f>IF(ROUND(VALUE(SUBSTITUTE(連結実質赤字比率に係る赤字・黒字の構成分析!I$43,"▲", "-")), 2) &lt; 0, ABS(ROUND(VALUE(SUBSTITUTE(連結実質赤字比率に係る赤字・黒字の構成分析!I$43,"▲", "-")), 2)), NA())</f>
        <v>#VALUE!</v>
      </c>
      <c r="I27" s="177" t="e">
        <f>IF(ROUND(VALUE(SUBSTITUTE(連結実質赤字比率に係る赤字・黒字の構成分析!I$43,"▲", "-")), 2) &gt;= 0, ABS(ROUND(VALUE(SUBSTITUTE(連結実質赤字比率に係る赤字・黒字の構成分析!I$43,"▲", "-")), 2)), NA())</f>
        <v>#VALUE!</v>
      </c>
      <c r="J27" s="177" t="e">
        <f>IF(ROUND(VALUE(SUBSTITUTE(連結実質赤字比率に係る赤字・黒字の構成分析!J$43,"▲", "-")), 2) &lt; 0, ABS(ROUND(VALUE(SUBSTITUTE(連結実質赤字比率に係る赤字・黒字の構成分析!J$43,"▲", "-")), 2)), NA())</f>
        <v>#VALUE!</v>
      </c>
      <c r="K27" s="177" t="e">
        <f>IF(ROUND(VALUE(SUBSTITUTE(連結実質赤字比率に係る赤字・黒字の構成分析!J$43,"▲", "-")), 2) &gt;= 0, ABS(ROUND(VALUE(SUBSTITUTE(連結実質赤字比率に係る赤字・黒字の構成分析!J$43,"▲", "-")), 2)), NA())</f>
        <v>#VALUE!</v>
      </c>
    </row>
    <row r="28" spans="1:11" x14ac:dyDescent="0.15">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x14ac:dyDescent="0.15">
      <c r="A29" s="177" t="str">
        <f>IF(連結実質赤字比率に係る赤字・黒字の構成分析!C$41="",NA(),連結実質赤字比率に係る赤字・黒字の構成分析!C$41)</f>
        <v>後期高齢者医療特別会計</v>
      </c>
      <c r="B29" s="177" t="e">
        <f>IF(ROUND(VALUE(SUBSTITUTE(連結実質赤字比率に係る赤字・黒字の構成分析!F$41,"▲", "-")), 2) &lt; 0, ABS(ROUND(VALUE(SUBSTITUTE(連結実質赤字比率に係る赤字・黒字の構成分析!F$41,"▲", "-")), 2)), NA())</f>
        <v>#N/A</v>
      </c>
      <c r="C29" s="177">
        <f>IF(ROUND(VALUE(SUBSTITUTE(連結実質赤字比率に係る赤字・黒字の構成分析!F$41,"▲", "-")), 2) &gt;= 0, ABS(ROUND(VALUE(SUBSTITUTE(連結実質赤字比率に係る赤字・黒字の構成分析!F$41,"▲", "-")), 2)), NA())</f>
        <v>0.02</v>
      </c>
      <c r="D29" s="177" t="e">
        <f>IF(ROUND(VALUE(SUBSTITUTE(連結実質赤字比率に係る赤字・黒字の構成分析!G$41,"▲", "-")), 2) &lt; 0, ABS(ROUND(VALUE(SUBSTITUTE(連結実質赤字比率に係る赤字・黒字の構成分析!G$41,"▲", "-")), 2)), NA())</f>
        <v>#N/A</v>
      </c>
      <c r="E29" s="177">
        <f>IF(ROUND(VALUE(SUBSTITUTE(連結実質赤字比率に係る赤字・黒字の構成分析!G$41,"▲", "-")), 2) &gt;= 0, ABS(ROUND(VALUE(SUBSTITUTE(連結実質赤字比率に係る赤字・黒字の構成分析!G$41,"▲", "-")), 2)), NA())</f>
        <v>0.03</v>
      </c>
      <c r="F29" s="177" t="e">
        <f>IF(ROUND(VALUE(SUBSTITUTE(連結実質赤字比率に係る赤字・黒字の構成分析!H$41,"▲", "-")), 2) &lt; 0, ABS(ROUND(VALUE(SUBSTITUTE(連結実質赤字比率に係る赤字・黒字の構成分析!H$41,"▲", "-")), 2)), NA())</f>
        <v>#N/A</v>
      </c>
      <c r="G29" s="177">
        <f>IF(ROUND(VALUE(SUBSTITUTE(連結実質赤字比率に係る赤字・黒字の構成分析!H$41,"▲", "-")), 2) &gt;= 0, ABS(ROUND(VALUE(SUBSTITUTE(連結実質赤字比率に係る赤字・黒字の構成分析!H$41,"▲", "-")), 2)), NA())</f>
        <v>0.02</v>
      </c>
      <c r="H29" s="177" t="e">
        <f>IF(ROUND(VALUE(SUBSTITUTE(連結実質赤字比率に係る赤字・黒字の構成分析!I$41,"▲", "-")), 2) &lt; 0, ABS(ROUND(VALUE(SUBSTITUTE(連結実質赤字比率に係る赤字・黒字の構成分析!I$41,"▲", "-")), 2)), NA())</f>
        <v>#N/A</v>
      </c>
      <c r="I29" s="177">
        <f>IF(ROUND(VALUE(SUBSTITUTE(連結実質赤字比率に係る赤字・黒字の構成分析!I$41,"▲", "-")), 2) &gt;= 0, ABS(ROUND(VALUE(SUBSTITUTE(連結実質赤字比率に係る赤字・黒字の構成分析!I$41,"▲", "-")), 2)), NA())</f>
        <v>0.02</v>
      </c>
      <c r="J29" s="177" t="e">
        <f>IF(ROUND(VALUE(SUBSTITUTE(連結実質赤字比率に係る赤字・黒字の構成分析!J$41,"▲", "-")), 2) &lt; 0, ABS(ROUND(VALUE(SUBSTITUTE(連結実質赤字比率に係る赤字・黒字の構成分析!J$41,"▲", "-")), 2)), NA())</f>
        <v>#N/A</v>
      </c>
      <c r="K29" s="177">
        <f>IF(ROUND(VALUE(SUBSTITUTE(連結実質赤字比率に係る赤字・黒字の構成分析!J$41,"▲", "-")), 2) &gt;= 0, ABS(ROUND(VALUE(SUBSTITUTE(連結実質赤字比率に係る赤字・黒字の構成分析!J$41,"▲", "-")), 2)), NA())</f>
        <v>0.02</v>
      </c>
    </row>
    <row r="30" spans="1:11" x14ac:dyDescent="0.15">
      <c r="A30" s="177" t="str">
        <f>IF(連結実質赤字比率に係る赤字・黒字の構成分析!C$40="",NA(),連結実質赤字比率に係る赤字・黒字の構成分析!C$40)</f>
        <v>農業集落排水事業特別会計</v>
      </c>
      <c r="B30" s="177" t="e">
        <f>IF(ROUND(VALUE(SUBSTITUTE(連結実質赤字比率に係る赤字・黒字の構成分析!F$40,"▲", "-")), 2) &lt; 0, ABS(ROUND(VALUE(SUBSTITUTE(連結実質赤字比率に係る赤字・黒字の構成分析!F$40,"▲", "-")), 2)), NA())</f>
        <v>#N/A</v>
      </c>
      <c r="C30" s="177">
        <f>IF(ROUND(VALUE(SUBSTITUTE(連結実質赤字比率に係る赤字・黒字の構成分析!F$40,"▲", "-")), 2) &gt;= 0, ABS(ROUND(VALUE(SUBSTITUTE(連結実質赤字比率に係る赤字・黒字の構成分析!F$40,"▲", "-")), 2)), NA())</f>
        <v>0.28000000000000003</v>
      </c>
      <c r="D30" s="177" t="e">
        <f>IF(ROUND(VALUE(SUBSTITUTE(連結実質赤字比率に係る赤字・黒字の構成分析!G$40,"▲", "-")), 2) &lt; 0, ABS(ROUND(VALUE(SUBSTITUTE(連結実質赤字比率に係る赤字・黒字の構成分析!G$40,"▲", "-")), 2)), NA())</f>
        <v>#N/A</v>
      </c>
      <c r="E30" s="177">
        <f>IF(ROUND(VALUE(SUBSTITUTE(連結実質赤字比率に係る赤字・黒字の構成分析!G$40,"▲", "-")), 2) &gt;= 0, ABS(ROUND(VALUE(SUBSTITUTE(連結実質赤字比率に係る赤字・黒字の構成分析!G$40,"▲", "-")), 2)), NA())</f>
        <v>0.23</v>
      </c>
      <c r="F30" s="177" t="e">
        <f>IF(ROUND(VALUE(SUBSTITUTE(連結実質赤字比率に係る赤字・黒字の構成分析!H$40,"▲", "-")), 2) &lt; 0, ABS(ROUND(VALUE(SUBSTITUTE(連結実質赤字比率に係る赤字・黒字の構成分析!H$40,"▲", "-")), 2)), NA())</f>
        <v>#N/A</v>
      </c>
      <c r="G30" s="177">
        <f>IF(ROUND(VALUE(SUBSTITUTE(連結実質赤字比率に係る赤字・黒字の構成分析!H$40,"▲", "-")), 2) &gt;= 0, ABS(ROUND(VALUE(SUBSTITUTE(連結実質赤字比率に係る赤字・黒字の構成分析!H$40,"▲", "-")), 2)), NA())</f>
        <v>0.35</v>
      </c>
      <c r="H30" s="177" t="e">
        <f>IF(ROUND(VALUE(SUBSTITUTE(連結実質赤字比率に係る赤字・黒字の構成分析!I$40,"▲", "-")), 2) &lt; 0, ABS(ROUND(VALUE(SUBSTITUTE(連結実質赤字比率に係る赤字・黒字の構成分析!I$40,"▲", "-")), 2)), NA())</f>
        <v>#N/A</v>
      </c>
      <c r="I30" s="177">
        <f>IF(ROUND(VALUE(SUBSTITUTE(連結実質赤字比率に係る赤字・黒字の構成分析!I$40,"▲", "-")), 2) &gt;= 0, ABS(ROUND(VALUE(SUBSTITUTE(連結実質赤字比率に係る赤字・黒字の構成分析!I$40,"▲", "-")), 2)), NA())</f>
        <v>0.24</v>
      </c>
      <c r="J30" s="177" t="e">
        <f>IF(ROUND(VALUE(SUBSTITUTE(連結実質赤字比率に係る赤字・黒字の構成分析!J$40,"▲", "-")), 2) &lt; 0, ABS(ROUND(VALUE(SUBSTITUTE(連結実質赤字比率に係る赤字・黒字の構成分析!J$40,"▲", "-")), 2)), NA())</f>
        <v>#N/A</v>
      </c>
      <c r="K30" s="177">
        <f>IF(ROUND(VALUE(SUBSTITUTE(連結実質赤字比率に係る赤字・黒字の構成分析!J$40,"▲", "-")), 2) &gt;= 0, ABS(ROUND(VALUE(SUBSTITUTE(連結実質赤字比率に係る赤字・黒字の構成分析!J$40,"▲", "-")), 2)), NA())</f>
        <v>0.48</v>
      </c>
    </row>
    <row r="31" spans="1:11" x14ac:dyDescent="0.15">
      <c r="A31" s="177" t="str">
        <f>IF(連結実質赤字比率に係る赤字・黒字の構成分析!C$39="",NA(),連結実質赤字比率に係る赤字・黒字の構成分析!C$39)</f>
        <v>介護保険特別会計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1.03</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0.39</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0.73</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0.5</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0.78</v>
      </c>
    </row>
    <row r="32" spans="1:11" x14ac:dyDescent="0.15">
      <c r="A32" s="177" t="str">
        <f>IF(連結実質赤字比率に係る赤字・黒字の構成分析!C$38="",NA(),連結実質赤字比率に係る赤字・黒字の構成分析!C$38)</f>
        <v>国民健康保険特別会計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1.42</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1.75</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1.73</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0.43</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1.53</v>
      </c>
    </row>
    <row r="33" spans="1:16" x14ac:dyDescent="0.15">
      <c r="A33" s="177" t="str">
        <f>IF(連結実質赤字比率に係る赤字・黒字の構成分析!C$37="",NA(),連結実質赤字比率に係る赤字・黒字の構成分析!C$37)</f>
        <v>公共下水道事業特別会計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1.0900000000000001</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1.0900000000000001</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0.42</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0.56999999999999995</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4.13</v>
      </c>
    </row>
    <row r="34" spans="1:16" x14ac:dyDescent="0.15">
      <c r="A34" s="177" t="str">
        <f>IF(連結実質赤字比率に係る赤字・黒字の構成分析!C$36="",NA(),連結実質赤字比率に係る赤字・黒字の構成分析!C$36)</f>
        <v>電気事業会計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3.29</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4.9800000000000004</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6.11</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6.16</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6.29</v>
      </c>
    </row>
    <row r="35" spans="1:16" x14ac:dyDescent="0.15">
      <c r="A35" s="177" t="str">
        <f>IF(連結実質赤字比率に係る赤字・黒字の構成分析!C$35="",NA(),連結実質赤字比率に係る赤字・黒字の構成分析!C$35)</f>
        <v>一般会計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7.31</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4.6100000000000003</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4.9800000000000004</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4.53</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6.4</v>
      </c>
    </row>
    <row r="36" spans="1:16" x14ac:dyDescent="0.15">
      <c r="A36" s="177" t="str">
        <f>IF(連結実質赤字比率に係る赤字・黒字の構成分析!C$34="",NA(),連結実質赤字比率に係る赤字・黒字の構成分析!C$34)</f>
        <v>水道事業会計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18.739999999999998</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19.97</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20.45</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21.3</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21.91</v>
      </c>
    </row>
    <row r="39" spans="1:16" x14ac:dyDescent="0.15">
      <c r="A39" s="146" t="s">
        <v>60</v>
      </c>
    </row>
    <row r="40" spans="1:16" x14ac:dyDescent="0.15">
      <c r="A40" s="178"/>
      <c r="B40" s="178" t="str">
        <f>'実質公債費比率（分子）の構造'!K$44</f>
        <v>H27</v>
      </c>
      <c r="C40" s="178"/>
      <c r="D40" s="178"/>
      <c r="E40" s="178" t="str">
        <f>'実質公債費比率（分子）の構造'!L$44</f>
        <v>H28</v>
      </c>
      <c r="F40" s="178"/>
      <c r="G40" s="178"/>
      <c r="H40" s="178" t="str">
        <f>'実質公債費比率（分子）の構造'!M$44</f>
        <v>H29</v>
      </c>
      <c r="I40" s="178"/>
      <c r="J40" s="178"/>
      <c r="K40" s="178" t="str">
        <f>'実質公債費比率（分子）の構造'!N$44</f>
        <v>H30</v>
      </c>
      <c r="L40" s="178"/>
      <c r="M40" s="178"/>
      <c r="N40" s="178" t="str">
        <f>'実質公債費比率（分子）の構造'!O$44</f>
        <v>R01</v>
      </c>
      <c r="O40" s="178"/>
      <c r="P40" s="178"/>
    </row>
    <row r="41" spans="1:16" x14ac:dyDescent="0.15">
      <c r="A41" s="178"/>
      <c r="B41" s="178" t="s">
        <v>61</v>
      </c>
      <c r="C41" s="178"/>
      <c r="D41" s="178" t="s">
        <v>62</v>
      </c>
      <c r="E41" s="178" t="s">
        <v>61</v>
      </c>
      <c r="F41" s="178"/>
      <c r="G41" s="178" t="s">
        <v>62</v>
      </c>
      <c r="H41" s="178" t="s">
        <v>61</v>
      </c>
      <c r="I41" s="178"/>
      <c r="J41" s="178" t="s">
        <v>62</v>
      </c>
      <c r="K41" s="178" t="s">
        <v>61</v>
      </c>
      <c r="L41" s="178"/>
      <c r="M41" s="178" t="s">
        <v>62</v>
      </c>
      <c r="N41" s="178" t="s">
        <v>61</v>
      </c>
      <c r="O41" s="178"/>
      <c r="P41" s="178" t="s">
        <v>62</v>
      </c>
    </row>
    <row r="42" spans="1:16" x14ac:dyDescent="0.15">
      <c r="A42" s="178" t="s">
        <v>63</v>
      </c>
      <c r="B42" s="178"/>
      <c r="C42" s="178"/>
      <c r="D42" s="178">
        <f>'実質公債費比率（分子）の構造'!K$52</f>
        <v>511</v>
      </c>
      <c r="E42" s="178"/>
      <c r="F42" s="178"/>
      <c r="G42" s="178">
        <f>'実質公債費比率（分子）の構造'!L$52</f>
        <v>545</v>
      </c>
      <c r="H42" s="178"/>
      <c r="I42" s="178"/>
      <c r="J42" s="178">
        <f>'実質公債費比率（分子）の構造'!M$52</f>
        <v>565</v>
      </c>
      <c r="K42" s="178"/>
      <c r="L42" s="178"/>
      <c r="M42" s="178">
        <f>'実質公債費比率（分子）の構造'!N$52</f>
        <v>579</v>
      </c>
      <c r="N42" s="178"/>
      <c r="O42" s="178"/>
      <c r="P42" s="178">
        <f>'実質公債費比率（分子）の構造'!O$52</f>
        <v>592</v>
      </c>
    </row>
    <row r="43" spans="1:16" x14ac:dyDescent="0.15">
      <c r="A43" s="178" t="s">
        <v>64</v>
      </c>
      <c r="B43" s="178" t="str">
        <f>'実質公債費比率（分子）の構造'!K$51</f>
        <v>-</v>
      </c>
      <c r="C43" s="178"/>
      <c r="D43" s="178"/>
      <c r="E43" s="178" t="str">
        <f>'実質公債費比率（分子）の構造'!L$51</f>
        <v>-</v>
      </c>
      <c r="F43" s="178"/>
      <c r="G43" s="178"/>
      <c r="H43" s="178" t="str">
        <f>'実質公債費比率（分子）の構造'!M$51</f>
        <v>-</v>
      </c>
      <c r="I43" s="178"/>
      <c r="J43" s="178"/>
      <c r="K43" s="178" t="str">
        <f>'実質公債費比率（分子）の構造'!N$51</f>
        <v>-</v>
      </c>
      <c r="L43" s="178"/>
      <c r="M43" s="178"/>
      <c r="N43" s="178" t="str">
        <f>'実質公債費比率（分子）の構造'!O$51</f>
        <v>-</v>
      </c>
      <c r="O43" s="178"/>
      <c r="P43" s="178"/>
    </row>
    <row r="44" spans="1:16" x14ac:dyDescent="0.15">
      <c r="A44" s="178" t="s">
        <v>65</v>
      </c>
      <c r="B44" s="178" t="str">
        <f>'実質公債費比率（分子）の構造'!K$50</f>
        <v>-</v>
      </c>
      <c r="C44" s="178"/>
      <c r="D44" s="178"/>
      <c r="E44" s="178" t="str">
        <f>'実質公債費比率（分子）の構造'!L$50</f>
        <v>-</v>
      </c>
      <c r="F44" s="178"/>
      <c r="G44" s="178"/>
      <c r="H44" s="178" t="str">
        <f>'実質公債費比率（分子）の構造'!M$50</f>
        <v>-</v>
      </c>
      <c r="I44" s="178"/>
      <c r="J44" s="178"/>
      <c r="K44" s="178" t="str">
        <f>'実質公債費比率（分子）の構造'!N$50</f>
        <v>-</v>
      </c>
      <c r="L44" s="178"/>
      <c r="M44" s="178"/>
      <c r="N44" s="178" t="str">
        <f>'実質公債費比率（分子）の構造'!O$50</f>
        <v>-</v>
      </c>
      <c r="O44" s="178"/>
      <c r="P44" s="178"/>
    </row>
    <row r="45" spans="1:16" x14ac:dyDescent="0.15">
      <c r="A45" s="178" t="s">
        <v>66</v>
      </c>
      <c r="B45" s="178">
        <f>'実質公債費比率（分子）の構造'!K$49</f>
        <v>38</v>
      </c>
      <c r="C45" s="178"/>
      <c r="D45" s="178"/>
      <c r="E45" s="178">
        <f>'実質公債費比率（分子）の構造'!L$49</f>
        <v>39</v>
      </c>
      <c r="F45" s="178"/>
      <c r="G45" s="178"/>
      <c r="H45" s="178">
        <f>'実質公債費比率（分子）の構造'!M$49</f>
        <v>38</v>
      </c>
      <c r="I45" s="178"/>
      <c r="J45" s="178"/>
      <c r="K45" s="178">
        <f>'実質公債費比率（分子）の構造'!N$49</f>
        <v>43</v>
      </c>
      <c r="L45" s="178"/>
      <c r="M45" s="178"/>
      <c r="N45" s="178">
        <f>'実質公債費比率（分子）の構造'!O$49</f>
        <v>32</v>
      </c>
      <c r="O45" s="178"/>
      <c r="P45" s="178"/>
    </row>
    <row r="46" spans="1:16" x14ac:dyDescent="0.15">
      <c r="A46" s="178" t="s">
        <v>67</v>
      </c>
      <c r="B46" s="178">
        <f>'実質公債費比率（分子）の構造'!K$48</f>
        <v>168</v>
      </c>
      <c r="C46" s="178"/>
      <c r="D46" s="178"/>
      <c r="E46" s="178">
        <f>'実質公債費比率（分子）の構造'!L$48</f>
        <v>162</v>
      </c>
      <c r="F46" s="178"/>
      <c r="G46" s="178"/>
      <c r="H46" s="178">
        <f>'実質公債費比率（分子）の構造'!M$48</f>
        <v>152</v>
      </c>
      <c r="I46" s="178"/>
      <c r="J46" s="178"/>
      <c r="K46" s="178">
        <f>'実質公債費比率（分子）の構造'!N$48</f>
        <v>152</v>
      </c>
      <c r="L46" s="178"/>
      <c r="M46" s="178"/>
      <c r="N46" s="178">
        <f>'実質公債費比率（分子）の構造'!O$48</f>
        <v>162</v>
      </c>
      <c r="O46" s="178"/>
      <c r="P46" s="178"/>
    </row>
    <row r="47" spans="1:16" x14ac:dyDescent="0.15">
      <c r="A47" s="178" t="s">
        <v>68</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x14ac:dyDescent="0.15">
      <c r="A48" s="178" t="s">
        <v>69</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x14ac:dyDescent="0.15">
      <c r="A49" s="178" t="s">
        <v>70</v>
      </c>
      <c r="B49" s="178">
        <f>'実質公債費比率（分子）の構造'!K$45</f>
        <v>469</v>
      </c>
      <c r="C49" s="178"/>
      <c r="D49" s="178"/>
      <c r="E49" s="178">
        <f>'実質公債費比率（分子）の構造'!L$45</f>
        <v>520</v>
      </c>
      <c r="F49" s="178"/>
      <c r="G49" s="178"/>
      <c r="H49" s="178">
        <f>'実質公債費比率（分子）の構造'!M$45</f>
        <v>556</v>
      </c>
      <c r="I49" s="178"/>
      <c r="J49" s="178"/>
      <c r="K49" s="178">
        <f>'実質公債費比率（分子）の構造'!N$45</f>
        <v>610</v>
      </c>
      <c r="L49" s="178"/>
      <c r="M49" s="178"/>
      <c r="N49" s="178">
        <f>'実質公債費比率（分子）の構造'!O$45</f>
        <v>617</v>
      </c>
      <c r="O49" s="178"/>
      <c r="P49" s="178"/>
    </row>
    <row r="50" spans="1:16" x14ac:dyDescent="0.15">
      <c r="A50" s="178" t="s">
        <v>71</v>
      </c>
      <c r="B50" s="178" t="e">
        <f>NA()</f>
        <v>#N/A</v>
      </c>
      <c r="C50" s="178">
        <f>IF(ISNUMBER('実質公債費比率（分子）の構造'!K$53),'実質公債費比率（分子）の構造'!K$53,NA())</f>
        <v>164</v>
      </c>
      <c r="D50" s="178" t="e">
        <f>NA()</f>
        <v>#N/A</v>
      </c>
      <c r="E50" s="178" t="e">
        <f>NA()</f>
        <v>#N/A</v>
      </c>
      <c r="F50" s="178">
        <f>IF(ISNUMBER('実質公債費比率（分子）の構造'!L$53),'実質公債費比率（分子）の構造'!L$53,NA())</f>
        <v>176</v>
      </c>
      <c r="G50" s="178" t="e">
        <f>NA()</f>
        <v>#N/A</v>
      </c>
      <c r="H50" s="178" t="e">
        <f>NA()</f>
        <v>#N/A</v>
      </c>
      <c r="I50" s="178">
        <f>IF(ISNUMBER('実質公債費比率（分子）の構造'!M$53),'実質公債費比率（分子）の構造'!M$53,NA())</f>
        <v>181</v>
      </c>
      <c r="J50" s="178" t="e">
        <f>NA()</f>
        <v>#N/A</v>
      </c>
      <c r="K50" s="178" t="e">
        <f>NA()</f>
        <v>#N/A</v>
      </c>
      <c r="L50" s="178">
        <f>IF(ISNUMBER('実質公債費比率（分子）の構造'!N$53),'実質公債費比率（分子）の構造'!N$53,NA())</f>
        <v>226</v>
      </c>
      <c r="M50" s="178" t="e">
        <f>NA()</f>
        <v>#N/A</v>
      </c>
      <c r="N50" s="178" t="e">
        <f>NA()</f>
        <v>#N/A</v>
      </c>
      <c r="O50" s="178">
        <f>IF(ISNUMBER('実質公債費比率（分子）の構造'!O$53),'実質公債費比率（分子）の構造'!O$53,NA())</f>
        <v>219</v>
      </c>
      <c r="P50" s="178" t="e">
        <f>NA()</f>
        <v>#N/A</v>
      </c>
    </row>
    <row r="53" spans="1:16" x14ac:dyDescent="0.15">
      <c r="A53" s="146" t="s">
        <v>72</v>
      </c>
    </row>
    <row r="54" spans="1:16" x14ac:dyDescent="0.15">
      <c r="A54" s="177"/>
      <c r="B54" s="177" t="str">
        <f>'将来負担比率（分子）の構造'!I$40</f>
        <v>H27</v>
      </c>
      <c r="C54" s="177"/>
      <c r="D54" s="177"/>
      <c r="E54" s="177" t="str">
        <f>'将来負担比率（分子）の構造'!J$40</f>
        <v>H28</v>
      </c>
      <c r="F54" s="177"/>
      <c r="G54" s="177"/>
      <c r="H54" s="177" t="str">
        <f>'将来負担比率（分子）の構造'!K$40</f>
        <v>H29</v>
      </c>
      <c r="I54" s="177"/>
      <c r="J54" s="177"/>
      <c r="K54" s="177" t="str">
        <f>'将来負担比率（分子）の構造'!L$40</f>
        <v>H30</v>
      </c>
      <c r="L54" s="177"/>
      <c r="M54" s="177"/>
      <c r="N54" s="177" t="str">
        <f>'将来負担比率（分子）の構造'!M$40</f>
        <v>R01</v>
      </c>
      <c r="O54" s="177"/>
      <c r="P54" s="177"/>
    </row>
    <row r="55" spans="1:16" x14ac:dyDescent="0.15">
      <c r="A55" s="177"/>
      <c r="B55" s="177" t="s">
        <v>73</v>
      </c>
      <c r="C55" s="177"/>
      <c r="D55" s="177" t="s">
        <v>74</v>
      </c>
      <c r="E55" s="177" t="s">
        <v>73</v>
      </c>
      <c r="F55" s="177"/>
      <c r="G55" s="177" t="s">
        <v>74</v>
      </c>
      <c r="H55" s="177" t="s">
        <v>73</v>
      </c>
      <c r="I55" s="177"/>
      <c r="J55" s="177" t="s">
        <v>74</v>
      </c>
      <c r="K55" s="177" t="s">
        <v>73</v>
      </c>
      <c r="L55" s="177"/>
      <c r="M55" s="177" t="s">
        <v>74</v>
      </c>
      <c r="N55" s="177" t="s">
        <v>73</v>
      </c>
      <c r="O55" s="177"/>
      <c r="P55" s="177" t="s">
        <v>74</v>
      </c>
    </row>
    <row r="56" spans="1:16" x14ac:dyDescent="0.15">
      <c r="A56" s="177" t="s">
        <v>43</v>
      </c>
      <c r="B56" s="177"/>
      <c r="C56" s="177"/>
      <c r="D56" s="177">
        <f>'将来負担比率（分子）の構造'!I$52</f>
        <v>7455</v>
      </c>
      <c r="E56" s="177"/>
      <c r="F56" s="177"/>
      <c r="G56" s="177">
        <f>'将来負担比率（分子）の構造'!J$52</f>
        <v>7686</v>
      </c>
      <c r="H56" s="177"/>
      <c r="I56" s="177"/>
      <c r="J56" s="177">
        <f>'将来負担比率（分子）の構造'!K$52</f>
        <v>7766</v>
      </c>
      <c r="K56" s="177"/>
      <c r="L56" s="177"/>
      <c r="M56" s="177">
        <f>'将来負担比率（分子）の構造'!L$52</f>
        <v>8013</v>
      </c>
      <c r="N56" s="177"/>
      <c r="O56" s="177"/>
      <c r="P56" s="177">
        <f>'将来負担比率（分子）の構造'!M$52</f>
        <v>7913</v>
      </c>
    </row>
    <row r="57" spans="1:16" x14ac:dyDescent="0.15">
      <c r="A57" s="177" t="s">
        <v>42</v>
      </c>
      <c r="B57" s="177"/>
      <c r="C57" s="177"/>
      <c r="D57" s="177" t="str">
        <f>'将来負担比率（分子）の構造'!I$51</f>
        <v>-</v>
      </c>
      <c r="E57" s="177"/>
      <c r="F57" s="177"/>
      <c r="G57" s="177" t="str">
        <f>'将来負担比率（分子）の構造'!J$51</f>
        <v>-</v>
      </c>
      <c r="H57" s="177"/>
      <c r="I57" s="177"/>
      <c r="J57" s="177" t="str">
        <f>'将来負担比率（分子）の構造'!K$51</f>
        <v>-</v>
      </c>
      <c r="K57" s="177"/>
      <c r="L57" s="177"/>
      <c r="M57" s="177" t="str">
        <f>'将来負担比率（分子）の構造'!L$51</f>
        <v>-</v>
      </c>
      <c r="N57" s="177"/>
      <c r="O57" s="177"/>
      <c r="P57" s="177" t="str">
        <f>'将来負担比率（分子）の構造'!M$51</f>
        <v>-</v>
      </c>
    </row>
    <row r="58" spans="1:16" x14ac:dyDescent="0.15">
      <c r="A58" s="177" t="s">
        <v>41</v>
      </c>
      <c r="B58" s="177"/>
      <c r="C58" s="177"/>
      <c r="D58" s="177">
        <f>'将来負担比率（分子）の構造'!I$50</f>
        <v>1678</v>
      </c>
      <c r="E58" s="177"/>
      <c r="F58" s="177"/>
      <c r="G58" s="177">
        <f>'将来負担比率（分子）の構造'!J$50</f>
        <v>1505</v>
      </c>
      <c r="H58" s="177"/>
      <c r="I58" s="177"/>
      <c r="J58" s="177">
        <f>'将来負担比率（分子）の構造'!K$50</f>
        <v>1415</v>
      </c>
      <c r="K58" s="177"/>
      <c r="L58" s="177"/>
      <c r="M58" s="177">
        <f>'将来負担比率（分子）の構造'!L$50</f>
        <v>1429</v>
      </c>
      <c r="N58" s="177"/>
      <c r="O58" s="177"/>
      <c r="P58" s="177">
        <f>'将来負担比率（分子）の構造'!M$50</f>
        <v>1258</v>
      </c>
    </row>
    <row r="59" spans="1:16" x14ac:dyDescent="0.15">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x14ac:dyDescent="0.15">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x14ac:dyDescent="0.15">
      <c r="A61" s="177" t="s">
        <v>36</v>
      </c>
      <c r="B61" s="177" t="str">
        <f>'将来負担比率（分子）の構造'!I$46</f>
        <v>-</v>
      </c>
      <c r="C61" s="177"/>
      <c r="D61" s="177"/>
      <c r="E61" s="177" t="str">
        <f>'将来負担比率（分子）の構造'!J$46</f>
        <v>-</v>
      </c>
      <c r="F61" s="177"/>
      <c r="G61" s="177"/>
      <c r="H61" s="177" t="str">
        <f>'将来負担比率（分子）の構造'!K$46</f>
        <v>-</v>
      </c>
      <c r="I61" s="177"/>
      <c r="J61" s="177"/>
      <c r="K61" s="177">
        <f>'将来負担比率（分子）の構造'!L$46</f>
        <v>0</v>
      </c>
      <c r="L61" s="177"/>
      <c r="M61" s="177"/>
      <c r="N61" s="177" t="str">
        <f>'将来負担比率（分子）の構造'!M$46</f>
        <v>-</v>
      </c>
      <c r="O61" s="177"/>
      <c r="P61" s="177"/>
    </row>
    <row r="62" spans="1:16" x14ac:dyDescent="0.15">
      <c r="A62" s="177" t="s">
        <v>35</v>
      </c>
      <c r="B62" s="177">
        <f>'将来負担比率（分子）の構造'!I$45</f>
        <v>534</v>
      </c>
      <c r="C62" s="177"/>
      <c r="D62" s="177"/>
      <c r="E62" s="177">
        <f>'将来負担比率（分子）の構造'!J$45</f>
        <v>540</v>
      </c>
      <c r="F62" s="177"/>
      <c r="G62" s="177"/>
      <c r="H62" s="177">
        <f>'将来負担比率（分子）の構造'!K$45</f>
        <v>563</v>
      </c>
      <c r="I62" s="177"/>
      <c r="J62" s="177"/>
      <c r="K62" s="177">
        <f>'将来負担比率（分子）の構造'!L$45</f>
        <v>511</v>
      </c>
      <c r="L62" s="177"/>
      <c r="M62" s="177"/>
      <c r="N62" s="177">
        <f>'将来負担比率（分子）の構造'!M$45</f>
        <v>517</v>
      </c>
      <c r="O62" s="177"/>
      <c r="P62" s="177"/>
    </row>
    <row r="63" spans="1:16" x14ac:dyDescent="0.15">
      <c r="A63" s="177" t="s">
        <v>34</v>
      </c>
      <c r="B63" s="177">
        <f>'将来負担比率（分子）の構造'!I$44</f>
        <v>228</v>
      </c>
      <c r="C63" s="177"/>
      <c r="D63" s="177"/>
      <c r="E63" s="177">
        <f>'将来負担比率（分子）の構造'!J$44</f>
        <v>289</v>
      </c>
      <c r="F63" s="177"/>
      <c r="G63" s="177"/>
      <c r="H63" s="177">
        <f>'将来負担比率（分子）の構造'!K$44</f>
        <v>258</v>
      </c>
      <c r="I63" s="177"/>
      <c r="J63" s="177"/>
      <c r="K63" s="177">
        <f>'将来負担比率（分子）の構造'!L$44</f>
        <v>222</v>
      </c>
      <c r="L63" s="177"/>
      <c r="M63" s="177"/>
      <c r="N63" s="177">
        <f>'将来負担比率（分子）の構造'!M$44</f>
        <v>198</v>
      </c>
      <c r="O63" s="177"/>
      <c r="P63" s="177"/>
    </row>
    <row r="64" spans="1:16" x14ac:dyDescent="0.15">
      <c r="A64" s="177" t="s">
        <v>33</v>
      </c>
      <c r="B64" s="177">
        <f>'将来負担比率（分子）の構造'!I$43</f>
        <v>3043</v>
      </c>
      <c r="C64" s="177"/>
      <c r="D64" s="177"/>
      <c r="E64" s="177">
        <f>'将来負担比率（分子）の構造'!J$43</f>
        <v>2781</v>
      </c>
      <c r="F64" s="177"/>
      <c r="G64" s="177"/>
      <c r="H64" s="177">
        <f>'将来負担比率（分子）の構造'!K$43</f>
        <v>2680</v>
      </c>
      <c r="I64" s="177"/>
      <c r="J64" s="177"/>
      <c r="K64" s="177">
        <f>'将来負担比率（分子）の構造'!L$43</f>
        <v>2440</v>
      </c>
      <c r="L64" s="177"/>
      <c r="M64" s="177"/>
      <c r="N64" s="177">
        <f>'将来負担比率（分子）の構造'!M$43</f>
        <v>2293</v>
      </c>
      <c r="O64" s="177"/>
      <c r="P64" s="177"/>
    </row>
    <row r="65" spans="1:16" x14ac:dyDescent="0.15">
      <c r="A65" s="177" t="s">
        <v>32</v>
      </c>
      <c r="B65" s="177" t="str">
        <f>'将来負担比率（分子）の構造'!I$42</f>
        <v>-</v>
      </c>
      <c r="C65" s="177"/>
      <c r="D65" s="177"/>
      <c r="E65" s="177" t="str">
        <f>'将来負担比率（分子）の構造'!J$42</f>
        <v>-</v>
      </c>
      <c r="F65" s="177"/>
      <c r="G65" s="177"/>
      <c r="H65" s="177" t="str">
        <f>'将来負担比率（分子）の構造'!K$42</f>
        <v>-</v>
      </c>
      <c r="I65" s="177"/>
      <c r="J65" s="177"/>
      <c r="K65" s="177" t="str">
        <f>'将来負担比率（分子）の構造'!L$42</f>
        <v>-</v>
      </c>
      <c r="L65" s="177"/>
      <c r="M65" s="177"/>
      <c r="N65" s="177" t="str">
        <f>'将来負担比率（分子）の構造'!M$42</f>
        <v>-</v>
      </c>
      <c r="O65" s="177"/>
      <c r="P65" s="177"/>
    </row>
    <row r="66" spans="1:16" x14ac:dyDescent="0.15">
      <c r="A66" s="177" t="s">
        <v>31</v>
      </c>
      <c r="B66" s="177">
        <f>'将来負担比率（分子）の構造'!I$41</f>
        <v>6831</v>
      </c>
      <c r="C66" s="177"/>
      <c r="D66" s="177"/>
      <c r="E66" s="177">
        <f>'将来負担比率（分子）の構造'!J$41</f>
        <v>7296</v>
      </c>
      <c r="F66" s="177"/>
      <c r="G66" s="177"/>
      <c r="H66" s="177">
        <f>'将来負担比率（分子）の構造'!K$41</f>
        <v>7263</v>
      </c>
      <c r="I66" s="177"/>
      <c r="J66" s="177"/>
      <c r="K66" s="177">
        <f>'将来負担比率（分子）の構造'!L$41</f>
        <v>7531</v>
      </c>
      <c r="L66" s="177"/>
      <c r="M66" s="177"/>
      <c r="N66" s="177">
        <f>'将来負担比率（分子）の構造'!M$41</f>
        <v>7615</v>
      </c>
      <c r="O66" s="177"/>
      <c r="P66" s="177"/>
    </row>
    <row r="67" spans="1:16" x14ac:dyDescent="0.15">
      <c r="A67" s="177" t="s">
        <v>75</v>
      </c>
      <c r="B67" s="177" t="e">
        <f>NA()</f>
        <v>#N/A</v>
      </c>
      <c r="C67" s="177">
        <f>IF(ISNUMBER('将来負担比率（分子）の構造'!I$53), IF('将来負担比率（分子）の構造'!I$53 &lt; 0, 0, '将来負担比率（分子）の構造'!I$53), NA())</f>
        <v>1503</v>
      </c>
      <c r="D67" s="177" t="e">
        <f>NA()</f>
        <v>#N/A</v>
      </c>
      <c r="E67" s="177" t="e">
        <f>NA()</f>
        <v>#N/A</v>
      </c>
      <c r="F67" s="177">
        <f>IF(ISNUMBER('将来負担比率（分子）の構造'!J$53), IF('将来負担比率（分子）の構造'!J$53 &lt; 0, 0, '将来負担比率（分子）の構造'!J$53), NA())</f>
        <v>1715</v>
      </c>
      <c r="G67" s="177" t="e">
        <f>NA()</f>
        <v>#N/A</v>
      </c>
      <c r="H67" s="177" t="e">
        <f>NA()</f>
        <v>#N/A</v>
      </c>
      <c r="I67" s="177">
        <f>IF(ISNUMBER('将来負担比率（分子）の構造'!K$53), IF('将来負担比率（分子）の構造'!K$53 &lt; 0, 0, '将来負担比率（分子）の構造'!K$53), NA())</f>
        <v>1584</v>
      </c>
      <c r="J67" s="177" t="e">
        <f>NA()</f>
        <v>#N/A</v>
      </c>
      <c r="K67" s="177" t="e">
        <f>NA()</f>
        <v>#N/A</v>
      </c>
      <c r="L67" s="177">
        <f>IF(ISNUMBER('将来負担比率（分子）の構造'!L$53), IF('将来負担比率（分子）の構造'!L$53 &lt; 0, 0, '将来負担比率（分子）の構造'!L$53), NA())</f>
        <v>1262</v>
      </c>
      <c r="M67" s="177" t="e">
        <f>NA()</f>
        <v>#N/A</v>
      </c>
      <c r="N67" s="177" t="e">
        <f>NA()</f>
        <v>#N/A</v>
      </c>
      <c r="O67" s="177">
        <f>IF(ISNUMBER('将来負担比率（分子）の構造'!M$53), IF('将来負担比率（分子）の構造'!M$53 &lt; 0, 0, '将来負担比率（分子）の構造'!M$53), NA())</f>
        <v>1452</v>
      </c>
      <c r="P67" s="177" t="e">
        <f>NA()</f>
        <v>#N/A</v>
      </c>
    </row>
    <row r="70" spans="1:16" x14ac:dyDescent="0.15">
      <c r="A70" s="179" t="s">
        <v>76</v>
      </c>
      <c r="B70" s="179"/>
      <c r="C70" s="179"/>
      <c r="D70" s="179"/>
      <c r="E70" s="179"/>
      <c r="F70" s="179"/>
    </row>
    <row r="71" spans="1:16" x14ac:dyDescent="0.15">
      <c r="A71" s="180"/>
      <c r="B71" s="180" t="str">
        <f>基金残高に係る経年分析!F54</f>
        <v>H29</v>
      </c>
      <c r="C71" s="180" t="str">
        <f>基金残高に係る経年分析!G54</f>
        <v>H30</v>
      </c>
      <c r="D71" s="180" t="str">
        <f>基金残高に係る経年分析!H54</f>
        <v>R01</v>
      </c>
    </row>
    <row r="72" spans="1:16" x14ac:dyDescent="0.15">
      <c r="A72" s="180" t="s">
        <v>77</v>
      </c>
      <c r="B72" s="181">
        <f>基金残高に係る経年分析!F55</f>
        <v>379</v>
      </c>
      <c r="C72" s="181">
        <f>基金残高に係る経年分析!G55</f>
        <v>398</v>
      </c>
      <c r="D72" s="181">
        <f>基金残高に係る経年分析!H55</f>
        <v>237</v>
      </c>
    </row>
    <row r="73" spans="1:16" x14ac:dyDescent="0.15">
      <c r="A73" s="180" t="s">
        <v>78</v>
      </c>
      <c r="B73" s="181">
        <f>基金残高に係る経年分析!F56</f>
        <v>102</v>
      </c>
      <c r="C73" s="181">
        <f>基金残高に係る経年分析!G56</f>
        <v>102</v>
      </c>
      <c r="D73" s="181">
        <f>基金残高に係る経年分析!H56</f>
        <v>82</v>
      </c>
    </row>
    <row r="74" spans="1:16" x14ac:dyDescent="0.15">
      <c r="A74" s="180" t="s">
        <v>79</v>
      </c>
      <c r="B74" s="181">
        <f>基金残高に係る経年分析!F57</f>
        <v>648</v>
      </c>
      <c r="C74" s="181">
        <f>基金残高に係る経年分析!G57</f>
        <v>654</v>
      </c>
      <c r="D74" s="181">
        <f>基金残高に係る経年分析!H57</f>
        <v>667</v>
      </c>
    </row>
  </sheetData>
  <sheetProtection algorithmName="SHA-512" hashValue="y92p1NbAxGKYe/+bX0EB75ZOpQtIy+aWuCRJO5gMhxiNMgQb7WejPW1tdIlfeaN+MCd7t5TEh0KP5kXrHwwXoA==" saltValue="7RjWH/GIlSphW8QB7ESQa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2" customWidth="1"/>
    <col min="96" max="133" width="1.625" style="238" customWidth="1"/>
    <col min="134" max="143" width="1.625" style="222" customWidth="1"/>
    <col min="144" max="16384" width="0" style="222" hidden="1"/>
  </cols>
  <sheetData>
    <row r="1" spans="2:143" ht="22.5" customHeight="1" thickBot="1" x14ac:dyDescent="0.2">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659" t="s">
        <v>214</v>
      </c>
      <c r="DI1" s="660"/>
      <c r="DJ1" s="660"/>
      <c r="DK1" s="660"/>
      <c r="DL1" s="660"/>
      <c r="DM1" s="660"/>
      <c r="DN1" s="661"/>
      <c r="DO1" s="222"/>
      <c r="DP1" s="659" t="s">
        <v>215</v>
      </c>
      <c r="DQ1" s="660"/>
      <c r="DR1" s="660"/>
      <c r="DS1" s="660"/>
      <c r="DT1" s="660"/>
      <c r="DU1" s="660"/>
      <c r="DV1" s="660"/>
      <c r="DW1" s="660"/>
      <c r="DX1" s="660"/>
      <c r="DY1" s="660"/>
      <c r="DZ1" s="660"/>
      <c r="EA1" s="660"/>
      <c r="EB1" s="660"/>
      <c r="EC1" s="661"/>
      <c r="ED1" s="220"/>
      <c r="EE1" s="220"/>
      <c r="EF1" s="220"/>
      <c r="EG1" s="220"/>
      <c r="EH1" s="220"/>
      <c r="EI1" s="220"/>
      <c r="EJ1" s="220"/>
      <c r="EK1" s="220"/>
      <c r="EL1" s="220"/>
      <c r="EM1" s="220"/>
    </row>
    <row r="2" spans="2:143" ht="22.5" customHeight="1" x14ac:dyDescent="0.15">
      <c r="B2" s="223" t="s">
        <v>216</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6" customFormat="1" ht="11.25" customHeight="1" x14ac:dyDescent="0.15">
      <c r="B5" s="669" t="s">
        <v>227</v>
      </c>
      <c r="C5" s="670"/>
      <c r="D5" s="670"/>
      <c r="E5" s="670"/>
      <c r="F5" s="670"/>
      <c r="G5" s="670"/>
      <c r="H5" s="670"/>
      <c r="I5" s="670"/>
      <c r="J5" s="670"/>
      <c r="K5" s="670"/>
      <c r="L5" s="670"/>
      <c r="M5" s="670"/>
      <c r="N5" s="670"/>
      <c r="O5" s="670"/>
      <c r="P5" s="670"/>
      <c r="Q5" s="671"/>
      <c r="R5" s="672">
        <v>2482479</v>
      </c>
      <c r="S5" s="673"/>
      <c r="T5" s="673"/>
      <c r="U5" s="673"/>
      <c r="V5" s="673"/>
      <c r="W5" s="673"/>
      <c r="X5" s="673"/>
      <c r="Y5" s="674"/>
      <c r="Z5" s="675">
        <v>39.6</v>
      </c>
      <c r="AA5" s="675"/>
      <c r="AB5" s="675"/>
      <c r="AC5" s="675"/>
      <c r="AD5" s="676">
        <v>2482479</v>
      </c>
      <c r="AE5" s="676"/>
      <c r="AF5" s="676"/>
      <c r="AG5" s="676"/>
      <c r="AH5" s="676"/>
      <c r="AI5" s="676"/>
      <c r="AJ5" s="676"/>
      <c r="AK5" s="676"/>
      <c r="AL5" s="677">
        <v>63</v>
      </c>
      <c r="AM5" s="678"/>
      <c r="AN5" s="678"/>
      <c r="AO5" s="679"/>
      <c r="AP5" s="669" t="s">
        <v>228</v>
      </c>
      <c r="AQ5" s="670"/>
      <c r="AR5" s="670"/>
      <c r="AS5" s="670"/>
      <c r="AT5" s="670"/>
      <c r="AU5" s="670"/>
      <c r="AV5" s="670"/>
      <c r="AW5" s="670"/>
      <c r="AX5" s="670"/>
      <c r="AY5" s="670"/>
      <c r="AZ5" s="670"/>
      <c r="BA5" s="670"/>
      <c r="BB5" s="670"/>
      <c r="BC5" s="670"/>
      <c r="BD5" s="670"/>
      <c r="BE5" s="670"/>
      <c r="BF5" s="671"/>
      <c r="BG5" s="683">
        <v>2482479</v>
      </c>
      <c r="BH5" s="684"/>
      <c r="BI5" s="684"/>
      <c r="BJ5" s="684"/>
      <c r="BK5" s="684"/>
      <c r="BL5" s="684"/>
      <c r="BM5" s="684"/>
      <c r="BN5" s="685"/>
      <c r="BO5" s="686">
        <v>100</v>
      </c>
      <c r="BP5" s="686"/>
      <c r="BQ5" s="686"/>
      <c r="BR5" s="686"/>
      <c r="BS5" s="687" t="s">
        <v>179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82891</v>
      </c>
      <c r="S6" s="684"/>
      <c r="T6" s="684"/>
      <c r="U6" s="684"/>
      <c r="V6" s="684"/>
      <c r="W6" s="684"/>
      <c r="X6" s="684"/>
      <c r="Y6" s="685"/>
      <c r="Z6" s="686">
        <v>1.3</v>
      </c>
      <c r="AA6" s="686"/>
      <c r="AB6" s="686"/>
      <c r="AC6" s="686"/>
      <c r="AD6" s="687">
        <v>82891</v>
      </c>
      <c r="AE6" s="687"/>
      <c r="AF6" s="687"/>
      <c r="AG6" s="687"/>
      <c r="AH6" s="687"/>
      <c r="AI6" s="687"/>
      <c r="AJ6" s="687"/>
      <c r="AK6" s="687"/>
      <c r="AL6" s="688">
        <v>2.1</v>
      </c>
      <c r="AM6" s="689"/>
      <c r="AN6" s="689"/>
      <c r="AO6" s="690"/>
      <c r="AP6" s="680" t="s">
        <v>233</v>
      </c>
      <c r="AQ6" s="681"/>
      <c r="AR6" s="681"/>
      <c r="AS6" s="681"/>
      <c r="AT6" s="681"/>
      <c r="AU6" s="681"/>
      <c r="AV6" s="681"/>
      <c r="AW6" s="681"/>
      <c r="AX6" s="681"/>
      <c r="AY6" s="681"/>
      <c r="AZ6" s="681"/>
      <c r="BA6" s="681"/>
      <c r="BB6" s="681"/>
      <c r="BC6" s="681"/>
      <c r="BD6" s="681"/>
      <c r="BE6" s="681"/>
      <c r="BF6" s="682"/>
      <c r="BG6" s="683">
        <v>2482479</v>
      </c>
      <c r="BH6" s="684"/>
      <c r="BI6" s="684"/>
      <c r="BJ6" s="684"/>
      <c r="BK6" s="684"/>
      <c r="BL6" s="684"/>
      <c r="BM6" s="684"/>
      <c r="BN6" s="685"/>
      <c r="BO6" s="686">
        <v>100</v>
      </c>
      <c r="BP6" s="686"/>
      <c r="BQ6" s="686"/>
      <c r="BR6" s="686"/>
      <c r="BS6" s="687" t="s">
        <v>234</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96152</v>
      </c>
      <c r="CS6" s="684"/>
      <c r="CT6" s="684"/>
      <c r="CU6" s="684"/>
      <c r="CV6" s="684"/>
      <c r="CW6" s="684"/>
      <c r="CX6" s="684"/>
      <c r="CY6" s="685"/>
      <c r="CZ6" s="677">
        <v>1.6</v>
      </c>
      <c r="DA6" s="678"/>
      <c r="DB6" s="678"/>
      <c r="DC6" s="697"/>
      <c r="DD6" s="692" t="s">
        <v>234</v>
      </c>
      <c r="DE6" s="684"/>
      <c r="DF6" s="684"/>
      <c r="DG6" s="684"/>
      <c r="DH6" s="684"/>
      <c r="DI6" s="684"/>
      <c r="DJ6" s="684"/>
      <c r="DK6" s="684"/>
      <c r="DL6" s="684"/>
      <c r="DM6" s="684"/>
      <c r="DN6" s="684"/>
      <c r="DO6" s="684"/>
      <c r="DP6" s="685"/>
      <c r="DQ6" s="692">
        <v>96152</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1649</v>
      </c>
      <c r="S7" s="684"/>
      <c r="T7" s="684"/>
      <c r="U7" s="684"/>
      <c r="V7" s="684"/>
      <c r="W7" s="684"/>
      <c r="X7" s="684"/>
      <c r="Y7" s="685"/>
      <c r="Z7" s="686">
        <v>0</v>
      </c>
      <c r="AA7" s="686"/>
      <c r="AB7" s="686"/>
      <c r="AC7" s="686"/>
      <c r="AD7" s="687">
        <v>1649</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1036927</v>
      </c>
      <c r="BH7" s="684"/>
      <c r="BI7" s="684"/>
      <c r="BJ7" s="684"/>
      <c r="BK7" s="684"/>
      <c r="BL7" s="684"/>
      <c r="BM7" s="684"/>
      <c r="BN7" s="685"/>
      <c r="BO7" s="686">
        <v>41.8</v>
      </c>
      <c r="BP7" s="686"/>
      <c r="BQ7" s="686"/>
      <c r="BR7" s="686"/>
      <c r="BS7" s="687" t="s">
        <v>174</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815376</v>
      </c>
      <c r="CS7" s="684"/>
      <c r="CT7" s="684"/>
      <c r="CU7" s="684"/>
      <c r="CV7" s="684"/>
      <c r="CW7" s="684"/>
      <c r="CX7" s="684"/>
      <c r="CY7" s="685"/>
      <c r="CZ7" s="686">
        <v>13.8</v>
      </c>
      <c r="DA7" s="686"/>
      <c r="DB7" s="686"/>
      <c r="DC7" s="686"/>
      <c r="DD7" s="692">
        <v>42590</v>
      </c>
      <c r="DE7" s="684"/>
      <c r="DF7" s="684"/>
      <c r="DG7" s="684"/>
      <c r="DH7" s="684"/>
      <c r="DI7" s="684"/>
      <c r="DJ7" s="684"/>
      <c r="DK7" s="684"/>
      <c r="DL7" s="684"/>
      <c r="DM7" s="684"/>
      <c r="DN7" s="684"/>
      <c r="DO7" s="684"/>
      <c r="DP7" s="685"/>
      <c r="DQ7" s="692">
        <v>656672</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9144</v>
      </c>
      <c r="S8" s="684"/>
      <c r="T8" s="684"/>
      <c r="U8" s="684"/>
      <c r="V8" s="684"/>
      <c r="W8" s="684"/>
      <c r="X8" s="684"/>
      <c r="Y8" s="685"/>
      <c r="Z8" s="686">
        <v>0.1</v>
      </c>
      <c r="AA8" s="686"/>
      <c r="AB8" s="686"/>
      <c r="AC8" s="686"/>
      <c r="AD8" s="687">
        <v>9144</v>
      </c>
      <c r="AE8" s="687"/>
      <c r="AF8" s="687"/>
      <c r="AG8" s="687"/>
      <c r="AH8" s="687"/>
      <c r="AI8" s="687"/>
      <c r="AJ8" s="687"/>
      <c r="AK8" s="687"/>
      <c r="AL8" s="688">
        <v>0.2</v>
      </c>
      <c r="AM8" s="689"/>
      <c r="AN8" s="689"/>
      <c r="AO8" s="690"/>
      <c r="AP8" s="680" t="s">
        <v>240</v>
      </c>
      <c r="AQ8" s="681"/>
      <c r="AR8" s="681"/>
      <c r="AS8" s="681"/>
      <c r="AT8" s="681"/>
      <c r="AU8" s="681"/>
      <c r="AV8" s="681"/>
      <c r="AW8" s="681"/>
      <c r="AX8" s="681"/>
      <c r="AY8" s="681"/>
      <c r="AZ8" s="681"/>
      <c r="BA8" s="681"/>
      <c r="BB8" s="681"/>
      <c r="BC8" s="681"/>
      <c r="BD8" s="681"/>
      <c r="BE8" s="681"/>
      <c r="BF8" s="682"/>
      <c r="BG8" s="683">
        <v>28175</v>
      </c>
      <c r="BH8" s="684"/>
      <c r="BI8" s="684"/>
      <c r="BJ8" s="684"/>
      <c r="BK8" s="684"/>
      <c r="BL8" s="684"/>
      <c r="BM8" s="684"/>
      <c r="BN8" s="685"/>
      <c r="BO8" s="686">
        <v>1.1000000000000001</v>
      </c>
      <c r="BP8" s="686"/>
      <c r="BQ8" s="686"/>
      <c r="BR8" s="686"/>
      <c r="BS8" s="692" t="s">
        <v>174</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1650898</v>
      </c>
      <c r="CS8" s="684"/>
      <c r="CT8" s="684"/>
      <c r="CU8" s="684"/>
      <c r="CV8" s="684"/>
      <c r="CW8" s="684"/>
      <c r="CX8" s="684"/>
      <c r="CY8" s="685"/>
      <c r="CZ8" s="686">
        <v>27.9</v>
      </c>
      <c r="DA8" s="686"/>
      <c r="DB8" s="686"/>
      <c r="DC8" s="686"/>
      <c r="DD8" s="692">
        <v>5925</v>
      </c>
      <c r="DE8" s="684"/>
      <c r="DF8" s="684"/>
      <c r="DG8" s="684"/>
      <c r="DH8" s="684"/>
      <c r="DI8" s="684"/>
      <c r="DJ8" s="684"/>
      <c r="DK8" s="684"/>
      <c r="DL8" s="684"/>
      <c r="DM8" s="684"/>
      <c r="DN8" s="684"/>
      <c r="DO8" s="684"/>
      <c r="DP8" s="685"/>
      <c r="DQ8" s="692">
        <v>1010441</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5524</v>
      </c>
      <c r="S9" s="684"/>
      <c r="T9" s="684"/>
      <c r="U9" s="684"/>
      <c r="V9" s="684"/>
      <c r="W9" s="684"/>
      <c r="X9" s="684"/>
      <c r="Y9" s="685"/>
      <c r="Z9" s="686">
        <v>0.1</v>
      </c>
      <c r="AA9" s="686"/>
      <c r="AB9" s="686"/>
      <c r="AC9" s="686"/>
      <c r="AD9" s="687">
        <v>5524</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825668</v>
      </c>
      <c r="BH9" s="684"/>
      <c r="BI9" s="684"/>
      <c r="BJ9" s="684"/>
      <c r="BK9" s="684"/>
      <c r="BL9" s="684"/>
      <c r="BM9" s="684"/>
      <c r="BN9" s="685"/>
      <c r="BO9" s="686">
        <v>33.299999999999997</v>
      </c>
      <c r="BP9" s="686"/>
      <c r="BQ9" s="686"/>
      <c r="BR9" s="686"/>
      <c r="BS9" s="692" t="s">
        <v>174</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703639</v>
      </c>
      <c r="CS9" s="684"/>
      <c r="CT9" s="684"/>
      <c r="CU9" s="684"/>
      <c r="CV9" s="684"/>
      <c r="CW9" s="684"/>
      <c r="CX9" s="684"/>
      <c r="CY9" s="685"/>
      <c r="CZ9" s="686">
        <v>11.9</v>
      </c>
      <c r="DA9" s="686"/>
      <c r="DB9" s="686"/>
      <c r="DC9" s="686"/>
      <c r="DD9" s="692">
        <v>1649</v>
      </c>
      <c r="DE9" s="684"/>
      <c r="DF9" s="684"/>
      <c r="DG9" s="684"/>
      <c r="DH9" s="684"/>
      <c r="DI9" s="684"/>
      <c r="DJ9" s="684"/>
      <c r="DK9" s="684"/>
      <c r="DL9" s="684"/>
      <c r="DM9" s="684"/>
      <c r="DN9" s="684"/>
      <c r="DO9" s="684"/>
      <c r="DP9" s="685"/>
      <c r="DQ9" s="692">
        <v>562322</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174</v>
      </c>
      <c r="S10" s="684"/>
      <c r="T10" s="684"/>
      <c r="U10" s="684"/>
      <c r="V10" s="684"/>
      <c r="W10" s="684"/>
      <c r="X10" s="684"/>
      <c r="Y10" s="685"/>
      <c r="Z10" s="686" t="s">
        <v>179</v>
      </c>
      <c r="AA10" s="686"/>
      <c r="AB10" s="686"/>
      <c r="AC10" s="686"/>
      <c r="AD10" s="687" t="s">
        <v>174</v>
      </c>
      <c r="AE10" s="687"/>
      <c r="AF10" s="687"/>
      <c r="AG10" s="687"/>
      <c r="AH10" s="687"/>
      <c r="AI10" s="687"/>
      <c r="AJ10" s="687"/>
      <c r="AK10" s="687"/>
      <c r="AL10" s="688" t="s">
        <v>179</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42497</v>
      </c>
      <c r="BH10" s="684"/>
      <c r="BI10" s="684"/>
      <c r="BJ10" s="684"/>
      <c r="BK10" s="684"/>
      <c r="BL10" s="684"/>
      <c r="BM10" s="684"/>
      <c r="BN10" s="685"/>
      <c r="BO10" s="686">
        <v>1.7</v>
      </c>
      <c r="BP10" s="686"/>
      <c r="BQ10" s="686"/>
      <c r="BR10" s="686"/>
      <c r="BS10" s="692" t="s">
        <v>174</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t="s">
        <v>234</v>
      </c>
      <c r="CS10" s="684"/>
      <c r="CT10" s="684"/>
      <c r="CU10" s="684"/>
      <c r="CV10" s="684"/>
      <c r="CW10" s="684"/>
      <c r="CX10" s="684"/>
      <c r="CY10" s="685"/>
      <c r="CZ10" s="686" t="s">
        <v>179</v>
      </c>
      <c r="DA10" s="686"/>
      <c r="DB10" s="686"/>
      <c r="DC10" s="686"/>
      <c r="DD10" s="692" t="s">
        <v>179</v>
      </c>
      <c r="DE10" s="684"/>
      <c r="DF10" s="684"/>
      <c r="DG10" s="684"/>
      <c r="DH10" s="684"/>
      <c r="DI10" s="684"/>
      <c r="DJ10" s="684"/>
      <c r="DK10" s="684"/>
      <c r="DL10" s="684"/>
      <c r="DM10" s="684"/>
      <c r="DN10" s="684"/>
      <c r="DO10" s="684"/>
      <c r="DP10" s="685"/>
      <c r="DQ10" s="692" t="s">
        <v>234</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279036</v>
      </c>
      <c r="S11" s="684"/>
      <c r="T11" s="684"/>
      <c r="U11" s="684"/>
      <c r="V11" s="684"/>
      <c r="W11" s="684"/>
      <c r="X11" s="684"/>
      <c r="Y11" s="685"/>
      <c r="Z11" s="688">
        <v>4.5</v>
      </c>
      <c r="AA11" s="689"/>
      <c r="AB11" s="689"/>
      <c r="AC11" s="701"/>
      <c r="AD11" s="692">
        <v>279036</v>
      </c>
      <c r="AE11" s="684"/>
      <c r="AF11" s="684"/>
      <c r="AG11" s="684"/>
      <c r="AH11" s="684"/>
      <c r="AI11" s="684"/>
      <c r="AJ11" s="684"/>
      <c r="AK11" s="685"/>
      <c r="AL11" s="688">
        <v>7.1</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140587</v>
      </c>
      <c r="BH11" s="684"/>
      <c r="BI11" s="684"/>
      <c r="BJ11" s="684"/>
      <c r="BK11" s="684"/>
      <c r="BL11" s="684"/>
      <c r="BM11" s="684"/>
      <c r="BN11" s="685"/>
      <c r="BO11" s="686">
        <v>5.7</v>
      </c>
      <c r="BP11" s="686"/>
      <c r="BQ11" s="686"/>
      <c r="BR11" s="686"/>
      <c r="BS11" s="692" t="s">
        <v>174</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231780</v>
      </c>
      <c r="CS11" s="684"/>
      <c r="CT11" s="684"/>
      <c r="CU11" s="684"/>
      <c r="CV11" s="684"/>
      <c r="CW11" s="684"/>
      <c r="CX11" s="684"/>
      <c r="CY11" s="685"/>
      <c r="CZ11" s="686">
        <v>3.9</v>
      </c>
      <c r="DA11" s="686"/>
      <c r="DB11" s="686"/>
      <c r="DC11" s="686"/>
      <c r="DD11" s="692">
        <v>28931</v>
      </c>
      <c r="DE11" s="684"/>
      <c r="DF11" s="684"/>
      <c r="DG11" s="684"/>
      <c r="DH11" s="684"/>
      <c r="DI11" s="684"/>
      <c r="DJ11" s="684"/>
      <c r="DK11" s="684"/>
      <c r="DL11" s="684"/>
      <c r="DM11" s="684"/>
      <c r="DN11" s="684"/>
      <c r="DO11" s="684"/>
      <c r="DP11" s="685"/>
      <c r="DQ11" s="692">
        <v>190565</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48411</v>
      </c>
      <c r="S12" s="684"/>
      <c r="T12" s="684"/>
      <c r="U12" s="684"/>
      <c r="V12" s="684"/>
      <c r="W12" s="684"/>
      <c r="X12" s="684"/>
      <c r="Y12" s="685"/>
      <c r="Z12" s="686">
        <v>0.8</v>
      </c>
      <c r="AA12" s="686"/>
      <c r="AB12" s="686"/>
      <c r="AC12" s="686"/>
      <c r="AD12" s="687">
        <v>44238</v>
      </c>
      <c r="AE12" s="687"/>
      <c r="AF12" s="687"/>
      <c r="AG12" s="687"/>
      <c r="AH12" s="687"/>
      <c r="AI12" s="687"/>
      <c r="AJ12" s="687"/>
      <c r="AK12" s="687"/>
      <c r="AL12" s="688">
        <v>1.1000000000000001</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1305274</v>
      </c>
      <c r="BH12" s="684"/>
      <c r="BI12" s="684"/>
      <c r="BJ12" s="684"/>
      <c r="BK12" s="684"/>
      <c r="BL12" s="684"/>
      <c r="BM12" s="684"/>
      <c r="BN12" s="685"/>
      <c r="BO12" s="686">
        <v>52.6</v>
      </c>
      <c r="BP12" s="686"/>
      <c r="BQ12" s="686"/>
      <c r="BR12" s="686"/>
      <c r="BS12" s="692" t="s">
        <v>174</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27456</v>
      </c>
      <c r="CS12" s="684"/>
      <c r="CT12" s="684"/>
      <c r="CU12" s="684"/>
      <c r="CV12" s="684"/>
      <c r="CW12" s="684"/>
      <c r="CX12" s="684"/>
      <c r="CY12" s="685"/>
      <c r="CZ12" s="686">
        <v>0.5</v>
      </c>
      <c r="DA12" s="686"/>
      <c r="DB12" s="686"/>
      <c r="DC12" s="686"/>
      <c r="DD12" s="692" t="s">
        <v>174</v>
      </c>
      <c r="DE12" s="684"/>
      <c r="DF12" s="684"/>
      <c r="DG12" s="684"/>
      <c r="DH12" s="684"/>
      <c r="DI12" s="684"/>
      <c r="DJ12" s="684"/>
      <c r="DK12" s="684"/>
      <c r="DL12" s="684"/>
      <c r="DM12" s="684"/>
      <c r="DN12" s="684"/>
      <c r="DO12" s="684"/>
      <c r="DP12" s="685"/>
      <c r="DQ12" s="692">
        <v>23502</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174</v>
      </c>
      <c r="S13" s="684"/>
      <c r="T13" s="684"/>
      <c r="U13" s="684"/>
      <c r="V13" s="684"/>
      <c r="W13" s="684"/>
      <c r="X13" s="684"/>
      <c r="Y13" s="685"/>
      <c r="Z13" s="686" t="s">
        <v>174</v>
      </c>
      <c r="AA13" s="686"/>
      <c r="AB13" s="686"/>
      <c r="AC13" s="686"/>
      <c r="AD13" s="687" t="s">
        <v>174</v>
      </c>
      <c r="AE13" s="687"/>
      <c r="AF13" s="687"/>
      <c r="AG13" s="687"/>
      <c r="AH13" s="687"/>
      <c r="AI13" s="687"/>
      <c r="AJ13" s="687"/>
      <c r="AK13" s="687"/>
      <c r="AL13" s="688" t="s">
        <v>174</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1304955</v>
      </c>
      <c r="BH13" s="684"/>
      <c r="BI13" s="684"/>
      <c r="BJ13" s="684"/>
      <c r="BK13" s="684"/>
      <c r="BL13" s="684"/>
      <c r="BM13" s="684"/>
      <c r="BN13" s="685"/>
      <c r="BO13" s="686">
        <v>52.6</v>
      </c>
      <c r="BP13" s="686"/>
      <c r="BQ13" s="686"/>
      <c r="BR13" s="686"/>
      <c r="BS13" s="692" t="s">
        <v>174</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422933</v>
      </c>
      <c r="CS13" s="684"/>
      <c r="CT13" s="684"/>
      <c r="CU13" s="684"/>
      <c r="CV13" s="684"/>
      <c r="CW13" s="684"/>
      <c r="CX13" s="684"/>
      <c r="CY13" s="685"/>
      <c r="CZ13" s="686">
        <v>7.2</v>
      </c>
      <c r="DA13" s="686"/>
      <c r="DB13" s="686"/>
      <c r="DC13" s="686"/>
      <c r="DD13" s="692">
        <v>172776</v>
      </c>
      <c r="DE13" s="684"/>
      <c r="DF13" s="684"/>
      <c r="DG13" s="684"/>
      <c r="DH13" s="684"/>
      <c r="DI13" s="684"/>
      <c r="DJ13" s="684"/>
      <c r="DK13" s="684"/>
      <c r="DL13" s="684"/>
      <c r="DM13" s="684"/>
      <c r="DN13" s="684"/>
      <c r="DO13" s="684"/>
      <c r="DP13" s="685"/>
      <c r="DQ13" s="692">
        <v>349302</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11855</v>
      </c>
      <c r="S14" s="684"/>
      <c r="T14" s="684"/>
      <c r="U14" s="684"/>
      <c r="V14" s="684"/>
      <c r="W14" s="684"/>
      <c r="X14" s="684"/>
      <c r="Y14" s="685"/>
      <c r="Z14" s="686">
        <v>0.2</v>
      </c>
      <c r="AA14" s="686"/>
      <c r="AB14" s="686"/>
      <c r="AC14" s="686"/>
      <c r="AD14" s="687">
        <v>11855</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52284</v>
      </c>
      <c r="BH14" s="684"/>
      <c r="BI14" s="684"/>
      <c r="BJ14" s="684"/>
      <c r="BK14" s="684"/>
      <c r="BL14" s="684"/>
      <c r="BM14" s="684"/>
      <c r="BN14" s="685"/>
      <c r="BO14" s="686">
        <v>2.1</v>
      </c>
      <c r="BP14" s="686"/>
      <c r="BQ14" s="686"/>
      <c r="BR14" s="686"/>
      <c r="BS14" s="692" t="s">
        <v>174</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294361</v>
      </c>
      <c r="CS14" s="684"/>
      <c r="CT14" s="684"/>
      <c r="CU14" s="684"/>
      <c r="CV14" s="684"/>
      <c r="CW14" s="684"/>
      <c r="CX14" s="684"/>
      <c r="CY14" s="685"/>
      <c r="CZ14" s="686">
        <v>5</v>
      </c>
      <c r="DA14" s="686"/>
      <c r="DB14" s="686"/>
      <c r="DC14" s="686"/>
      <c r="DD14" s="692" t="s">
        <v>234</v>
      </c>
      <c r="DE14" s="684"/>
      <c r="DF14" s="684"/>
      <c r="DG14" s="684"/>
      <c r="DH14" s="684"/>
      <c r="DI14" s="684"/>
      <c r="DJ14" s="684"/>
      <c r="DK14" s="684"/>
      <c r="DL14" s="684"/>
      <c r="DM14" s="684"/>
      <c r="DN14" s="684"/>
      <c r="DO14" s="684"/>
      <c r="DP14" s="685"/>
      <c r="DQ14" s="692">
        <v>284001</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234</v>
      </c>
      <c r="S15" s="684"/>
      <c r="T15" s="684"/>
      <c r="U15" s="684"/>
      <c r="V15" s="684"/>
      <c r="W15" s="684"/>
      <c r="X15" s="684"/>
      <c r="Y15" s="685"/>
      <c r="Z15" s="686" t="s">
        <v>234</v>
      </c>
      <c r="AA15" s="686"/>
      <c r="AB15" s="686"/>
      <c r="AC15" s="686"/>
      <c r="AD15" s="687" t="s">
        <v>234</v>
      </c>
      <c r="AE15" s="687"/>
      <c r="AF15" s="687"/>
      <c r="AG15" s="687"/>
      <c r="AH15" s="687"/>
      <c r="AI15" s="687"/>
      <c r="AJ15" s="687"/>
      <c r="AK15" s="687"/>
      <c r="AL15" s="688" t="s">
        <v>174</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87994</v>
      </c>
      <c r="BH15" s="684"/>
      <c r="BI15" s="684"/>
      <c r="BJ15" s="684"/>
      <c r="BK15" s="684"/>
      <c r="BL15" s="684"/>
      <c r="BM15" s="684"/>
      <c r="BN15" s="685"/>
      <c r="BO15" s="686">
        <v>3.5</v>
      </c>
      <c r="BP15" s="686"/>
      <c r="BQ15" s="686"/>
      <c r="BR15" s="686"/>
      <c r="BS15" s="692" t="s">
        <v>174</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1038770</v>
      </c>
      <c r="CS15" s="684"/>
      <c r="CT15" s="684"/>
      <c r="CU15" s="684"/>
      <c r="CV15" s="684"/>
      <c r="CW15" s="684"/>
      <c r="CX15" s="684"/>
      <c r="CY15" s="685"/>
      <c r="CZ15" s="686">
        <v>17.600000000000001</v>
      </c>
      <c r="DA15" s="686"/>
      <c r="DB15" s="686"/>
      <c r="DC15" s="686"/>
      <c r="DD15" s="692">
        <v>353307</v>
      </c>
      <c r="DE15" s="684"/>
      <c r="DF15" s="684"/>
      <c r="DG15" s="684"/>
      <c r="DH15" s="684"/>
      <c r="DI15" s="684"/>
      <c r="DJ15" s="684"/>
      <c r="DK15" s="684"/>
      <c r="DL15" s="684"/>
      <c r="DM15" s="684"/>
      <c r="DN15" s="684"/>
      <c r="DO15" s="684"/>
      <c r="DP15" s="685"/>
      <c r="DQ15" s="692">
        <v>671960</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3642</v>
      </c>
      <c r="S16" s="684"/>
      <c r="T16" s="684"/>
      <c r="U16" s="684"/>
      <c r="V16" s="684"/>
      <c r="W16" s="684"/>
      <c r="X16" s="684"/>
      <c r="Y16" s="685"/>
      <c r="Z16" s="686">
        <v>0.1</v>
      </c>
      <c r="AA16" s="686"/>
      <c r="AB16" s="686"/>
      <c r="AC16" s="686"/>
      <c r="AD16" s="687">
        <v>3642</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174</v>
      </c>
      <c r="BH16" s="684"/>
      <c r="BI16" s="684"/>
      <c r="BJ16" s="684"/>
      <c r="BK16" s="684"/>
      <c r="BL16" s="684"/>
      <c r="BM16" s="684"/>
      <c r="BN16" s="685"/>
      <c r="BO16" s="686" t="s">
        <v>234</v>
      </c>
      <c r="BP16" s="686"/>
      <c r="BQ16" s="686"/>
      <c r="BR16" s="686"/>
      <c r="BS16" s="692" t="s">
        <v>174</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12412</v>
      </c>
      <c r="CS16" s="684"/>
      <c r="CT16" s="684"/>
      <c r="CU16" s="684"/>
      <c r="CV16" s="684"/>
      <c r="CW16" s="684"/>
      <c r="CX16" s="684"/>
      <c r="CY16" s="685"/>
      <c r="CZ16" s="686">
        <v>0.2</v>
      </c>
      <c r="DA16" s="686"/>
      <c r="DB16" s="686"/>
      <c r="DC16" s="686"/>
      <c r="DD16" s="692" t="s">
        <v>234</v>
      </c>
      <c r="DE16" s="684"/>
      <c r="DF16" s="684"/>
      <c r="DG16" s="684"/>
      <c r="DH16" s="684"/>
      <c r="DI16" s="684"/>
      <c r="DJ16" s="684"/>
      <c r="DK16" s="684"/>
      <c r="DL16" s="684"/>
      <c r="DM16" s="684"/>
      <c r="DN16" s="684"/>
      <c r="DO16" s="684"/>
      <c r="DP16" s="685"/>
      <c r="DQ16" s="692">
        <v>12334</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34024</v>
      </c>
      <c r="S17" s="684"/>
      <c r="T17" s="684"/>
      <c r="U17" s="684"/>
      <c r="V17" s="684"/>
      <c r="W17" s="684"/>
      <c r="X17" s="684"/>
      <c r="Y17" s="685"/>
      <c r="Z17" s="686">
        <v>0.5</v>
      </c>
      <c r="AA17" s="686"/>
      <c r="AB17" s="686"/>
      <c r="AC17" s="686"/>
      <c r="AD17" s="687">
        <v>34024</v>
      </c>
      <c r="AE17" s="687"/>
      <c r="AF17" s="687"/>
      <c r="AG17" s="687"/>
      <c r="AH17" s="687"/>
      <c r="AI17" s="687"/>
      <c r="AJ17" s="687"/>
      <c r="AK17" s="687"/>
      <c r="AL17" s="688">
        <v>0.9</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234</v>
      </c>
      <c r="BH17" s="684"/>
      <c r="BI17" s="684"/>
      <c r="BJ17" s="684"/>
      <c r="BK17" s="684"/>
      <c r="BL17" s="684"/>
      <c r="BM17" s="684"/>
      <c r="BN17" s="685"/>
      <c r="BO17" s="686" t="s">
        <v>234</v>
      </c>
      <c r="BP17" s="686"/>
      <c r="BQ17" s="686"/>
      <c r="BR17" s="686"/>
      <c r="BS17" s="692" t="s">
        <v>174</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616610</v>
      </c>
      <c r="CS17" s="684"/>
      <c r="CT17" s="684"/>
      <c r="CU17" s="684"/>
      <c r="CV17" s="684"/>
      <c r="CW17" s="684"/>
      <c r="CX17" s="684"/>
      <c r="CY17" s="685"/>
      <c r="CZ17" s="686">
        <v>10.4</v>
      </c>
      <c r="DA17" s="686"/>
      <c r="DB17" s="686"/>
      <c r="DC17" s="686"/>
      <c r="DD17" s="692" t="s">
        <v>174</v>
      </c>
      <c r="DE17" s="684"/>
      <c r="DF17" s="684"/>
      <c r="DG17" s="684"/>
      <c r="DH17" s="684"/>
      <c r="DI17" s="684"/>
      <c r="DJ17" s="684"/>
      <c r="DK17" s="684"/>
      <c r="DL17" s="684"/>
      <c r="DM17" s="684"/>
      <c r="DN17" s="684"/>
      <c r="DO17" s="684"/>
      <c r="DP17" s="685"/>
      <c r="DQ17" s="692">
        <v>616610</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5067</v>
      </c>
      <c r="S18" s="684"/>
      <c r="T18" s="684"/>
      <c r="U18" s="684"/>
      <c r="V18" s="684"/>
      <c r="W18" s="684"/>
      <c r="X18" s="684"/>
      <c r="Y18" s="685"/>
      <c r="Z18" s="686">
        <v>0.1</v>
      </c>
      <c r="AA18" s="686"/>
      <c r="AB18" s="686"/>
      <c r="AC18" s="686"/>
      <c r="AD18" s="687">
        <v>5067</v>
      </c>
      <c r="AE18" s="687"/>
      <c r="AF18" s="687"/>
      <c r="AG18" s="687"/>
      <c r="AH18" s="687"/>
      <c r="AI18" s="687"/>
      <c r="AJ18" s="687"/>
      <c r="AK18" s="687"/>
      <c r="AL18" s="688">
        <v>0.1</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234</v>
      </c>
      <c r="BH18" s="684"/>
      <c r="BI18" s="684"/>
      <c r="BJ18" s="684"/>
      <c r="BK18" s="684"/>
      <c r="BL18" s="684"/>
      <c r="BM18" s="684"/>
      <c r="BN18" s="685"/>
      <c r="BO18" s="686" t="s">
        <v>234</v>
      </c>
      <c r="BP18" s="686"/>
      <c r="BQ18" s="686"/>
      <c r="BR18" s="686"/>
      <c r="BS18" s="692" t="s">
        <v>174</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174</v>
      </c>
      <c r="CS18" s="684"/>
      <c r="CT18" s="684"/>
      <c r="CU18" s="684"/>
      <c r="CV18" s="684"/>
      <c r="CW18" s="684"/>
      <c r="CX18" s="684"/>
      <c r="CY18" s="685"/>
      <c r="CZ18" s="686" t="s">
        <v>174</v>
      </c>
      <c r="DA18" s="686"/>
      <c r="DB18" s="686"/>
      <c r="DC18" s="686"/>
      <c r="DD18" s="692" t="s">
        <v>174</v>
      </c>
      <c r="DE18" s="684"/>
      <c r="DF18" s="684"/>
      <c r="DG18" s="684"/>
      <c r="DH18" s="684"/>
      <c r="DI18" s="684"/>
      <c r="DJ18" s="684"/>
      <c r="DK18" s="684"/>
      <c r="DL18" s="684"/>
      <c r="DM18" s="684"/>
      <c r="DN18" s="684"/>
      <c r="DO18" s="684"/>
      <c r="DP18" s="685"/>
      <c r="DQ18" s="692" t="s">
        <v>174</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1799</v>
      </c>
      <c r="S19" s="684"/>
      <c r="T19" s="684"/>
      <c r="U19" s="684"/>
      <c r="V19" s="684"/>
      <c r="W19" s="684"/>
      <c r="X19" s="684"/>
      <c r="Y19" s="685"/>
      <c r="Z19" s="686">
        <v>0</v>
      </c>
      <c r="AA19" s="686"/>
      <c r="AB19" s="686"/>
      <c r="AC19" s="686"/>
      <c r="AD19" s="687">
        <v>1799</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t="s">
        <v>234</v>
      </c>
      <c r="BH19" s="684"/>
      <c r="BI19" s="684"/>
      <c r="BJ19" s="684"/>
      <c r="BK19" s="684"/>
      <c r="BL19" s="684"/>
      <c r="BM19" s="684"/>
      <c r="BN19" s="685"/>
      <c r="BO19" s="686" t="s">
        <v>234</v>
      </c>
      <c r="BP19" s="686"/>
      <c r="BQ19" s="686"/>
      <c r="BR19" s="686"/>
      <c r="BS19" s="692" t="s">
        <v>174</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234</v>
      </c>
      <c r="CS19" s="684"/>
      <c r="CT19" s="684"/>
      <c r="CU19" s="684"/>
      <c r="CV19" s="684"/>
      <c r="CW19" s="684"/>
      <c r="CX19" s="684"/>
      <c r="CY19" s="685"/>
      <c r="CZ19" s="686" t="s">
        <v>234</v>
      </c>
      <c r="DA19" s="686"/>
      <c r="DB19" s="686"/>
      <c r="DC19" s="686"/>
      <c r="DD19" s="692" t="s">
        <v>234</v>
      </c>
      <c r="DE19" s="684"/>
      <c r="DF19" s="684"/>
      <c r="DG19" s="684"/>
      <c r="DH19" s="684"/>
      <c r="DI19" s="684"/>
      <c r="DJ19" s="684"/>
      <c r="DK19" s="684"/>
      <c r="DL19" s="684"/>
      <c r="DM19" s="684"/>
      <c r="DN19" s="684"/>
      <c r="DO19" s="684"/>
      <c r="DP19" s="685"/>
      <c r="DQ19" s="692" t="s">
        <v>234</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268</v>
      </c>
      <c r="S20" s="684"/>
      <c r="T20" s="684"/>
      <c r="U20" s="684"/>
      <c r="V20" s="684"/>
      <c r="W20" s="684"/>
      <c r="X20" s="684"/>
      <c r="Y20" s="685"/>
      <c r="Z20" s="686">
        <v>0</v>
      </c>
      <c r="AA20" s="686"/>
      <c r="AB20" s="686"/>
      <c r="AC20" s="686"/>
      <c r="AD20" s="687">
        <v>268</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t="s">
        <v>174</v>
      </c>
      <c r="BH20" s="684"/>
      <c r="BI20" s="684"/>
      <c r="BJ20" s="684"/>
      <c r="BK20" s="684"/>
      <c r="BL20" s="684"/>
      <c r="BM20" s="684"/>
      <c r="BN20" s="685"/>
      <c r="BO20" s="686" t="s">
        <v>174</v>
      </c>
      <c r="BP20" s="686"/>
      <c r="BQ20" s="686"/>
      <c r="BR20" s="686"/>
      <c r="BS20" s="692" t="s">
        <v>174</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5910387</v>
      </c>
      <c r="CS20" s="684"/>
      <c r="CT20" s="684"/>
      <c r="CU20" s="684"/>
      <c r="CV20" s="684"/>
      <c r="CW20" s="684"/>
      <c r="CX20" s="684"/>
      <c r="CY20" s="685"/>
      <c r="CZ20" s="686">
        <v>100</v>
      </c>
      <c r="DA20" s="686"/>
      <c r="DB20" s="686"/>
      <c r="DC20" s="686"/>
      <c r="DD20" s="692">
        <v>605178</v>
      </c>
      <c r="DE20" s="684"/>
      <c r="DF20" s="684"/>
      <c r="DG20" s="684"/>
      <c r="DH20" s="684"/>
      <c r="DI20" s="684"/>
      <c r="DJ20" s="684"/>
      <c r="DK20" s="684"/>
      <c r="DL20" s="684"/>
      <c r="DM20" s="684"/>
      <c r="DN20" s="684"/>
      <c r="DO20" s="684"/>
      <c r="DP20" s="685"/>
      <c r="DQ20" s="692">
        <v>4473861</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26890</v>
      </c>
      <c r="S21" s="684"/>
      <c r="T21" s="684"/>
      <c r="U21" s="684"/>
      <c r="V21" s="684"/>
      <c r="W21" s="684"/>
      <c r="X21" s="684"/>
      <c r="Y21" s="685"/>
      <c r="Z21" s="686">
        <v>0.4</v>
      </c>
      <c r="AA21" s="686"/>
      <c r="AB21" s="686"/>
      <c r="AC21" s="686"/>
      <c r="AD21" s="687">
        <v>26890</v>
      </c>
      <c r="AE21" s="687"/>
      <c r="AF21" s="687"/>
      <c r="AG21" s="687"/>
      <c r="AH21" s="687"/>
      <c r="AI21" s="687"/>
      <c r="AJ21" s="687"/>
      <c r="AK21" s="687"/>
      <c r="AL21" s="688">
        <v>0.7</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174</v>
      </c>
      <c r="BH21" s="684"/>
      <c r="BI21" s="684"/>
      <c r="BJ21" s="684"/>
      <c r="BK21" s="684"/>
      <c r="BL21" s="684"/>
      <c r="BM21" s="684"/>
      <c r="BN21" s="685"/>
      <c r="BO21" s="686" t="s">
        <v>174</v>
      </c>
      <c r="BP21" s="686"/>
      <c r="BQ21" s="686"/>
      <c r="BR21" s="686"/>
      <c r="BS21" s="692" t="s">
        <v>174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1135484</v>
      </c>
      <c r="S22" s="684"/>
      <c r="T22" s="684"/>
      <c r="U22" s="684"/>
      <c r="V22" s="684"/>
      <c r="W22" s="684"/>
      <c r="X22" s="684"/>
      <c r="Y22" s="685"/>
      <c r="Z22" s="686">
        <v>18.100000000000001</v>
      </c>
      <c r="AA22" s="686"/>
      <c r="AB22" s="686"/>
      <c r="AC22" s="686"/>
      <c r="AD22" s="687">
        <v>972214</v>
      </c>
      <c r="AE22" s="687"/>
      <c r="AF22" s="687"/>
      <c r="AG22" s="687"/>
      <c r="AH22" s="687"/>
      <c r="AI22" s="687"/>
      <c r="AJ22" s="687"/>
      <c r="AK22" s="687"/>
      <c r="AL22" s="688">
        <v>24.7</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179</v>
      </c>
      <c r="BH22" s="684"/>
      <c r="BI22" s="684"/>
      <c r="BJ22" s="684"/>
      <c r="BK22" s="684"/>
      <c r="BL22" s="684"/>
      <c r="BM22" s="684"/>
      <c r="BN22" s="685"/>
      <c r="BO22" s="686" t="s">
        <v>234</v>
      </c>
      <c r="BP22" s="686"/>
      <c r="BQ22" s="686"/>
      <c r="BR22" s="686"/>
      <c r="BS22" s="692" t="s">
        <v>179</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972214</v>
      </c>
      <c r="S23" s="684"/>
      <c r="T23" s="684"/>
      <c r="U23" s="684"/>
      <c r="V23" s="684"/>
      <c r="W23" s="684"/>
      <c r="X23" s="684"/>
      <c r="Y23" s="685"/>
      <c r="Z23" s="686">
        <v>15.5</v>
      </c>
      <c r="AA23" s="686"/>
      <c r="AB23" s="686"/>
      <c r="AC23" s="686"/>
      <c r="AD23" s="687">
        <v>972214</v>
      </c>
      <c r="AE23" s="687"/>
      <c r="AF23" s="687"/>
      <c r="AG23" s="687"/>
      <c r="AH23" s="687"/>
      <c r="AI23" s="687"/>
      <c r="AJ23" s="687"/>
      <c r="AK23" s="687"/>
      <c r="AL23" s="688">
        <v>24.7</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179</v>
      </c>
      <c r="BH23" s="684"/>
      <c r="BI23" s="684"/>
      <c r="BJ23" s="684"/>
      <c r="BK23" s="684"/>
      <c r="BL23" s="684"/>
      <c r="BM23" s="684"/>
      <c r="BN23" s="685"/>
      <c r="BO23" s="686" t="s">
        <v>174</v>
      </c>
      <c r="BP23" s="686"/>
      <c r="BQ23" s="686"/>
      <c r="BR23" s="686"/>
      <c r="BS23" s="692" t="s">
        <v>179</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56378</v>
      </c>
      <c r="S24" s="684"/>
      <c r="T24" s="684"/>
      <c r="U24" s="684"/>
      <c r="V24" s="684"/>
      <c r="W24" s="684"/>
      <c r="X24" s="684"/>
      <c r="Y24" s="685"/>
      <c r="Z24" s="686">
        <v>0.9</v>
      </c>
      <c r="AA24" s="686"/>
      <c r="AB24" s="686"/>
      <c r="AC24" s="686"/>
      <c r="AD24" s="687" t="s">
        <v>174</v>
      </c>
      <c r="AE24" s="687"/>
      <c r="AF24" s="687"/>
      <c r="AG24" s="687"/>
      <c r="AH24" s="687"/>
      <c r="AI24" s="687"/>
      <c r="AJ24" s="687"/>
      <c r="AK24" s="687"/>
      <c r="AL24" s="688" t="s">
        <v>179</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234</v>
      </c>
      <c r="BH24" s="684"/>
      <c r="BI24" s="684"/>
      <c r="BJ24" s="684"/>
      <c r="BK24" s="684"/>
      <c r="BL24" s="684"/>
      <c r="BM24" s="684"/>
      <c r="BN24" s="685"/>
      <c r="BO24" s="686" t="s">
        <v>174</v>
      </c>
      <c r="BP24" s="686"/>
      <c r="BQ24" s="686"/>
      <c r="BR24" s="686"/>
      <c r="BS24" s="692" t="s">
        <v>234</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2595232</v>
      </c>
      <c r="CS24" s="673"/>
      <c r="CT24" s="673"/>
      <c r="CU24" s="673"/>
      <c r="CV24" s="673"/>
      <c r="CW24" s="673"/>
      <c r="CX24" s="673"/>
      <c r="CY24" s="674"/>
      <c r="CZ24" s="677">
        <v>43.9</v>
      </c>
      <c r="DA24" s="678"/>
      <c r="DB24" s="678"/>
      <c r="DC24" s="697"/>
      <c r="DD24" s="719">
        <v>2041802</v>
      </c>
      <c r="DE24" s="673"/>
      <c r="DF24" s="673"/>
      <c r="DG24" s="673"/>
      <c r="DH24" s="673"/>
      <c r="DI24" s="673"/>
      <c r="DJ24" s="673"/>
      <c r="DK24" s="674"/>
      <c r="DL24" s="719">
        <v>2019129</v>
      </c>
      <c r="DM24" s="673"/>
      <c r="DN24" s="673"/>
      <c r="DO24" s="673"/>
      <c r="DP24" s="673"/>
      <c r="DQ24" s="673"/>
      <c r="DR24" s="673"/>
      <c r="DS24" s="673"/>
      <c r="DT24" s="673"/>
      <c r="DU24" s="673"/>
      <c r="DV24" s="674"/>
      <c r="DW24" s="677">
        <v>47.8</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v>106892</v>
      </c>
      <c r="S25" s="684"/>
      <c r="T25" s="684"/>
      <c r="U25" s="684"/>
      <c r="V25" s="684"/>
      <c r="W25" s="684"/>
      <c r="X25" s="684"/>
      <c r="Y25" s="685"/>
      <c r="Z25" s="686">
        <v>1.7</v>
      </c>
      <c r="AA25" s="686"/>
      <c r="AB25" s="686"/>
      <c r="AC25" s="686"/>
      <c r="AD25" s="687" t="s">
        <v>234</v>
      </c>
      <c r="AE25" s="687"/>
      <c r="AF25" s="687"/>
      <c r="AG25" s="687"/>
      <c r="AH25" s="687"/>
      <c r="AI25" s="687"/>
      <c r="AJ25" s="687"/>
      <c r="AK25" s="687"/>
      <c r="AL25" s="688" t="s">
        <v>179</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174</v>
      </c>
      <c r="BH25" s="684"/>
      <c r="BI25" s="684"/>
      <c r="BJ25" s="684"/>
      <c r="BK25" s="684"/>
      <c r="BL25" s="684"/>
      <c r="BM25" s="684"/>
      <c r="BN25" s="685"/>
      <c r="BO25" s="686" t="s">
        <v>174</v>
      </c>
      <c r="BP25" s="686"/>
      <c r="BQ25" s="686"/>
      <c r="BR25" s="686"/>
      <c r="BS25" s="692" t="s">
        <v>179</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1287659</v>
      </c>
      <c r="CS25" s="720"/>
      <c r="CT25" s="720"/>
      <c r="CU25" s="720"/>
      <c r="CV25" s="720"/>
      <c r="CW25" s="720"/>
      <c r="CX25" s="720"/>
      <c r="CY25" s="721"/>
      <c r="CZ25" s="688">
        <v>21.8</v>
      </c>
      <c r="DA25" s="717"/>
      <c r="DB25" s="717"/>
      <c r="DC25" s="722"/>
      <c r="DD25" s="692">
        <v>1202856</v>
      </c>
      <c r="DE25" s="720"/>
      <c r="DF25" s="720"/>
      <c r="DG25" s="720"/>
      <c r="DH25" s="720"/>
      <c r="DI25" s="720"/>
      <c r="DJ25" s="720"/>
      <c r="DK25" s="721"/>
      <c r="DL25" s="692">
        <v>1180682</v>
      </c>
      <c r="DM25" s="720"/>
      <c r="DN25" s="720"/>
      <c r="DO25" s="720"/>
      <c r="DP25" s="720"/>
      <c r="DQ25" s="720"/>
      <c r="DR25" s="720"/>
      <c r="DS25" s="720"/>
      <c r="DT25" s="720"/>
      <c r="DU25" s="720"/>
      <c r="DV25" s="721"/>
      <c r="DW25" s="688">
        <v>28</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4094139</v>
      </c>
      <c r="S26" s="684"/>
      <c r="T26" s="684"/>
      <c r="U26" s="684"/>
      <c r="V26" s="684"/>
      <c r="W26" s="684"/>
      <c r="X26" s="684"/>
      <c r="Y26" s="685"/>
      <c r="Z26" s="686">
        <v>65.3</v>
      </c>
      <c r="AA26" s="686"/>
      <c r="AB26" s="686"/>
      <c r="AC26" s="686"/>
      <c r="AD26" s="687">
        <v>3926696</v>
      </c>
      <c r="AE26" s="687"/>
      <c r="AF26" s="687"/>
      <c r="AG26" s="687"/>
      <c r="AH26" s="687"/>
      <c r="AI26" s="687"/>
      <c r="AJ26" s="687"/>
      <c r="AK26" s="687"/>
      <c r="AL26" s="688">
        <v>99.7</v>
      </c>
      <c r="AM26" s="689"/>
      <c r="AN26" s="689"/>
      <c r="AO26" s="690"/>
      <c r="AP26" s="702" t="s">
        <v>297</v>
      </c>
      <c r="AQ26" s="723"/>
      <c r="AR26" s="723"/>
      <c r="AS26" s="723"/>
      <c r="AT26" s="723"/>
      <c r="AU26" s="723"/>
      <c r="AV26" s="723"/>
      <c r="AW26" s="723"/>
      <c r="AX26" s="723"/>
      <c r="AY26" s="723"/>
      <c r="AZ26" s="723"/>
      <c r="BA26" s="723"/>
      <c r="BB26" s="723"/>
      <c r="BC26" s="723"/>
      <c r="BD26" s="723"/>
      <c r="BE26" s="723"/>
      <c r="BF26" s="704"/>
      <c r="BG26" s="683" t="s">
        <v>234</v>
      </c>
      <c r="BH26" s="684"/>
      <c r="BI26" s="684"/>
      <c r="BJ26" s="684"/>
      <c r="BK26" s="684"/>
      <c r="BL26" s="684"/>
      <c r="BM26" s="684"/>
      <c r="BN26" s="685"/>
      <c r="BO26" s="686" t="s">
        <v>234</v>
      </c>
      <c r="BP26" s="686"/>
      <c r="BQ26" s="686"/>
      <c r="BR26" s="686"/>
      <c r="BS26" s="692" t="s">
        <v>174</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771026</v>
      </c>
      <c r="CS26" s="684"/>
      <c r="CT26" s="684"/>
      <c r="CU26" s="684"/>
      <c r="CV26" s="684"/>
      <c r="CW26" s="684"/>
      <c r="CX26" s="684"/>
      <c r="CY26" s="685"/>
      <c r="CZ26" s="688">
        <v>13</v>
      </c>
      <c r="DA26" s="717"/>
      <c r="DB26" s="717"/>
      <c r="DC26" s="722"/>
      <c r="DD26" s="692">
        <v>703386</v>
      </c>
      <c r="DE26" s="684"/>
      <c r="DF26" s="684"/>
      <c r="DG26" s="684"/>
      <c r="DH26" s="684"/>
      <c r="DI26" s="684"/>
      <c r="DJ26" s="684"/>
      <c r="DK26" s="685"/>
      <c r="DL26" s="692" t="s">
        <v>174</v>
      </c>
      <c r="DM26" s="684"/>
      <c r="DN26" s="684"/>
      <c r="DO26" s="684"/>
      <c r="DP26" s="684"/>
      <c r="DQ26" s="684"/>
      <c r="DR26" s="684"/>
      <c r="DS26" s="684"/>
      <c r="DT26" s="684"/>
      <c r="DU26" s="684"/>
      <c r="DV26" s="685"/>
      <c r="DW26" s="688" t="s">
        <v>234</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1499</v>
      </c>
      <c r="S27" s="684"/>
      <c r="T27" s="684"/>
      <c r="U27" s="684"/>
      <c r="V27" s="684"/>
      <c r="W27" s="684"/>
      <c r="X27" s="684"/>
      <c r="Y27" s="685"/>
      <c r="Z27" s="686">
        <v>0</v>
      </c>
      <c r="AA27" s="686"/>
      <c r="AB27" s="686"/>
      <c r="AC27" s="686"/>
      <c r="AD27" s="687">
        <v>1499</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2482479</v>
      </c>
      <c r="BH27" s="684"/>
      <c r="BI27" s="684"/>
      <c r="BJ27" s="684"/>
      <c r="BK27" s="684"/>
      <c r="BL27" s="684"/>
      <c r="BM27" s="684"/>
      <c r="BN27" s="685"/>
      <c r="BO27" s="686">
        <v>100</v>
      </c>
      <c r="BP27" s="686"/>
      <c r="BQ27" s="686"/>
      <c r="BR27" s="686"/>
      <c r="BS27" s="692" t="s">
        <v>179</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690963</v>
      </c>
      <c r="CS27" s="720"/>
      <c r="CT27" s="720"/>
      <c r="CU27" s="720"/>
      <c r="CV27" s="720"/>
      <c r="CW27" s="720"/>
      <c r="CX27" s="720"/>
      <c r="CY27" s="721"/>
      <c r="CZ27" s="688">
        <v>11.7</v>
      </c>
      <c r="DA27" s="717"/>
      <c r="DB27" s="717"/>
      <c r="DC27" s="722"/>
      <c r="DD27" s="692">
        <v>222336</v>
      </c>
      <c r="DE27" s="720"/>
      <c r="DF27" s="720"/>
      <c r="DG27" s="720"/>
      <c r="DH27" s="720"/>
      <c r="DI27" s="720"/>
      <c r="DJ27" s="720"/>
      <c r="DK27" s="721"/>
      <c r="DL27" s="692">
        <v>221837</v>
      </c>
      <c r="DM27" s="720"/>
      <c r="DN27" s="720"/>
      <c r="DO27" s="720"/>
      <c r="DP27" s="720"/>
      <c r="DQ27" s="720"/>
      <c r="DR27" s="720"/>
      <c r="DS27" s="720"/>
      <c r="DT27" s="720"/>
      <c r="DU27" s="720"/>
      <c r="DV27" s="721"/>
      <c r="DW27" s="688">
        <v>5.3</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7610</v>
      </c>
      <c r="S28" s="684"/>
      <c r="T28" s="684"/>
      <c r="U28" s="684"/>
      <c r="V28" s="684"/>
      <c r="W28" s="684"/>
      <c r="X28" s="684"/>
      <c r="Y28" s="685"/>
      <c r="Z28" s="686">
        <v>0.1</v>
      </c>
      <c r="AA28" s="686"/>
      <c r="AB28" s="686"/>
      <c r="AC28" s="686"/>
      <c r="AD28" s="687" t="s">
        <v>234</v>
      </c>
      <c r="AE28" s="687"/>
      <c r="AF28" s="687"/>
      <c r="AG28" s="687"/>
      <c r="AH28" s="687"/>
      <c r="AI28" s="687"/>
      <c r="AJ28" s="687"/>
      <c r="AK28" s="687"/>
      <c r="AL28" s="688" t="s">
        <v>234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616610</v>
      </c>
      <c r="CS28" s="684"/>
      <c r="CT28" s="684"/>
      <c r="CU28" s="684"/>
      <c r="CV28" s="684"/>
      <c r="CW28" s="684"/>
      <c r="CX28" s="684"/>
      <c r="CY28" s="685"/>
      <c r="CZ28" s="688">
        <v>10.4</v>
      </c>
      <c r="DA28" s="717"/>
      <c r="DB28" s="717"/>
      <c r="DC28" s="722"/>
      <c r="DD28" s="692">
        <v>616610</v>
      </c>
      <c r="DE28" s="684"/>
      <c r="DF28" s="684"/>
      <c r="DG28" s="684"/>
      <c r="DH28" s="684"/>
      <c r="DI28" s="684"/>
      <c r="DJ28" s="684"/>
      <c r="DK28" s="685"/>
      <c r="DL28" s="692">
        <v>616610</v>
      </c>
      <c r="DM28" s="684"/>
      <c r="DN28" s="684"/>
      <c r="DO28" s="684"/>
      <c r="DP28" s="684"/>
      <c r="DQ28" s="684"/>
      <c r="DR28" s="684"/>
      <c r="DS28" s="684"/>
      <c r="DT28" s="684"/>
      <c r="DU28" s="684"/>
      <c r="DV28" s="685"/>
      <c r="DW28" s="688">
        <v>14.6</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44797</v>
      </c>
      <c r="S29" s="684"/>
      <c r="T29" s="684"/>
      <c r="U29" s="684"/>
      <c r="V29" s="684"/>
      <c r="W29" s="684"/>
      <c r="X29" s="684"/>
      <c r="Y29" s="685"/>
      <c r="Z29" s="686">
        <v>0.7</v>
      </c>
      <c r="AA29" s="686"/>
      <c r="AB29" s="686"/>
      <c r="AC29" s="686"/>
      <c r="AD29" s="687">
        <v>3798</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305</v>
      </c>
      <c r="CE29" s="730"/>
      <c r="CF29" s="698" t="s">
        <v>70</v>
      </c>
      <c r="CG29" s="699"/>
      <c r="CH29" s="699"/>
      <c r="CI29" s="699"/>
      <c r="CJ29" s="699"/>
      <c r="CK29" s="699"/>
      <c r="CL29" s="699"/>
      <c r="CM29" s="699"/>
      <c r="CN29" s="699"/>
      <c r="CO29" s="699"/>
      <c r="CP29" s="699"/>
      <c r="CQ29" s="700"/>
      <c r="CR29" s="683">
        <v>616610</v>
      </c>
      <c r="CS29" s="720"/>
      <c r="CT29" s="720"/>
      <c r="CU29" s="720"/>
      <c r="CV29" s="720"/>
      <c r="CW29" s="720"/>
      <c r="CX29" s="720"/>
      <c r="CY29" s="721"/>
      <c r="CZ29" s="688">
        <v>10.4</v>
      </c>
      <c r="DA29" s="717"/>
      <c r="DB29" s="717"/>
      <c r="DC29" s="722"/>
      <c r="DD29" s="692">
        <v>616610</v>
      </c>
      <c r="DE29" s="720"/>
      <c r="DF29" s="720"/>
      <c r="DG29" s="720"/>
      <c r="DH29" s="720"/>
      <c r="DI29" s="720"/>
      <c r="DJ29" s="720"/>
      <c r="DK29" s="721"/>
      <c r="DL29" s="692">
        <v>616610</v>
      </c>
      <c r="DM29" s="720"/>
      <c r="DN29" s="720"/>
      <c r="DO29" s="720"/>
      <c r="DP29" s="720"/>
      <c r="DQ29" s="720"/>
      <c r="DR29" s="720"/>
      <c r="DS29" s="720"/>
      <c r="DT29" s="720"/>
      <c r="DU29" s="720"/>
      <c r="DV29" s="721"/>
      <c r="DW29" s="688">
        <v>14.6</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8438</v>
      </c>
      <c r="S30" s="684"/>
      <c r="T30" s="684"/>
      <c r="U30" s="684"/>
      <c r="V30" s="684"/>
      <c r="W30" s="684"/>
      <c r="X30" s="684"/>
      <c r="Y30" s="685"/>
      <c r="Z30" s="686">
        <v>0.1</v>
      </c>
      <c r="AA30" s="686"/>
      <c r="AB30" s="686"/>
      <c r="AC30" s="686"/>
      <c r="AD30" s="687" t="s">
        <v>179</v>
      </c>
      <c r="AE30" s="687"/>
      <c r="AF30" s="687"/>
      <c r="AG30" s="687"/>
      <c r="AH30" s="687"/>
      <c r="AI30" s="687"/>
      <c r="AJ30" s="687"/>
      <c r="AK30" s="687"/>
      <c r="AL30" s="688" t="s">
        <v>179</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307</v>
      </c>
      <c r="BH30" s="727"/>
      <c r="BI30" s="727"/>
      <c r="BJ30" s="727"/>
      <c r="BK30" s="727"/>
      <c r="BL30" s="727"/>
      <c r="BM30" s="727"/>
      <c r="BN30" s="727"/>
      <c r="BO30" s="727"/>
      <c r="BP30" s="727"/>
      <c r="BQ30" s="728"/>
      <c r="BR30" s="662" t="s">
        <v>308</v>
      </c>
      <c r="BS30" s="727"/>
      <c r="BT30" s="727"/>
      <c r="BU30" s="727"/>
      <c r="BV30" s="727"/>
      <c r="BW30" s="727"/>
      <c r="BX30" s="727"/>
      <c r="BY30" s="727"/>
      <c r="BZ30" s="727"/>
      <c r="CA30" s="727"/>
      <c r="CB30" s="728"/>
      <c r="CD30" s="731"/>
      <c r="CE30" s="732"/>
      <c r="CF30" s="698" t="s">
        <v>309</v>
      </c>
      <c r="CG30" s="699"/>
      <c r="CH30" s="699"/>
      <c r="CI30" s="699"/>
      <c r="CJ30" s="699"/>
      <c r="CK30" s="699"/>
      <c r="CL30" s="699"/>
      <c r="CM30" s="699"/>
      <c r="CN30" s="699"/>
      <c r="CO30" s="699"/>
      <c r="CP30" s="699"/>
      <c r="CQ30" s="700"/>
      <c r="CR30" s="683">
        <v>569294</v>
      </c>
      <c r="CS30" s="684"/>
      <c r="CT30" s="684"/>
      <c r="CU30" s="684"/>
      <c r="CV30" s="684"/>
      <c r="CW30" s="684"/>
      <c r="CX30" s="684"/>
      <c r="CY30" s="685"/>
      <c r="CZ30" s="688">
        <v>9.6</v>
      </c>
      <c r="DA30" s="717"/>
      <c r="DB30" s="717"/>
      <c r="DC30" s="722"/>
      <c r="DD30" s="692">
        <v>569294</v>
      </c>
      <c r="DE30" s="684"/>
      <c r="DF30" s="684"/>
      <c r="DG30" s="684"/>
      <c r="DH30" s="684"/>
      <c r="DI30" s="684"/>
      <c r="DJ30" s="684"/>
      <c r="DK30" s="685"/>
      <c r="DL30" s="692">
        <v>569294</v>
      </c>
      <c r="DM30" s="684"/>
      <c r="DN30" s="684"/>
      <c r="DO30" s="684"/>
      <c r="DP30" s="684"/>
      <c r="DQ30" s="684"/>
      <c r="DR30" s="684"/>
      <c r="DS30" s="684"/>
      <c r="DT30" s="684"/>
      <c r="DU30" s="684"/>
      <c r="DV30" s="685"/>
      <c r="DW30" s="688">
        <v>13.5</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425585</v>
      </c>
      <c r="S31" s="684"/>
      <c r="T31" s="684"/>
      <c r="U31" s="684"/>
      <c r="V31" s="684"/>
      <c r="W31" s="684"/>
      <c r="X31" s="684"/>
      <c r="Y31" s="685"/>
      <c r="Z31" s="686">
        <v>6.8</v>
      </c>
      <c r="AA31" s="686"/>
      <c r="AB31" s="686"/>
      <c r="AC31" s="686"/>
      <c r="AD31" s="687" t="s">
        <v>234</v>
      </c>
      <c r="AE31" s="687"/>
      <c r="AF31" s="687"/>
      <c r="AG31" s="687"/>
      <c r="AH31" s="687"/>
      <c r="AI31" s="687"/>
      <c r="AJ31" s="687"/>
      <c r="AK31" s="687"/>
      <c r="AL31" s="688" t="s">
        <v>174</v>
      </c>
      <c r="AM31" s="689"/>
      <c r="AN31" s="689"/>
      <c r="AO31" s="690"/>
      <c r="AP31" s="740" t="s">
        <v>311</v>
      </c>
      <c r="AQ31" s="741"/>
      <c r="AR31" s="741"/>
      <c r="AS31" s="741"/>
      <c r="AT31" s="746" t="s">
        <v>312</v>
      </c>
      <c r="AU31" s="227"/>
      <c r="AV31" s="227"/>
      <c r="AW31" s="227"/>
      <c r="AX31" s="669" t="s">
        <v>188</v>
      </c>
      <c r="AY31" s="670"/>
      <c r="AZ31" s="670"/>
      <c r="BA31" s="670"/>
      <c r="BB31" s="670"/>
      <c r="BC31" s="670"/>
      <c r="BD31" s="670"/>
      <c r="BE31" s="670"/>
      <c r="BF31" s="671"/>
      <c r="BG31" s="739">
        <v>99.5</v>
      </c>
      <c r="BH31" s="735"/>
      <c r="BI31" s="735"/>
      <c r="BJ31" s="735"/>
      <c r="BK31" s="735"/>
      <c r="BL31" s="735"/>
      <c r="BM31" s="678">
        <v>98.8</v>
      </c>
      <c r="BN31" s="735"/>
      <c r="BO31" s="735"/>
      <c r="BP31" s="735"/>
      <c r="BQ31" s="736"/>
      <c r="BR31" s="739">
        <v>99.3</v>
      </c>
      <c r="BS31" s="735"/>
      <c r="BT31" s="735"/>
      <c r="BU31" s="735"/>
      <c r="BV31" s="735"/>
      <c r="BW31" s="735"/>
      <c r="BX31" s="678">
        <v>98.5</v>
      </c>
      <c r="BY31" s="735"/>
      <c r="BZ31" s="735"/>
      <c r="CA31" s="735"/>
      <c r="CB31" s="736"/>
      <c r="CD31" s="731"/>
      <c r="CE31" s="732"/>
      <c r="CF31" s="698" t="s">
        <v>313</v>
      </c>
      <c r="CG31" s="699"/>
      <c r="CH31" s="699"/>
      <c r="CI31" s="699"/>
      <c r="CJ31" s="699"/>
      <c r="CK31" s="699"/>
      <c r="CL31" s="699"/>
      <c r="CM31" s="699"/>
      <c r="CN31" s="699"/>
      <c r="CO31" s="699"/>
      <c r="CP31" s="699"/>
      <c r="CQ31" s="700"/>
      <c r="CR31" s="683">
        <v>47316</v>
      </c>
      <c r="CS31" s="720"/>
      <c r="CT31" s="720"/>
      <c r="CU31" s="720"/>
      <c r="CV31" s="720"/>
      <c r="CW31" s="720"/>
      <c r="CX31" s="720"/>
      <c r="CY31" s="721"/>
      <c r="CZ31" s="688">
        <v>0.8</v>
      </c>
      <c r="DA31" s="717"/>
      <c r="DB31" s="717"/>
      <c r="DC31" s="722"/>
      <c r="DD31" s="692">
        <v>47316</v>
      </c>
      <c r="DE31" s="720"/>
      <c r="DF31" s="720"/>
      <c r="DG31" s="720"/>
      <c r="DH31" s="720"/>
      <c r="DI31" s="720"/>
      <c r="DJ31" s="720"/>
      <c r="DK31" s="721"/>
      <c r="DL31" s="692">
        <v>47316</v>
      </c>
      <c r="DM31" s="720"/>
      <c r="DN31" s="720"/>
      <c r="DO31" s="720"/>
      <c r="DP31" s="720"/>
      <c r="DQ31" s="720"/>
      <c r="DR31" s="720"/>
      <c r="DS31" s="720"/>
      <c r="DT31" s="720"/>
      <c r="DU31" s="720"/>
      <c r="DV31" s="721"/>
      <c r="DW31" s="688">
        <v>1.1000000000000001</v>
      </c>
      <c r="DX31" s="717"/>
      <c r="DY31" s="717"/>
      <c r="DZ31" s="717"/>
      <c r="EA31" s="717"/>
      <c r="EB31" s="717"/>
      <c r="EC31" s="718"/>
    </row>
    <row r="32" spans="2:133" ht="11.25" customHeight="1" x14ac:dyDescent="0.15">
      <c r="B32" s="750" t="s">
        <v>314</v>
      </c>
      <c r="C32" s="751"/>
      <c r="D32" s="751"/>
      <c r="E32" s="751"/>
      <c r="F32" s="751"/>
      <c r="G32" s="751"/>
      <c r="H32" s="751"/>
      <c r="I32" s="751"/>
      <c r="J32" s="751"/>
      <c r="K32" s="751"/>
      <c r="L32" s="751"/>
      <c r="M32" s="751"/>
      <c r="N32" s="751"/>
      <c r="O32" s="751"/>
      <c r="P32" s="751"/>
      <c r="Q32" s="752"/>
      <c r="R32" s="683" t="s">
        <v>179</v>
      </c>
      <c r="S32" s="684"/>
      <c r="T32" s="684"/>
      <c r="U32" s="684"/>
      <c r="V32" s="684"/>
      <c r="W32" s="684"/>
      <c r="X32" s="684"/>
      <c r="Y32" s="685"/>
      <c r="Z32" s="686" t="s">
        <v>174</v>
      </c>
      <c r="AA32" s="686"/>
      <c r="AB32" s="686"/>
      <c r="AC32" s="686"/>
      <c r="AD32" s="687" t="s">
        <v>179</v>
      </c>
      <c r="AE32" s="687"/>
      <c r="AF32" s="687"/>
      <c r="AG32" s="687"/>
      <c r="AH32" s="687"/>
      <c r="AI32" s="687"/>
      <c r="AJ32" s="687"/>
      <c r="AK32" s="687"/>
      <c r="AL32" s="688" t="s">
        <v>179</v>
      </c>
      <c r="AM32" s="689"/>
      <c r="AN32" s="689"/>
      <c r="AO32" s="690"/>
      <c r="AP32" s="742"/>
      <c r="AQ32" s="743"/>
      <c r="AR32" s="743"/>
      <c r="AS32" s="743"/>
      <c r="AT32" s="747"/>
      <c r="AU32" s="226" t="s">
        <v>315</v>
      </c>
      <c r="AV32" s="226"/>
      <c r="AW32" s="226"/>
      <c r="AX32" s="680" t="s">
        <v>316</v>
      </c>
      <c r="AY32" s="681"/>
      <c r="AZ32" s="681"/>
      <c r="BA32" s="681"/>
      <c r="BB32" s="681"/>
      <c r="BC32" s="681"/>
      <c r="BD32" s="681"/>
      <c r="BE32" s="681"/>
      <c r="BF32" s="682"/>
      <c r="BG32" s="749">
        <v>99.2</v>
      </c>
      <c r="BH32" s="720"/>
      <c r="BI32" s="720"/>
      <c r="BJ32" s="720"/>
      <c r="BK32" s="720"/>
      <c r="BL32" s="720"/>
      <c r="BM32" s="689">
        <v>98.6</v>
      </c>
      <c r="BN32" s="737"/>
      <c r="BO32" s="737"/>
      <c r="BP32" s="737"/>
      <c r="BQ32" s="738"/>
      <c r="BR32" s="749">
        <v>99</v>
      </c>
      <c r="BS32" s="720"/>
      <c r="BT32" s="720"/>
      <c r="BU32" s="720"/>
      <c r="BV32" s="720"/>
      <c r="BW32" s="720"/>
      <c r="BX32" s="689">
        <v>98.2</v>
      </c>
      <c r="BY32" s="737"/>
      <c r="BZ32" s="737"/>
      <c r="CA32" s="737"/>
      <c r="CB32" s="738"/>
      <c r="CD32" s="733"/>
      <c r="CE32" s="734"/>
      <c r="CF32" s="698" t="s">
        <v>317</v>
      </c>
      <c r="CG32" s="699"/>
      <c r="CH32" s="699"/>
      <c r="CI32" s="699"/>
      <c r="CJ32" s="699"/>
      <c r="CK32" s="699"/>
      <c r="CL32" s="699"/>
      <c r="CM32" s="699"/>
      <c r="CN32" s="699"/>
      <c r="CO32" s="699"/>
      <c r="CP32" s="699"/>
      <c r="CQ32" s="700"/>
      <c r="CR32" s="683" t="s">
        <v>174</v>
      </c>
      <c r="CS32" s="684"/>
      <c r="CT32" s="684"/>
      <c r="CU32" s="684"/>
      <c r="CV32" s="684"/>
      <c r="CW32" s="684"/>
      <c r="CX32" s="684"/>
      <c r="CY32" s="685"/>
      <c r="CZ32" s="688" t="s">
        <v>174</v>
      </c>
      <c r="DA32" s="717"/>
      <c r="DB32" s="717"/>
      <c r="DC32" s="722"/>
      <c r="DD32" s="692" t="s">
        <v>174</v>
      </c>
      <c r="DE32" s="684"/>
      <c r="DF32" s="684"/>
      <c r="DG32" s="684"/>
      <c r="DH32" s="684"/>
      <c r="DI32" s="684"/>
      <c r="DJ32" s="684"/>
      <c r="DK32" s="685"/>
      <c r="DL32" s="692" t="s">
        <v>179</v>
      </c>
      <c r="DM32" s="684"/>
      <c r="DN32" s="684"/>
      <c r="DO32" s="684"/>
      <c r="DP32" s="684"/>
      <c r="DQ32" s="684"/>
      <c r="DR32" s="684"/>
      <c r="DS32" s="684"/>
      <c r="DT32" s="684"/>
      <c r="DU32" s="684"/>
      <c r="DV32" s="685"/>
      <c r="DW32" s="688" t="s">
        <v>234</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304512</v>
      </c>
      <c r="S33" s="684"/>
      <c r="T33" s="684"/>
      <c r="U33" s="684"/>
      <c r="V33" s="684"/>
      <c r="W33" s="684"/>
      <c r="X33" s="684"/>
      <c r="Y33" s="685"/>
      <c r="Z33" s="686">
        <v>4.9000000000000004</v>
      </c>
      <c r="AA33" s="686"/>
      <c r="AB33" s="686"/>
      <c r="AC33" s="686"/>
      <c r="AD33" s="687" t="s">
        <v>174</v>
      </c>
      <c r="AE33" s="687"/>
      <c r="AF33" s="687"/>
      <c r="AG33" s="687"/>
      <c r="AH33" s="687"/>
      <c r="AI33" s="687"/>
      <c r="AJ33" s="687"/>
      <c r="AK33" s="687"/>
      <c r="AL33" s="688" t="s">
        <v>234</v>
      </c>
      <c r="AM33" s="689"/>
      <c r="AN33" s="689"/>
      <c r="AO33" s="690"/>
      <c r="AP33" s="744"/>
      <c r="AQ33" s="745"/>
      <c r="AR33" s="745"/>
      <c r="AS33" s="745"/>
      <c r="AT33" s="748"/>
      <c r="AU33" s="228"/>
      <c r="AV33" s="228"/>
      <c r="AW33" s="228"/>
      <c r="AX33" s="724" t="s">
        <v>319</v>
      </c>
      <c r="AY33" s="725"/>
      <c r="AZ33" s="725"/>
      <c r="BA33" s="725"/>
      <c r="BB33" s="725"/>
      <c r="BC33" s="725"/>
      <c r="BD33" s="725"/>
      <c r="BE33" s="725"/>
      <c r="BF33" s="726"/>
      <c r="BG33" s="753">
        <v>99.7</v>
      </c>
      <c r="BH33" s="754"/>
      <c r="BI33" s="754"/>
      <c r="BJ33" s="754"/>
      <c r="BK33" s="754"/>
      <c r="BL33" s="754"/>
      <c r="BM33" s="755">
        <v>99.1</v>
      </c>
      <c r="BN33" s="754"/>
      <c r="BO33" s="754"/>
      <c r="BP33" s="754"/>
      <c r="BQ33" s="756"/>
      <c r="BR33" s="753">
        <v>99.6</v>
      </c>
      <c r="BS33" s="754"/>
      <c r="BT33" s="754"/>
      <c r="BU33" s="754"/>
      <c r="BV33" s="754"/>
      <c r="BW33" s="754"/>
      <c r="BX33" s="755">
        <v>99</v>
      </c>
      <c r="BY33" s="754"/>
      <c r="BZ33" s="754"/>
      <c r="CA33" s="754"/>
      <c r="CB33" s="756"/>
      <c r="CD33" s="698" t="s">
        <v>320</v>
      </c>
      <c r="CE33" s="699"/>
      <c r="CF33" s="699"/>
      <c r="CG33" s="699"/>
      <c r="CH33" s="699"/>
      <c r="CI33" s="699"/>
      <c r="CJ33" s="699"/>
      <c r="CK33" s="699"/>
      <c r="CL33" s="699"/>
      <c r="CM33" s="699"/>
      <c r="CN33" s="699"/>
      <c r="CO33" s="699"/>
      <c r="CP33" s="699"/>
      <c r="CQ33" s="700"/>
      <c r="CR33" s="683">
        <v>2697565</v>
      </c>
      <c r="CS33" s="720"/>
      <c r="CT33" s="720"/>
      <c r="CU33" s="720"/>
      <c r="CV33" s="720"/>
      <c r="CW33" s="720"/>
      <c r="CX33" s="720"/>
      <c r="CY33" s="721"/>
      <c r="CZ33" s="688">
        <v>45.6</v>
      </c>
      <c r="DA33" s="717"/>
      <c r="DB33" s="717"/>
      <c r="DC33" s="722"/>
      <c r="DD33" s="692">
        <v>2186443</v>
      </c>
      <c r="DE33" s="720"/>
      <c r="DF33" s="720"/>
      <c r="DG33" s="720"/>
      <c r="DH33" s="720"/>
      <c r="DI33" s="720"/>
      <c r="DJ33" s="720"/>
      <c r="DK33" s="721"/>
      <c r="DL33" s="692">
        <v>1859634</v>
      </c>
      <c r="DM33" s="720"/>
      <c r="DN33" s="720"/>
      <c r="DO33" s="720"/>
      <c r="DP33" s="720"/>
      <c r="DQ33" s="720"/>
      <c r="DR33" s="720"/>
      <c r="DS33" s="720"/>
      <c r="DT33" s="720"/>
      <c r="DU33" s="720"/>
      <c r="DV33" s="721"/>
      <c r="DW33" s="688">
        <v>44.1</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6863</v>
      </c>
      <c r="S34" s="684"/>
      <c r="T34" s="684"/>
      <c r="U34" s="684"/>
      <c r="V34" s="684"/>
      <c r="W34" s="684"/>
      <c r="X34" s="684"/>
      <c r="Y34" s="685"/>
      <c r="Z34" s="686">
        <v>0.1</v>
      </c>
      <c r="AA34" s="686"/>
      <c r="AB34" s="686"/>
      <c r="AC34" s="686"/>
      <c r="AD34" s="687">
        <v>6738</v>
      </c>
      <c r="AE34" s="687"/>
      <c r="AF34" s="687"/>
      <c r="AG34" s="687"/>
      <c r="AH34" s="687"/>
      <c r="AI34" s="687"/>
      <c r="AJ34" s="687"/>
      <c r="AK34" s="687"/>
      <c r="AL34" s="688">
        <v>0.2</v>
      </c>
      <c r="AM34" s="689"/>
      <c r="AN34" s="689"/>
      <c r="AO34" s="690"/>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698" t="s">
        <v>322</v>
      </c>
      <c r="CE34" s="699"/>
      <c r="CF34" s="699"/>
      <c r="CG34" s="699"/>
      <c r="CH34" s="699"/>
      <c r="CI34" s="699"/>
      <c r="CJ34" s="699"/>
      <c r="CK34" s="699"/>
      <c r="CL34" s="699"/>
      <c r="CM34" s="699"/>
      <c r="CN34" s="699"/>
      <c r="CO34" s="699"/>
      <c r="CP34" s="699"/>
      <c r="CQ34" s="700"/>
      <c r="CR34" s="683">
        <v>782776</v>
      </c>
      <c r="CS34" s="684"/>
      <c r="CT34" s="684"/>
      <c r="CU34" s="684"/>
      <c r="CV34" s="684"/>
      <c r="CW34" s="684"/>
      <c r="CX34" s="684"/>
      <c r="CY34" s="685"/>
      <c r="CZ34" s="688">
        <v>13.2</v>
      </c>
      <c r="DA34" s="717"/>
      <c r="DB34" s="717"/>
      <c r="DC34" s="722"/>
      <c r="DD34" s="692">
        <v>625460</v>
      </c>
      <c r="DE34" s="684"/>
      <c r="DF34" s="684"/>
      <c r="DG34" s="684"/>
      <c r="DH34" s="684"/>
      <c r="DI34" s="684"/>
      <c r="DJ34" s="684"/>
      <c r="DK34" s="685"/>
      <c r="DL34" s="692">
        <v>538640</v>
      </c>
      <c r="DM34" s="684"/>
      <c r="DN34" s="684"/>
      <c r="DO34" s="684"/>
      <c r="DP34" s="684"/>
      <c r="DQ34" s="684"/>
      <c r="DR34" s="684"/>
      <c r="DS34" s="684"/>
      <c r="DT34" s="684"/>
      <c r="DU34" s="684"/>
      <c r="DV34" s="685"/>
      <c r="DW34" s="688">
        <v>12.8</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119688</v>
      </c>
      <c r="S35" s="684"/>
      <c r="T35" s="684"/>
      <c r="U35" s="684"/>
      <c r="V35" s="684"/>
      <c r="W35" s="684"/>
      <c r="X35" s="684"/>
      <c r="Y35" s="685"/>
      <c r="Z35" s="686">
        <v>1.9</v>
      </c>
      <c r="AA35" s="686"/>
      <c r="AB35" s="686"/>
      <c r="AC35" s="686"/>
      <c r="AD35" s="687" t="s">
        <v>234</v>
      </c>
      <c r="AE35" s="687"/>
      <c r="AF35" s="687"/>
      <c r="AG35" s="687"/>
      <c r="AH35" s="687"/>
      <c r="AI35" s="687"/>
      <c r="AJ35" s="687"/>
      <c r="AK35" s="687"/>
      <c r="AL35" s="688" t="s">
        <v>174</v>
      </c>
      <c r="AM35" s="689"/>
      <c r="AN35" s="689"/>
      <c r="AO35" s="690"/>
      <c r="AP35" s="231"/>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42786</v>
      </c>
      <c r="CS35" s="720"/>
      <c r="CT35" s="720"/>
      <c r="CU35" s="720"/>
      <c r="CV35" s="720"/>
      <c r="CW35" s="720"/>
      <c r="CX35" s="720"/>
      <c r="CY35" s="721"/>
      <c r="CZ35" s="688">
        <v>0.7</v>
      </c>
      <c r="DA35" s="717"/>
      <c r="DB35" s="717"/>
      <c r="DC35" s="722"/>
      <c r="DD35" s="692">
        <v>42392</v>
      </c>
      <c r="DE35" s="720"/>
      <c r="DF35" s="720"/>
      <c r="DG35" s="720"/>
      <c r="DH35" s="720"/>
      <c r="DI35" s="720"/>
      <c r="DJ35" s="720"/>
      <c r="DK35" s="721"/>
      <c r="DL35" s="692">
        <v>42392</v>
      </c>
      <c r="DM35" s="720"/>
      <c r="DN35" s="720"/>
      <c r="DO35" s="720"/>
      <c r="DP35" s="720"/>
      <c r="DQ35" s="720"/>
      <c r="DR35" s="720"/>
      <c r="DS35" s="720"/>
      <c r="DT35" s="720"/>
      <c r="DU35" s="720"/>
      <c r="DV35" s="721"/>
      <c r="DW35" s="688">
        <v>1</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273645</v>
      </c>
      <c r="S36" s="684"/>
      <c r="T36" s="684"/>
      <c r="U36" s="684"/>
      <c r="V36" s="684"/>
      <c r="W36" s="684"/>
      <c r="X36" s="684"/>
      <c r="Y36" s="685"/>
      <c r="Z36" s="686">
        <v>4.4000000000000004</v>
      </c>
      <c r="AA36" s="686"/>
      <c r="AB36" s="686"/>
      <c r="AC36" s="686"/>
      <c r="AD36" s="687" t="s">
        <v>234</v>
      </c>
      <c r="AE36" s="687"/>
      <c r="AF36" s="687"/>
      <c r="AG36" s="687"/>
      <c r="AH36" s="687"/>
      <c r="AI36" s="687"/>
      <c r="AJ36" s="687"/>
      <c r="AK36" s="687"/>
      <c r="AL36" s="688" t="s">
        <v>174</v>
      </c>
      <c r="AM36" s="689"/>
      <c r="AN36" s="689"/>
      <c r="AO36" s="690"/>
      <c r="AP36" s="231"/>
      <c r="AQ36" s="757" t="s">
        <v>328</v>
      </c>
      <c r="AR36" s="758"/>
      <c r="AS36" s="758"/>
      <c r="AT36" s="758"/>
      <c r="AU36" s="758"/>
      <c r="AV36" s="758"/>
      <c r="AW36" s="758"/>
      <c r="AX36" s="758"/>
      <c r="AY36" s="759"/>
      <c r="AZ36" s="672">
        <v>713916</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63121</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1103158</v>
      </c>
      <c r="CS36" s="684"/>
      <c r="CT36" s="684"/>
      <c r="CU36" s="684"/>
      <c r="CV36" s="684"/>
      <c r="CW36" s="684"/>
      <c r="CX36" s="684"/>
      <c r="CY36" s="685"/>
      <c r="CZ36" s="688">
        <v>18.7</v>
      </c>
      <c r="DA36" s="717"/>
      <c r="DB36" s="717"/>
      <c r="DC36" s="722"/>
      <c r="DD36" s="692">
        <v>906788</v>
      </c>
      <c r="DE36" s="684"/>
      <c r="DF36" s="684"/>
      <c r="DG36" s="684"/>
      <c r="DH36" s="684"/>
      <c r="DI36" s="684"/>
      <c r="DJ36" s="684"/>
      <c r="DK36" s="685"/>
      <c r="DL36" s="692">
        <v>762389</v>
      </c>
      <c r="DM36" s="684"/>
      <c r="DN36" s="684"/>
      <c r="DO36" s="684"/>
      <c r="DP36" s="684"/>
      <c r="DQ36" s="684"/>
      <c r="DR36" s="684"/>
      <c r="DS36" s="684"/>
      <c r="DT36" s="684"/>
      <c r="DU36" s="684"/>
      <c r="DV36" s="685"/>
      <c r="DW36" s="688">
        <v>18.100000000000001</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187797</v>
      </c>
      <c r="S37" s="684"/>
      <c r="T37" s="684"/>
      <c r="U37" s="684"/>
      <c r="V37" s="684"/>
      <c r="W37" s="684"/>
      <c r="X37" s="684"/>
      <c r="Y37" s="685"/>
      <c r="Z37" s="686">
        <v>3</v>
      </c>
      <c r="AA37" s="686"/>
      <c r="AB37" s="686"/>
      <c r="AC37" s="686"/>
      <c r="AD37" s="687" t="s">
        <v>174</v>
      </c>
      <c r="AE37" s="687"/>
      <c r="AF37" s="687"/>
      <c r="AG37" s="687"/>
      <c r="AH37" s="687"/>
      <c r="AI37" s="687"/>
      <c r="AJ37" s="687"/>
      <c r="AK37" s="687"/>
      <c r="AL37" s="688" t="s">
        <v>234</v>
      </c>
      <c r="AM37" s="689"/>
      <c r="AN37" s="689"/>
      <c r="AO37" s="690"/>
      <c r="AQ37" s="761" t="s">
        <v>332</v>
      </c>
      <c r="AR37" s="762"/>
      <c r="AS37" s="762"/>
      <c r="AT37" s="762"/>
      <c r="AU37" s="762"/>
      <c r="AV37" s="762"/>
      <c r="AW37" s="762"/>
      <c r="AX37" s="762"/>
      <c r="AY37" s="763"/>
      <c r="AZ37" s="683">
        <v>173833</v>
      </c>
      <c r="BA37" s="684"/>
      <c r="BB37" s="684"/>
      <c r="BC37" s="684"/>
      <c r="BD37" s="720"/>
      <c r="BE37" s="720"/>
      <c r="BF37" s="738"/>
      <c r="BG37" s="698" t="s">
        <v>333</v>
      </c>
      <c r="BH37" s="699"/>
      <c r="BI37" s="699"/>
      <c r="BJ37" s="699"/>
      <c r="BK37" s="699"/>
      <c r="BL37" s="699"/>
      <c r="BM37" s="699"/>
      <c r="BN37" s="699"/>
      <c r="BO37" s="699"/>
      <c r="BP37" s="699"/>
      <c r="BQ37" s="699"/>
      <c r="BR37" s="699"/>
      <c r="BS37" s="699"/>
      <c r="BT37" s="699"/>
      <c r="BU37" s="700"/>
      <c r="BV37" s="683">
        <v>59139</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787612</v>
      </c>
      <c r="CS37" s="720"/>
      <c r="CT37" s="720"/>
      <c r="CU37" s="720"/>
      <c r="CV37" s="720"/>
      <c r="CW37" s="720"/>
      <c r="CX37" s="720"/>
      <c r="CY37" s="721"/>
      <c r="CZ37" s="688">
        <v>13.3</v>
      </c>
      <c r="DA37" s="717"/>
      <c r="DB37" s="717"/>
      <c r="DC37" s="722"/>
      <c r="DD37" s="692">
        <v>661412</v>
      </c>
      <c r="DE37" s="720"/>
      <c r="DF37" s="720"/>
      <c r="DG37" s="720"/>
      <c r="DH37" s="720"/>
      <c r="DI37" s="720"/>
      <c r="DJ37" s="720"/>
      <c r="DK37" s="721"/>
      <c r="DL37" s="692">
        <v>576050</v>
      </c>
      <c r="DM37" s="720"/>
      <c r="DN37" s="720"/>
      <c r="DO37" s="720"/>
      <c r="DP37" s="720"/>
      <c r="DQ37" s="720"/>
      <c r="DR37" s="720"/>
      <c r="DS37" s="720"/>
      <c r="DT37" s="720"/>
      <c r="DU37" s="720"/>
      <c r="DV37" s="721"/>
      <c r="DW37" s="688">
        <v>13.6</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142176</v>
      </c>
      <c r="S38" s="684"/>
      <c r="T38" s="684"/>
      <c r="U38" s="684"/>
      <c r="V38" s="684"/>
      <c r="W38" s="684"/>
      <c r="X38" s="684"/>
      <c r="Y38" s="685"/>
      <c r="Z38" s="686">
        <v>2.2999999999999998</v>
      </c>
      <c r="AA38" s="686"/>
      <c r="AB38" s="686"/>
      <c r="AC38" s="686"/>
      <c r="AD38" s="687">
        <v>8</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t="s">
        <v>174</v>
      </c>
      <c r="BA38" s="684"/>
      <c r="BB38" s="684"/>
      <c r="BC38" s="684"/>
      <c r="BD38" s="720"/>
      <c r="BE38" s="720"/>
      <c r="BF38" s="738"/>
      <c r="BG38" s="698" t="s">
        <v>337</v>
      </c>
      <c r="BH38" s="699"/>
      <c r="BI38" s="699"/>
      <c r="BJ38" s="699"/>
      <c r="BK38" s="699"/>
      <c r="BL38" s="699"/>
      <c r="BM38" s="699"/>
      <c r="BN38" s="699"/>
      <c r="BO38" s="699"/>
      <c r="BP38" s="699"/>
      <c r="BQ38" s="699"/>
      <c r="BR38" s="699"/>
      <c r="BS38" s="699"/>
      <c r="BT38" s="699"/>
      <c r="BU38" s="700"/>
      <c r="BV38" s="683">
        <v>2423</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713916</v>
      </c>
      <c r="CS38" s="684"/>
      <c r="CT38" s="684"/>
      <c r="CU38" s="684"/>
      <c r="CV38" s="684"/>
      <c r="CW38" s="684"/>
      <c r="CX38" s="684"/>
      <c r="CY38" s="685"/>
      <c r="CZ38" s="688">
        <v>12.1</v>
      </c>
      <c r="DA38" s="717"/>
      <c r="DB38" s="717"/>
      <c r="DC38" s="722"/>
      <c r="DD38" s="692">
        <v>609928</v>
      </c>
      <c r="DE38" s="684"/>
      <c r="DF38" s="684"/>
      <c r="DG38" s="684"/>
      <c r="DH38" s="684"/>
      <c r="DI38" s="684"/>
      <c r="DJ38" s="684"/>
      <c r="DK38" s="685"/>
      <c r="DL38" s="692">
        <v>516213</v>
      </c>
      <c r="DM38" s="684"/>
      <c r="DN38" s="684"/>
      <c r="DO38" s="684"/>
      <c r="DP38" s="684"/>
      <c r="DQ38" s="684"/>
      <c r="DR38" s="684"/>
      <c r="DS38" s="684"/>
      <c r="DT38" s="684"/>
      <c r="DU38" s="684"/>
      <c r="DV38" s="685"/>
      <c r="DW38" s="688">
        <v>12.2</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653449</v>
      </c>
      <c r="S39" s="684"/>
      <c r="T39" s="684"/>
      <c r="U39" s="684"/>
      <c r="V39" s="684"/>
      <c r="W39" s="684"/>
      <c r="X39" s="684"/>
      <c r="Y39" s="685"/>
      <c r="Z39" s="686">
        <v>10.4</v>
      </c>
      <c r="AA39" s="686"/>
      <c r="AB39" s="686"/>
      <c r="AC39" s="686"/>
      <c r="AD39" s="687" t="s">
        <v>234</v>
      </c>
      <c r="AE39" s="687"/>
      <c r="AF39" s="687"/>
      <c r="AG39" s="687"/>
      <c r="AH39" s="687"/>
      <c r="AI39" s="687"/>
      <c r="AJ39" s="687"/>
      <c r="AK39" s="687"/>
      <c r="AL39" s="688" t="s">
        <v>179</v>
      </c>
      <c r="AM39" s="689"/>
      <c r="AN39" s="689"/>
      <c r="AO39" s="690"/>
      <c r="AQ39" s="761" t="s">
        <v>340</v>
      </c>
      <c r="AR39" s="762"/>
      <c r="AS39" s="762"/>
      <c r="AT39" s="762"/>
      <c r="AU39" s="762"/>
      <c r="AV39" s="762"/>
      <c r="AW39" s="762"/>
      <c r="AX39" s="762"/>
      <c r="AY39" s="763"/>
      <c r="AZ39" s="683" t="s">
        <v>174</v>
      </c>
      <c r="BA39" s="684"/>
      <c r="BB39" s="684"/>
      <c r="BC39" s="684"/>
      <c r="BD39" s="720"/>
      <c r="BE39" s="720"/>
      <c r="BF39" s="738"/>
      <c r="BG39" s="698" t="s">
        <v>341</v>
      </c>
      <c r="BH39" s="699"/>
      <c r="BI39" s="699"/>
      <c r="BJ39" s="699"/>
      <c r="BK39" s="699"/>
      <c r="BL39" s="699"/>
      <c r="BM39" s="699"/>
      <c r="BN39" s="699"/>
      <c r="BO39" s="699"/>
      <c r="BP39" s="699"/>
      <c r="BQ39" s="699"/>
      <c r="BR39" s="699"/>
      <c r="BS39" s="699"/>
      <c r="BT39" s="699"/>
      <c r="BU39" s="700"/>
      <c r="BV39" s="683">
        <v>3783</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51929</v>
      </c>
      <c r="CS39" s="720"/>
      <c r="CT39" s="720"/>
      <c r="CU39" s="720"/>
      <c r="CV39" s="720"/>
      <c r="CW39" s="720"/>
      <c r="CX39" s="720"/>
      <c r="CY39" s="721"/>
      <c r="CZ39" s="688">
        <v>0.9</v>
      </c>
      <c r="DA39" s="717"/>
      <c r="DB39" s="717"/>
      <c r="DC39" s="722"/>
      <c r="DD39" s="692">
        <v>875</v>
      </c>
      <c r="DE39" s="720"/>
      <c r="DF39" s="720"/>
      <c r="DG39" s="720"/>
      <c r="DH39" s="720"/>
      <c r="DI39" s="720"/>
      <c r="DJ39" s="720"/>
      <c r="DK39" s="721"/>
      <c r="DL39" s="692" t="s">
        <v>234</v>
      </c>
      <c r="DM39" s="720"/>
      <c r="DN39" s="720"/>
      <c r="DO39" s="720"/>
      <c r="DP39" s="720"/>
      <c r="DQ39" s="720"/>
      <c r="DR39" s="720"/>
      <c r="DS39" s="720"/>
      <c r="DT39" s="720"/>
      <c r="DU39" s="720"/>
      <c r="DV39" s="721"/>
      <c r="DW39" s="688" t="s">
        <v>179</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179</v>
      </c>
      <c r="S40" s="684"/>
      <c r="T40" s="684"/>
      <c r="U40" s="684"/>
      <c r="V40" s="684"/>
      <c r="W40" s="684"/>
      <c r="X40" s="684"/>
      <c r="Y40" s="685"/>
      <c r="Z40" s="686" t="s">
        <v>174</v>
      </c>
      <c r="AA40" s="686"/>
      <c r="AB40" s="686"/>
      <c r="AC40" s="686"/>
      <c r="AD40" s="687" t="s">
        <v>234</v>
      </c>
      <c r="AE40" s="687"/>
      <c r="AF40" s="687"/>
      <c r="AG40" s="687"/>
      <c r="AH40" s="687"/>
      <c r="AI40" s="687"/>
      <c r="AJ40" s="687"/>
      <c r="AK40" s="687"/>
      <c r="AL40" s="688" t="s">
        <v>174</v>
      </c>
      <c r="AM40" s="689"/>
      <c r="AN40" s="689"/>
      <c r="AO40" s="690"/>
      <c r="AQ40" s="761" t="s">
        <v>344</v>
      </c>
      <c r="AR40" s="762"/>
      <c r="AS40" s="762"/>
      <c r="AT40" s="762"/>
      <c r="AU40" s="762"/>
      <c r="AV40" s="762"/>
      <c r="AW40" s="762"/>
      <c r="AX40" s="762"/>
      <c r="AY40" s="763"/>
      <c r="AZ40" s="683" t="s">
        <v>174</v>
      </c>
      <c r="BA40" s="684"/>
      <c r="BB40" s="684"/>
      <c r="BC40" s="684"/>
      <c r="BD40" s="720"/>
      <c r="BE40" s="720"/>
      <c r="BF40" s="738"/>
      <c r="BG40" s="764" t="s">
        <v>345</v>
      </c>
      <c r="BH40" s="765"/>
      <c r="BI40" s="765"/>
      <c r="BJ40" s="765"/>
      <c r="BK40" s="765"/>
      <c r="BL40" s="232"/>
      <c r="BM40" s="699" t="s">
        <v>346</v>
      </c>
      <c r="BN40" s="699"/>
      <c r="BO40" s="699"/>
      <c r="BP40" s="699"/>
      <c r="BQ40" s="699"/>
      <c r="BR40" s="699"/>
      <c r="BS40" s="699"/>
      <c r="BT40" s="699"/>
      <c r="BU40" s="700"/>
      <c r="BV40" s="683">
        <v>114</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3000</v>
      </c>
      <c r="CS40" s="684"/>
      <c r="CT40" s="684"/>
      <c r="CU40" s="684"/>
      <c r="CV40" s="684"/>
      <c r="CW40" s="684"/>
      <c r="CX40" s="684"/>
      <c r="CY40" s="685"/>
      <c r="CZ40" s="688">
        <v>0.1</v>
      </c>
      <c r="DA40" s="717"/>
      <c r="DB40" s="717"/>
      <c r="DC40" s="722"/>
      <c r="DD40" s="692">
        <v>1000</v>
      </c>
      <c r="DE40" s="684"/>
      <c r="DF40" s="684"/>
      <c r="DG40" s="684"/>
      <c r="DH40" s="684"/>
      <c r="DI40" s="684"/>
      <c r="DJ40" s="684"/>
      <c r="DK40" s="685"/>
      <c r="DL40" s="692" t="s">
        <v>234</v>
      </c>
      <c r="DM40" s="684"/>
      <c r="DN40" s="684"/>
      <c r="DO40" s="684"/>
      <c r="DP40" s="684"/>
      <c r="DQ40" s="684"/>
      <c r="DR40" s="684"/>
      <c r="DS40" s="684"/>
      <c r="DT40" s="684"/>
      <c r="DU40" s="684"/>
      <c r="DV40" s="685"/>
      <c r="DW40" s="688" t="s">
        <v>174</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281849</v>
      </c>
      <c r="S41" s="684"/>
      <c r="T41" s="684"/>
      <c r="U41" s="684"/>
      <c r="V41" s="684"/>
      <c r="W41" s="684"/>
      <c r="X41" s="684"/>
      <c r="Y41" s="685"/>
      <c r="Z41" s="686">
        <v>4.5</v>
      </c>
      <c r="AA41" s="686"/>
      <c r="AB41" s="686"/>
      <c r="AC41" s="686"/>
      <c r="AD41" s="687" t="s">
        <v>174</v>
      </c>
      <c r="AE41" s="687"/>
      <c r="AF41" s="687"/>
      <c r="AG41" s="687"/>
      <c r="AH41" s="687"/>
      <c r="AI41" s="687"/>
      <c r="AJ41" s="687"/>
      <c r="AK41" s="687"/>
      <c r="AL41" s="688" t="s">
        <v>174</v>
      </c>
      <c r="AM41" s="689"/>
      <c r="AN41" s="689"/>
      <c r="AO41" s="690"/>
      <c r="AQ41" s="761" t="s">
        <v>349</v>
      </c>
      <c r="AR41" s="762"/>
      <c r="AS41" s="762"/>
      <c r="AT41" s="762"/>
      <c r="AU41" s="762"/>
      <c r="AV41" s="762"/>
      <c r="AW41" s="762"/>
      <c r="AX41" s="762"/>
      <c r="AY41" s="763"/>
      <c r="AZ41" s="683">
        <v>150957</v>
      </c>
      <c r="BA41" s="684"/>
      <c r="BB41" s="684"/>
      <c r="BC41" s="684"/>
      <c r="BD41" s="720"/>
      <c r="BE41" s="720"/>
      <c r="BF41" s="738"/>
      <c r="BG41" s="764"/>
      <c r="BH41" s="765"/>
      <c r="BI41" s="765"/>
      <c r="BJ41" s="765"/>
      <c r="BK41" s="765"/>
      <c r="BL41" s="232"/>
      <c r="BM41" s="699" t="s">
        <v>350</v>
      </c>
      <c r="BN41" s="699"/>
      <c r="BO41" s="699"/>
      <c r="BP41" s="699"/>
      <c r="BQ41" s="699"/>
      <c r="BR41" s="699"/>
      <c r="BS41" s="699"/>
      <c r="BT41" s="699"/>
      <c r="BU41" s="700"/>
      <c r="BV41" s="683" t="s">
        <v>174</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174</v>
      </c>
      <c r="CS41" s="720"/>
      <c r="CT41" s="720"/>
      <c r="CU41" s="720"/>
      <c r="CV41" s="720"/>
      <c r="CW41" s="720"/>
      <c r="CX41" s="720"/>
      <c r="CY41" s="721"/>
      <c r="CZ41" s="688" t="s">
        <v>179</v>
      </c>
      <c r="DA41" s="717"/>
      <c r="DB41" s="717"/>
      <c r="DC41" s="722"/>
      <c r="DD41" s="692" t="s">
        <v>174</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352</v>
      </c>
      <c r="C42" s="725"/>
      <c r="D42" s="725"/>
      <c r="E42" s="725"/>
      <c r="F42" s="725"/>
      <c r="G42" s="725"/>
      <c r="H42" s="725"/>
      <c r="I42" s="725"/>
      <c r="J42" s="725"/>
      <c r="K42" s="725"/>
      <c r="L42" s="725"/>
      <c r="M42" s="725"/>
      <c r="N42" s="725"/>
      <c r="O42" s="725"/>
      <c r="P42" s="725"/>
      <c r="Q42" s="726"/>
      <c r="R42" s="768">
        <v>6270198</v>
      </c>
      <c r="S42" s="769"/>
      <c r="T42" s="769"/>
      <c r="U42" s="769"/>
      <c r="V42" s="769"/>
      <c r="W42" s="769"/>
      <c r="X42" s="769"/>
      <c r="Y42" s="777"/>
      <c r="Z42" s="778">
        <v>100</v>
      </c>
      <c r="AA42" s="778"/>
      <c r="AB42" s="778"/>
      <c r="AC42" s="778"/>
      <c r="AD42" s="779">
        <v>3938739</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389126</v>
      </c>
      <c r="BA42" s="769"/>
      <c r="BB42" s="769"/>
      <c r="BC42" s="769"/>
      <c r="BD42" s="754"/>
      <c r="BE42" s="754"/>
      <c r="BF42" s="756"/>
      <c r="BG42" s="766"/>
      <c r="BH42" s="767"/>
      <c r="BI42" s="767"/>
      <c r="BJ42" s="767"/>
      <c r="BK42" s="767"/>
      <c r="BL42" s="233"/>
      <c r="BM42" s="709" t="s">
        <v>354</v>
      </c>
      <c r="BN42" s="709"/>
      <c r="BO42" s="709"/>
      <c r="BP42" s="709"/>
      <c r="BQ42" s="709"/>
      <c r="BR42" s="709"/>
      <c r="BS42" s="709"/>
      <c r="BT42" s="709"/>
      <c r="BU42" s="710"/>
      <c r="BV42" s="768">
        <v>322</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617590</v>
      </c>
      <c r="CS42" s="684"/>
      <c r="CT42" s="684"/>
      <c r="CU42" s="684"/>
      <c r="CV42" s="684"/>
      <c r="CW42" s="684"/>
      <c r="CX42" s="684"/>
      <c r="CY42" s="685"/>
      <c r="CZ42" s="688">
        <v>10.4</v>
      </c>
      <c r="DA42" s="689"/>
      <c r="DB42" s="689"/>
      <c r="DC42" s="701"/>
      <c r="DD42" s="692">
        <v>245616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4"/>
      <c r="BW43" s="234"/>
      <c r="BX43" s="234"/>
      <c r="BY43" s="234"/>
      <c r="BZ43" s="234"/>
      <c r="CA43" s="234"/>
      <c r="CB43" s="234"/>
      <c r="CD43" s="680" t="s">
        <v>356</v>
      </c>
      <c r="CE43" s="681"/>
      <c r="CF43" s="681"/>
      <c r="CG43" s="681"/>
      <c r="CH43" s="681"/>
      <c r="CI43" s="681"/>
      <c r="CJ43" s="681"/>
      <c r="CK43" s="681"/>
      <c r="CL43" s="681"/>
      <c r="CM43" s="681"/>
      <c r="CN43" s="681"/>
      <c r="CO43" s="681"/>
      <c r="CP43" s="681"/>
      <c r="CQ43" s="682"/>
      <c r="CR43" s="683">
        <v>34770</v>
      </c>
      <c r="CS43" s="720"/>
      <c r="CT43" s="720"/>
      <c r="CU43" s="720"/>
      <c r="CV43" s="720"/>
      <c r="CW43" s="720"/>
      <c r="CX43" s="720"/>
      <c r="CY43" s="721"/>
      <c r="CZ43" s="688">
        <v>0.6</v>
      </c>
      <c r="DA43" s="717"/>
      <c r="DB43" s="717"/>
      <c r="DC43" s="722"/>
      <c r="DD43" s="692">
        <v>34770</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357</v>
      </c>
      <c r="CG44" s="681"/>
      <c r="CH44" s="681"/>
      <c r="CI44" s="681"/>
      <c r="CJ44" s="681"/>
      <c r="CK44" s="681"/>
      <c r="CL44" s="681"/>
      <c r="CM44" s="681"/>
      <c r="CN44" s="681"/>
      <c r="CO44" s="681"/>
      <c r="CP44" s="681"/>
      <c r="CQ44" s="682"/>
      <c r="CR44" s="683">
        <v>605178</v>
      </c>
      <c r="CS44" s="684"/>
      <c r="CT44" s="684"/>
      <c r="CU44" s="684"/>
      <c r="CV44" s="684"/>
      <c r="CW44" s="684"/>
      <c r="CX44" s="684"/>
      <c r="CY44" s="685"/>
      <c r="CZ44" s="688">
        <v>10.199999999999999</v>
      </c>
      <c r="DA44" s="689"/>
      <c r="DB44" s="689"/>
      <c r="DC44" s="701"/>
      <c r="DD44" s="692">
        <v>233282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147105</v>
      </c>
      <c r="CS45" s="720"/>
      <c r="CT45" s="720"/>
      <c r="CU45" s="720"/>
      <c r="CV45" s="720"/>
      <c r="CW45" s="720"/>
      <c r="CX45" s="720"/>
      <c r="CY45" s="721"/>
      <c r="CZ45" s="688">
        <v>2.5</v>
      </c>
      <c r="DA45" s="717"/>
      <c r="DB45" s="717"/>
      <c r="DC45" s="722"/>
      <c r="DD45" s="692">
        <v>52648</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26" t="s">
        <v>359</v>
      </c>
      <c r="C46" s="226"/>
      <c r="D46" s="226"/>
      <c r="E46" s="226"/>
      <c r="F46" s="226"/>
      <c r="G46" s="226"/>
      <c r="H46" s="226"/>
      <c r="I46" s="226"/>
      <c r="J46" s="226"/>
      <c r="K46" s="226"/>
      <c r="L46" s="226"/>
      <c r="M46" s="226"/>
      <c r="N46" s="226"/>
      <c r="O46" s="226"/>
      <c r="P46" s="226"/>
      <c r="Q46" s="226"/>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CD46" s="797"/>
      <c r="CE46" s="798"/>
      <c r="CF46" s="680" t="s">
        <v>360</v>
      </c>
      <c r="CG46" s="681"/>
      <c r="CH46" s="681"/>
      <c r="CI46" s="681"/>
      <c r="CJ46" s="681"/>
      <c r="CK46" s="681"/>
      <c r="CL46" s="681"/>
      <c r="CM46" s="681"/>
      <c r="CN46" s="681"/>
      <c r="CO46" s="681"/>
      <c r="CP46" s="681"/>
      <c r="CQ46" s="682"/>
      <c r="CR46" s="683">
        <v>430663</v>
      </c>
      <c r="CS46" s="684"/>
      <c r="CT46" s="684"/>
      <c r="CU46" s="684"/>
      <c r="CV46" s="684"/>
      <c r="CW46" s="684"/>
      <c r="CX46" s="684"/>
      <c r="CY46" s="685"/>
      <c r="CZ46" s="688">
        <v>7.3</v>
      </c>
      <c r="DA46" s="689"/>
      <c r="DB46" s="689"/>
      <c r="DC46" s="701"/>
      <c r="DD46" s="692">
        <v>178524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36" t="s">
        <v>361</v>
      </c>
      <c r="C47" s="226"/>
      <c r="D47" s="226"/>
      <c r="E47" s="226"/>
      <c r="F47" s="226"/>
      <c r="G47" s="226"/>
      <c r="H47" s="226"/>
      <c r="I47" s="226"/>
      <c r="J47" s="226"/>
      <c r="K47" s="226"/>
      <c r="L47" s="226"/>
      <c r="M47" s="226"/>
      <c r="N47" s="226"/>
      <c r="O47" s="226"/>
      <c r="P47" s="226"/>
      <c r="Q47" s="226"/>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797"/>
      <c r="CE47" s="798"/>
      <c r="CF47" s="680" t="s">
        <v>362</v>
      </c>
      <c r="CG47" s="681"/>
      <c r="CH47" s="681"/>
      <c r="CI47" s="681"/>
      <c r="CJ47" s="681"/>
      <c r="CK47" s="681"/>
      <c r="CL47" s="681"/>
      <c r="CM47" s="681"/>
      <c r="CN47" s="681"/>
      <c r="CO47" s="681"/>
      <c r="CP47" s="681"/>
      <c r="CQ47" s="682"/>
      <c r="CR47" s="683">
        <v>12412</v>
      </c>
      <c r="CS47" s="720"/>
      <c r="CT47" s="720"/>
      <c r="CU47" s="720"/>
      <c r="CV47" s="720"/>
      <c r="CW47" s="720"/>
      <c r="CX47" s="720"/>
      <c r="CY47" s="721"/>
      <c r="CZ47" s="688">
        <v>0.2</v>
      </c>
      <c r="DA47" s="717"/>
      <c r="DB47" s="717"/>
      <c r="DC47" s="722"/>
      <c r="DD47" s="692">
        <v>12334</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37" t="s">
        <v>363</v>
      </c>
      <c r="CD48" s="799"/>
      <c r="CE48" s="800"/>
      <c r="CF48" s="680" t="s">
        <v>364</v>
      </c>
      <c r="CG48" s="681"/>
      <c r="CH48" s="681"/>
      <c r="CI48" s="681"/>
      <c r="CJ48" s="681"/>
      <c r="CK48" s="681"/>
      <c r="CL48" s="681"/>
      <c r="CM48" s="681"/>
      <c r="CN48" s="681"/>
      <c r="CO48" s="681"/>
      <c r="CP48" s="681"/>
      <c r="CQ48" s="682"/>
      <c r="CR48" s="683" t="s">
        <v>174</v>
      </c>
      <c r="CS48" s="684"/>
      <c r="CT48" s="684"/>
      <c r="CU48" s="684"/>
      <c r="CV48" s="684"/>
      <c r="CW48" s="684"/>
      <c r="CX48" s="684"/>
      <c r="CY48" s="685"/>
      <c r="CZ48" s="688" t="s">
        <v>234</v>
      </c>
      <c r="DA48" s="689"/>
      <c r="DB48" s="689"/>
      <c r="DC48" s="701"/>
      <c r="DD48" s="692" t="s">
        <v>234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365</v>
      </c>
      <c r="CE49" s="725"/>
      <c r="CF49" s="725"/>
      <c r="CG49" s="725"/>
      <c r="CH49" s="725"/>
      <c r="CI49" s="725"/>
      <c r="CJ49" s="725"/>
      <c r="CK49" s="725"/>
      <c r="CL49" s="725"/>
      <c r="CM49" s="725"/>
      <c r="CN49" s="725"/>
      <c r="CO49" s="725"/>
      <c r="CP49" s="725"/>
      <c r="CQ49" s="726"/>
      <c r="CR49" s="768">
        <v>5910387</v>
      </c>
      <c r="CS49" s="754"/>
      <c r="CT49" s="754"/>
      <c r="CU49" s="754"/>
      <c r="CV49" s="754"/>
      <c r="CW49" s="754"/>
      <c r="CX49" s="754"/>
      <c r="CY49" s="785"/>
      <c r="CZ49" s="780">
        <v>100</v>
      </c>
      <c r="DA49" s="786"/>
      <c r="DB49" s="786"/>
      <c r="DC49" s="787"/>
      <c r="DD49" s="788">
        <v>4473861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1SIchTAlAuPSSSmvruDeC1cnSDN0Gyy9/9zg8iAq9H7quv5H9ksrEhDi1zTX4VD2WZBnQhiVXvYdXlgY9vuALQ==" saltValue="P3nbI31fF8En4IiCvGIEU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6" customWidth="1"/>
    <col min="131" max="131" width="1.625" style="286" customWidth="1"/>
    <col min="132" max="16384" width="9" style="286" hidden="1"/>
  </cols>
  <sheetData>
    <row r="1" spans="1:131" s="244" customFormat="1" ht="11.25" customHeight="1" thickBot="1" x14ac:dyDescent="0.2">
      <c r="A1" s="239"/>
      <c r="B1" s="239"/>
      <c r="C1" s="239"/>
      <c r="D1" s="239"/>
      <c r="E1" s="239"/>
      <c r="F1" s="239"/>
      <c r="G1" s="239"/>
      <c r="H1" s="239"/>
      <c r="I1" s="239"/>
      <c r="J1" s="239"/>
      <c r="K1" s="239"/>
      <c r="L1" s="239"/>
      <c r="M1" s="239"/>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1"/>
      <c r="DQ1" s="242"/>
      <c r="DR1" s="242"/>
      <c r="DS1" s="242"/>
      <c r="DT1" s="242"/>
      <c r="DU1" s="242"/>
      <c r="DV1" s="242"/>
      <c r="DW1" s="242"/>
      <c r="DX1" s="242"/>
      <c r="DY1" s="242"/>
      <c r="DZ1" s="242"/>
      <c r="EA1" s="243"/>
    </row>
    <row r="2" spans="1:131" s="248" customFormat="1" ht="26.25" customHeight="1" thickBot="1" x14ac:dyDescent="0.2">
      <c r="A2" s="245" t="s">
        <v>366</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870" t="s">
        <v>367</v>
      </c>
      <c r="DK2" s="871"/>
      <c r="DL2" s="871"/>
      <c r="DM2" s="871"/>
      <c r="DN2" s="871"/>
      <c r="DO2" s="872"/>
      <c r="DP2" s="246"/>
      <c r="DQ2" s="870" t="s">
        <v>368</v>
      </c>
      <c r="DR2" s="871"/>
      <c r="DS2" s="871"/>
      <c r="DT2" s="871"/>
      <c r="DU2" s="871"/>
      <c r="DV2" s="871"/>
      <c r="DW2" s="871"/>
      <c r="DX2" s="871"/>
      <c r="DY2" s="871"/>
      <c r="DZ2" s="872"/>
      <c r="EA2" s="247"/>
    </row>
    <row r="3" spans="1:131" s="244" customFormat="1" ht="11.25" customHeight="1" x14ac:dyDescent="0.15">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3"/>
    </row>
    <row r="4" spans="1:131" s="252" customFormat="1" ht="26.25" customHeight="1" thickBot="1" x14ac:dyDescent="0.2">
      <c r="A4" s="873" t="s">
        <v>369</v>
      </c>
      <c r="B4" s="873"/>
      <c r="C4" s="873"/>
      <c r="D4" s="873"/>
      <c r="E4" s="873"/>
      <c r="F4" s="873"/>
      <c r="G4" s="873"/>
      <c r="H4" s="873"/>
      <c r="I4" s="873"/>
      <c r="J4" s="873"/>
      <c r="K4" s="873"/>
      <c r="L4" s="873"/>
      <c r="M4" s="873"/>
      <c r="N4" s="873"/>
      <c r="O4" s="873"/>
      <c r="P4" s="873"/>
      <c r="Q4" s="873"/>
      <c r="R4" s="873"/>
      <c r="S4" s="873"/>
      <c r="T4" s="873"/>
      <c r="U4" s="873"/>
      <c r="V4" s="873"/>
      <c r="W4" s="873"/>
      <c r="X4" s="873"/>
      <c r="Y4" s="873"/>
      <c r="Z4" s="873"/>
      <c r="AA4" s="873"/>
      <c r="AB4" s="873"/>
      <c r="AC4" s="873"/>
      <c r="AD4" s="873"/>
      <c r="AE4" s="873"/>
      <c r="AF4" s="873"/>
      <c r="AG4" s="873"/>
      <c r="AH4" s="873"/>
      <c r="AI4" s="873"/>
      <c r="AJ4" s="873"/>
      <c r="AK4" s="873"/>
      <c r="AL4" s="873"/>
      <c r="AM4" s="873"/>
      <c r="AN4" s="873"/>
      <c r="AO4" s="873"/>
      <c r="AP4" s="873"/>
      <c r="AQ4" s="873"/>
      <c r="AR4" s="873"/>
      <c r="AS4" s="873"/>
      <c r="AT4" s="873"/>
      <c r="AU4" s="873"/>
      <c r="AV4" s="873"/>
      <c r="AW4" s="873"/>
      <c r="AX4" s="873"/>
      <c r="AY4" s="873"/>
      <c r="AZ4" s="249"/>
      <c r="BA4" s="249"/>
      <c r="BB4" s="249"/>
      <c r="BC4" s="249"/>
      <c r="BD4" s="249"/>
      <c r="BE4" s="250"/>
      <c r="BF4" s="250"/>
      <c r="BG4" s="250"/>
      <c r="BH4" s="250"/>
      <c r="BI4" s="250"/>
      <c r="BJ4" s="250"/>
      <c r="BK4" s="250"/>
      <c r="BL4" s="250"/>
      <c r="BM4" s="250"/>
      <c r="BN4" s="250"/>
      <c r="BO4" s="250"/>
      <c r="BP4" s="250"/>
      <c r="BQ4" s="249" t="s">
        <v>370</v>
      </c>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51"/>
    </row>
    <row r="5" spans="1:131" s="252" customFormat="1" ht="26.25" customHeight="1" x14ac:dyDescent="0.15">
      <c r="A5" s="858" t="s">
        <v>371</v>
      </c>
      <c r="B5" s="859"/>
      <c r="C5" s="859"/>
      <c r="D5" s="859"/>
      <c r="E5" s="859"/>
      <c r="F5" s="859"/>
      <c r="G5" s="859"/>
      <c r="H5" s="859"/>
      <c r="I5" s="859"/>
      <c r="J5" s="859"/>
      <c r="K5" s="859"/>
      <c r="L5" s="859"/>
      <c r="M5" s="859"/>
      <c r="N5" s="859"/>
      <c r="O5" s="859"/>
      <c r="P5" s="860"/>
      <c r="Q5" s="844" t="s">
        <v>372</v>
      </c>
      <c r="R5" s="845"/>
      <c r="S5" s="845"/>
      <c r="T5" s="845"/>
      <c r="U5" s="846"/>
      <c r="V5" s="844" t="s">
        <v>373</v>
      </c>
      <c r="W5" s="845"/>
      <c r="X5" s="845"/>
      <c r="Y5" s="845"/>
      <c r="Z5" s="846"/>
      <c r="AA5" s="844" t="s">
        <v>374</v>
      </c>
      <c r="AB5" s="845"/>
      <c r="AC5" s="845"/>
      <c r="AD5" s="845"/>
      <c r="AE5" s="845"/>
      <c r="AF5" s="874" t="s">
        <v>375</v>
      </c>
      <c r="AG5" s="845"/>
      <c r="AH5" s="845"/>
      <c r="AI5" s="845"/>
      <c r="AJ5" s="850"/>
      <c r="AK5" s="845" t="s">
        <v>376</v>
      </c>
      <c r="AL5" s="845"/>
      <c r="AM5" s="845"/>
      <c r="AN5" s="845"/>
      <c r="AO5" s="846"/>
      <c r="AP5" s="844" t="s">
        <v>377</v>
      </c>
      <c r="AQ5" s="845"/>
      <c r="AR5" s="845"/>
      <c r="AS5" s="845"/>
      <c r="AT5" s="846"/>
      <c r="AU5" s="844" t="s">
        <v>378</v>
      </c>
      <c r="AV5" s="845"/>
      <c r="AW5" s="845"/>
      <c r="AX5" s="845"/>
      <c r="AY5" s="850"/>
      <c r="AZ5" s="253"/>
      <c r="BA5" s="253"/>
      <c r="BB5" s="253"/>
      <c r="BC5" s="253"/>
      <c r="BD5" s="253"/>
      <c r="BE5" s="254"/>
      <c r="BF5" s="254"/>
      <c r="BG5" s="254"/>
      <c r="BH5" s="254"/>
      <c r="BI5" s="254"/>
      <c r="BJ5" s="254"/>
      <c r="BK5" s="254"/>
      <c r="BL5" s="254"/>
      <c r="BM5" s="254"/>
      <c r="BN5" s="254"/>
      <c r="BO5" s="254"/>
      <c r="BP5" s="254"/>
      <c r="BQ5" s="858" t="s">
        <v>379</v>
      </c>
      <c r="BR5" s="859"/>
      <c r="BS5" s="859"/>
      <c r="BT5" s="859"/>
      <c r="BU5" s="859"/>
      <c r="BV5" s="859"/>
      <c r="BW5" s="859"/>
      <c r="BX5" s="859"/>
      <c r="BY5" s="859"/>
      <c r="BZ5" s="859"/>
      <c r="CA5" s="859"/>
      <c r="CB5" s="859"/>
      <c r="CC5" s="859"/>
      <c r="CD5" s="859"/>
      <c r="CE5" s="859"/>
      <c r="CF5" s="859"/>
      <c r="CG5" s="860"/>
      <c r="CH5" s="844" t="s">
        <v>380</v>
      </c>
      <c r="CI5" s="845"/>
      <c r="CJ5" s="845"/>
      <c r="CK5" s="845"/>
      <c r="CL5" s="846"/>
      <c r="CM5" s="844" t="s">
        <v>381</v>
      </c>
      <c r="CN5" s="845"/>
      <c r="CO5" s="845"/>
      <c r="CP5" s="845"/>
      <c r="CQ5" s="846"/>
      <c r="CR5" s="844" t="s">
        <v>382</v>
      </c>
      <c r="CS5" s="845"/>
      <c r="CT5" s="845"/>
      <c r="CU5" s="845"/>
      <c r="CV5" s="846"/>
      <c r="CW5" s="844" t="s">
        <v>383</v>
      </c>
      <c r="CX5" s="845"/>
      <c r="CY5" s="845"/>
      <c r="CZ5" s="845"/>
      <c r="DA5" s="846"/>
      <c r="DB5" s="844" t="s">
        <v>384</v>
      </c>
      <c r="DC5" s="845"/>
      <c r="DD5" s="845"/>
      <c r="DE5" s="845"/>
      <c r="DF5" s="846"/>
      <c r="DG5" s="838" t="s">
        <v>385</v>
      </c>
      <c r="DH5" s="839"/>
      <c r="DI5" s="839"/>
      <c r="DJ5" s="839"/>
      <c r="DK5" s="840"/>
      <c r="DL5" s="838" t="s">
        <v>386</v>
      </c>
      <c r="DM5" s="839"/>
      <c r="DN5" s="839"/>
      <c r="DO5" s="839"/>
      <c r="DP5" s="840"/>
      <c r="DQ5" s="844" t="s">
        <v>387</v>
      </c>
      <c r="DR5" s="845"/>
      <c r="DS5" s="845"/>
      <c r="DT5" s="845"/>
      <c r="DU5" s="846"/>
      <c r="DV5" s="844" t="s">
        <v>378</v>
      </c>
      <c r="DW5" s="845"/>
      <c r="DX5" s="845"/>
      <c r="DY5" s="845"/>
      <c r="DZ5" s="850"/>
      <c r="EA5" s="251"/>
    </row>
    <row r="6" spans="1:131" s="252" customFormat="1" ht="26.25" customHeight="1" thickBot="1" x14ac:dyDescent="0.2">
      <c r="A6" s="861"/>
      <c r="B6" s="862"/>
      <c r="C6" s="862"/>
      <c r="D6" s="862"/>
      <c r="E6" s="862"/>
      <c r="F6" s="862"/>
      <c r="G6" s="862"/>
      <c r="H6" s="862"/>
      <c r="I6" s="862"/>
      <c r="J6" s="862"/>
      <c r="K6" s="862"/>
      <c r="L6" s="862"/>
      <c r="M6" s="862"/>
      <c r="N6" s="862"/>
      <c r="O6" s="862"/>
      <c r="P6" s="863"/>
      <c r="Q6" s="847"/>
      <c r="R6" s="848"/>
      <c r="S6" s="848"/>
      <c r="T6" s="848"/>
      <c r="U6" s="849"/>
      <c r="V6" s="847"/>
      <c r="W6" s="848"/>
      <c r="X6" s="848"/>
      <c r="Y6" s="848"/>
      <c r="Z6" s="849"/>
      <c r="AA6" s="847"/>
      <c r="AB6" s="848"/>
      <c r="AC6" s="848"/>
      <c r="AD6" s="848"/>
      <c r="AE6" s="848"/>
      <c r="AF6" s="875"/>
      <c r="AG6" s="848"/>
      <c r="AH6" s="848"/>
      <c r="AI6" s="848"/>
      <c r="AJ6" s="851"/>
      <c r="AK6" s="848"/>
      <c r="AL6" s="848"/>
      <c r="AM6" s="848"/>
      <c r="AN6" s="848"/>
      <c r="AO6" s="849"/>
      <c r="AP6" s="847"/>
      <c r="AQ6" s="848"/>
      <c r="AR6" s="848"/>
      <c r="AS6" s="848"/>
      <c r="AT6" s="849"/>
      <c r="AU6" s="847"/>
      <c r="AV6" s="848"/>
      <c r="AW6" s="848"/>
      <c r="AX6" s="848"/>
      <c r="AY6" s="851"/>
      <c r="AZ6" s="249"/>
      <c r="BA6" s="249"/>
      <c r="BB6" s="249"/>
      <c r="BC6" s="249"/>
      <c r="BD6" s="249"/>
      <c r="BE6" s="250"/>
      <c r="BF6" s="250"/>
      <c r="BG6" s="250"/>
      <c r="BH6" s="250"/>
      <c r="BI6" s="250"/>
      <c r="BJ6" s="250"/>
      <c r="BK6" s="250"/>
      <c r="BL6" s="250"/>
      <c r="BM6" s="250"/>
      <c r="BN6" s="250"/>
      <c r="BO6" s="250"/>
      <c r="BP6" s="250"/>
      <c r="BQ6" s="861"/>
      <c r="BR6" s="862"/>
      <c r="BS6" s="862"/>
      <c r="BT6" s="862"/>
      <c r="BU6" s="862"/>
      <c r="BV6" s="862"/>
      <c r="BW6" s="862"/>
      <c r="BX6" s="862"/>
      <c r="BY6" s="862"/>
      <c r="BZ6" s="862"/>
      <c r="CA6" s="862"/>
      <c r="CB6" s="862"/>
      <c r="CC6" s="862"/>
      <c r="CD6" s="862"/>
      <c r="CE6" s="862"/>
      <c r="CF6" s="862"/>
      <c r="CG6" s="863"/>
      <c r="CH6" s="847"/>
      <c r="CI6" s="848"/>
      <c r="CJ6" s="848"/>
      <c r="CK6" s="848"/>
      <c r="CL6" s="849"/>
      <c r="CM6" s="847"/>
      <c r="CN6" s="848"/>
      <c r="CO6" s="848"/>
      <c r="CP6" s="848"/>
      <c r="CQ6" s="849"/>
      <c r="CR6" s="847"/>
      <c r="CS6" s="848"/>
      <c r="CT6" s="848"/>
      <c r="CU6" s="848"/>
      <c r="CV6" s="849"/>
      <c r="CW6" s="847"/>
      <c r="CX6" s="848"/>
      <c r="CY6" s="848"/>
      <c r="CZ6" s="848"/>
      <c r="DA6" s="849"/>
      <c r="DB6" s="847"/>
      <c r="DC6" s="848"/>
      <c r="DD6" s="848"/>
      <c r="DE6" s="848"/>
      <c r="DF6" s="849"/>
      <c r="DG6" s="841"/>
      <c r="DH6" s="842"/>
      <c r="DI6" s="842"/>
      <c r="DJ6" s="842"/>
      <c r="DK6" s="843"/>
      <c r="DL6" s="841"/>
      <c r="DM6" s="842"/>
      <c r="DN6" s="842"/>
      <c r="DO6" s="842"/>
      <c r="DP6" s="843"/>
      <c r="DQ6" s="847"/>
      <c r="DR6" s="848"/>
      <c r="DS6" s="848"/>
      <c r="DT6" s="848"/>
      <c r="DU6" s="849"/>
      <c r="DV6" s="847"/>
      <c r="DW6" s="848"/>
      <c r="DX6" s="848"/>
      <c r="DY6" s="848"/>
      <c r="DZ6" s="851"/>
      <c r="EA6" s="251"/>
    </row>
    <row r="7" spans="1:131" s="252" customFormat="1" ht="26.25" customHeight="1" thickTop="1" x14ac:dyDescent="0.15">
      <c r="A7" s="255">
        <v>1</v>
      </c>
      <c r="B7" s="852" t="s">
        <v>388</v>
      </c>
      <c r="C7" s="853"/>
      <c r="D7" s="853"/>
      <c r="E7" s="853"/>
      <c r="F7" s="853"/>
      <c r="G7" s="853"/>
      <c r="H7" s="853"/>
      <c r="I7" s="853"/>
      <c r="J7" s="853"/>
      <c r="K7" s="853"/>
      <c r="L7" s="853"/>
      <c r="M7" s="853"/>
      <c r="N7" s="853"/>
      <c r="O7" s="853"/>
      <c r="P7" s="854"/>
      <c r="Q7" s="876">
        <v>6276</v>
      </c>
      <c r="R7" s="877"/>
      <c r="S7" s="877"/>
      <c r="T7" s="877"/>
      <c r="U7" s="877"/>
      <c r="V7" s="877">
        <v>5916</v>
      </c>
      <c r="W7" s="877"/>
      <c r="X7" s="877"/>
      <c r="Y7" s="877"/>
      <c r="Z7" s="877"/>
      <c r="AA7" s="877">
        <v>360</v>
      </c>
      <c r="AB7" s="877"/>
      <c r="AC7" s="877"/>
      <c r="AD7" s="877"/>
      <c r="AE7" s="878"/>
      <c r="AF7" s="855">
        <v>264</v>
      </c>
      <c r="AG7" s="856"/>
      <c r="AH7" s="856"/>
      <c r="AI7" s="856"/>
      <c r="AJ7" s="857"/>
      <c r="AK7" s="879">
        <v>263</v>
      </c>
      <c r="AL7" s="880"/>
      <c r="AM7" s="880"/>
      <c r="AN7" s="880"/>
      <c r="AO7" s="880"/>
      <c r="AP7" s="880">
        <v>7615</v>
      </c>
      <c r="AQ7" s="880"/>
      <c r="AR7" s="880"/>
      <c r="AS7" s="880"/>
      <c r="AT7" s="880"/>
      <c r="AU7" s="833"/>
      <c r="AV7" s="833"/>
      <c r="AW7" s="833"/>
      <c r="AX7" s="833"/>
      <c r="AY7" s="834"/>
      <c r="AZ7" s="249"/>
      <c r="BA7" s="249"/>
      <c r="BB7" s="249"/>
      <c r="BC7" s="249"/>
      <c r="BD7" s="249"/>
      <c r="BE7" s="250"/>
      <c r="BF7" s="250"/>
      <c r="BG7" s="250"/>
      <c r="BH7" s="250"/>
      <c r="BI7" s="250"/>
      <c r="BJ7" s="250"/>
      <c r="BK7" s="250"/>
      <c r="BL7" s="250"/>
      <c r="BM7" s="250"/>
      <c r="BN7" s="250"/>
      <c r="BO7" s="250"/>
      <c r="BP7" s="250"/>
      <c r="BQ7" s="256">
        <v>1</v>
      </c>
      <c r="BR7" s="257"/>
      <c r="BS7" s="835"/>
      <c r="BT7" s="836"/>
      <c r="BU7" s="836"/>
      <c r="BV7" s="836"/>
      <c r="BW7" s="836"/>
      <c r="BX7" s="836"/>
      <c r="BY7" s="836"/>
      <c r="BZ7" s="836"/>
      <c r="CA7" s="836"/>
      <c r="CB7" s="836"/>
      <c r="CC7" s="836"/>
      <c r="CD7" s="836"/>
      <c r="CE7" s="836"/>
      <c r="CF7" s="836"/>
      <c r="CG7" s="837"/>
      <c r="CH7" s="830"/>
      <c r="CI7" s="831"/>
      <c r="CJ7" s="831"/>
      <c r="CK7" s="831"/>
      <c r="CL7" s="832"/>
      <c r="CM7" s="830"/>
      <c r="CN7" s="831"/>
      <c r="CO7" s="831"/>
      <c r="CP7" s="831"/>
      <c r="CQ7" s="832"/>
      <c r="CR7" s="830"/>
      <c r="CS7" s="831"/>
      <c r="CT7" s="831"/>
      <c r="CU7" s="831"/>
      <c r="CV7" s="832"/>
      <c r="CW7" s="830"/>
      <c r="CX7" s="831"/>
      <c r="CY7" s="831"/>
      <c r="CZ7" s="831"/>
      <c r="DA7" s="832"/>
      <c r="DB7" s="830"/>
      <c r="DC7" s="831"/>
      <c r="DD7" s="831"/>
      <c r="DE7" s="831"/>
      <c r="DF7" s="832"/>
      <c r="DG7" s="830"/>
      <c r="DH7" s="831"/>
      <c r="DI7" s="831"/>
      <c r="DJ7" s="831"/>
      <c r="DK7" s="832"/>
      <c r="DL7" s="830"/>
      <c r="DM7" s="831"/>
      <c r="DN7" s="831"/>
      <c r="DO7" s="831"/>
      <c r="DP7" s="832"/>
      <c r="DQ7" s="830"/>
      <c r="DR7" s="831"/>
      <c r="DS7" s="831"/>
      <c r="DT7" s="831"/>
      <c r="DU7" s="832"/>
      <c r="DV7" s="881"/>
      <c r="DW7" s="882"/>
      <c r="DX7" s="882"/>
      <c r="DY7" s="882"/>
      <c r="DZ7" s="883"/>
      <c r="EA7" s="251"/>
    </row>
    <row r="8" spans="1:131" s="252" customFormat="1" ht="26.25" customHeight="1" x14ac:dyDescent="0.15">
      <c r="A8" s="258">
        <v>2</v>
      </c>
      <c r="B8" s="819"/>
      <c r="C8" s="820"/>
      <c r="D8" s="820"/>
      <c r="E8" s="820"/>
      <c r="F8" s="820"/>
      <c r="G8" s="820"/>
      <c r="H8" s="820"/>
      <c r="I8" s="820"/>
      <c r="J8" s="820"/>
      <c r="K8" s="820"/>
      <c r="L8" s="820"/>
      <c r="M8" s="820"/>
      <c r="N8" s="820"/>
      <c r="O8" s="820"/>
      <c r="P8" s="821"/>
      <c r="Q8" s="884"/>
      <c r="R8" s="885"/>
      <c r="S8" s="885"/>
      <c r="T8" s="885"/>
      <c r="U8" s="885"/>
      <c r="V8" s="885"/>
      <c r="W8" s="885"/>
      <c r="X8" s="885"/>
      <c r="Y8" s="885"/>
      <c r="Z8" s="885"/>
      <c r="AA8" s="885"/>
      <c r="AB8" s="885"/>
      <c r="AC8" s="885"/>
      <c r="AD8" s="885"/>
      <c r="AE8" s="886"/>
      <c r="AF8" s="802"/>
      <c r="AG8" s="803"/>
      <c r="AH8" s="803"/>
      <c r="AI8" s="803"/>
      <c r="AJ8" s="804"/>
      <c r="AK8" s="887"/>
      <c r="AL8" s="888"/>
      <c r="AM8" s="888"/>
      <c r="AN8" s="888"/>
      <c r="AO8" s="888"/>
      <c r="AP8" s="888"/>
      <c r="AQ8" s="888"/>
      <c r="AR8" s="888"/>
      <c r="AS8" s="888"/>
      <c r="AT8" s="888"/>
      <c r="AU8" s="889"/>
      <c r="AV8" s="889"/>
      <c r="AW8" s="889"/>
      <c r="AX8" s="889"/>
      <c r="AY8" s="890"/>
      <c r="AZ8" s="249"/>
      <c r="BA8" s="249"/>
      <c r="BB8" s="249"/>
      <c r="BC8" s="249"/>
      <c r="BD8" s="249"/>
      <c r="BE8" s="250"/>
      <c r="BF8" s="250"/>
      <c r="BG8" s="250"/>
      <c r="BH8" s="250"/>
      <c r="BI8" s="250"/>
      <c r="BJ8" s="250"/>
      <c r="BK8" s="250"/>
      <c r="BL8" s="250"/>
      <c r="BM8" s="250"/>
      <c r="BN8" s="250"/>
      <c r="BO8" s="250"/>
      <c r="BP8" s="250"/>
      <c r="BQ8" s="259">
        <v>2</v>
      </c>
      <c r="BR8" s="260"/>
      <c r="BS8" s="891"/>
      <c r="BT8" s="892"/>
      <c r="BU8" s="892"/>
      <c r="BV8" s="892"/>
      <c r="BW8" s="892"/>
      <c r="BX8" s="892"/>
      <c r="BY8" s="892"/>
      <c r="BZ8" s="892"/>
      <c r="CA8" s="892"/>
      <c r="CB8" s="892"/>
      <c r="CC8" s="892"/>
      <c r="CD8" s="892"/>
      <c r="CE8" s="892"/>
      <c r="CF8" s="892"/>
      <c r="CG8" s="893"/>
      <c r="CH8" s="864"/>
      <c r="CI8" s="865"/>
      <c r="CJ8" s="865"/>
      <c r="CK8" s="865"/>
      <c r="CL8" s="866"/>
      <c r="CM8" s="864"/>
      <c r="CN8" s="865"/>
      <c r="CO8" s="865"/>
      <c r="CP8" s="865"/>
      <c r="CQ8" s="866"/>
      <c r="CR8" s="864"/>
      <c r="CS8" s="865"/>
      <c r="CT8" s="865"/>
      <c r="CU8" s="865"/>
      <c r="CV8" s="866"/>
      <c r="CW8" s="864"/>
      <c r="CX8" s="865"/>
      <c r="CY8" s="865"/>
      <c r="CZ8" s="865"/>
      <c r="DA8" s="866"/>
      <c r="DB8" s="864"/>
      <c r="DC8" s="865"/>
      <c r="DD8" s="865"/>
      <c r="DE8" s="865"/>
      <c r="DF8" s="866"/>
      <c r="DG8" s="864"/>
      <c r="DH8" s="865"/>
      <c r="DI8" s="865"/>
      <c r="DJ8" s="865"/>
      <c r="DK8" s="866"/>
      <c r="DL8" s="864"/>
      <c r="DM8" s="865"/>
      <c r="DN8" s="865"/>
      <c r="DO8" s="865"/>
      <c r="DP8" s="866"/>
      <c r="DQ8" s="864"/>
      <c r="DR8" s="865"/>
      <c r="DS8" s="865"/>
      <c r="DT8" s="865"/>
      <c r="DU8" s="866"/>
      <c r="DV8" s="867"/>
      <c r="DW8" s="868"/>
      <c r="DX8" s="868"/>
      <c r="DY8" s="868"/>
      <c r="DZ8" s="869"/>
      <c r="EA8" s="251"/>
    </row>
    <row r="9" spans="1:131" s="252" customFormat="1" ht="26.25" customHeight="1" x14ac:dyDescent="0.15">
      <c r="A9" s="258">
        <v>3</v>
      </c>
      <c r="B9" s="819"/>
      <c r="C9" s="820"/>
      <c r="D9" s="820"/>
      <c r="E9" s="820"/>
      <c r="F9" s="820"/>
      <c r="G9" s="820"/>
      <c r="H9" s="820"/>
      <c r="I9" s="820"/>
      <c r="J9" s="820"/>
      <c r="K9" s="820"/>
      <c r="L9" s="820"/>
      <c r="M9" s="820"/>
      <c r="N9" s="820"/>
      <c r="O9" s="820"/>
      <c r="P9" s="821"/>
      <c r="Q9" s="884"/>
      <c r="R9" s="885"/>
      <c r="S9" s="885"/>
      <c r="T9" s="885"/>
      <c r="U9" s="885"/>
      <c r="V9" s="885"/>
      <c r="W9" s="885"/>
      <c r="X9" s="885"/>
      <c r="Y9" s="885"/>
      <c r="Z9" s="885"/>
      <c r="AA9" s="885"/>
      <c r="AB9" s="885"/>
      <c r="AC9" s="885"/>
      <c r="AD9" s="885"/>
      <c r="AE9" s="886"/>
      <c r="AF9" s="802"/>
      <c r="AG9" s="803"/>
      <c r="AH9" s="803"/>
      <c r="AI9" s="803"/>
      <c r="AJ9" s="804"/>
      <c r="AK9" s="887"/>
      <c r="AL9" s="888"/>
      <c r="AM9" s="888"/>
      <c r="AN9" s="888"/>
      <c r="AO9" s="888"/>
      <c r="AP9" s="888"/>
      <c r="AQ9" s="888"/>
      <c r="AR9" s="888"/>
      <c r="AS9" s="888"/>
      <c r="AT9" s="888"/>
      <c r="AU9" s="889"/>
      <c r="AV9" s="889"/>
      <c r="AW9" s="889"/>
      <c r="AX9" s="889"/>
      <c r="AY9" s="890"/>
      <c r="AZ9" s="249"/>
      <c r="BA9" s="249"/>
      <c r="BB9" s="249"/>
      <c r="BC9" s="249"/>
      <c r="BD9" s="249"/>
      <c r="BE9" s="250"/>
      <c r="BF9" s="250"/>
      <c r="BG9" s="250"/>
      <c r="BH9" s="250"/>
      <c r="BI9" s="250"/>
      <c r="BJ9" s="250"/>
      <c r="BK9" s="250"/>
      <c r="BL9" s="250"/>
      <c r="BM9" s="250"/>
      <c r="BN9" s="250"/>
      <c r="BO9" s="250"/>
      <c r="BP9" s="250"/>
      <c r="BQ9" s="259">
        <v>3</v>
      </c>
      <c r="BR9" s="260"/>
      <c r="BS9" s="891"/>
      <c r="BT9" s="892"/>
      <c r="BU9" s="892"/>
      <c r="BV9" s="892"/>
      <c r="BW9" s="892"/>
      <c r="BX9" s="892"/>
      <c r="BY9" s="892"/>
      <c r="BZ9" s="892"/>
      <c r="CA9" s="892"/>
      <c r="CB9" s="892"/>
      <c r="CC9" s="892"/>
      <c r="CD9" s="892"/>
      <c r="CE9" s="892"/>
      <c r="CF9" s="892"/>
      <c r="CG9" s="893"/>
      <c r="CH9" s="864"/>
      <c r="CI9" s="865"/>
      <c r="CJ9" s="865"/>
      <c r="CK9" s="865"/>
      <c r="CL9" s="866"/>
      <c r="CM9" s="864"/>
      <c r="CN9" s="865"/>
      <c r="CO9" s="865"/>
      <c r="CP9" s="865"/>
      <c r="CQ9" s="866"/>
      <c r="CR9" s="864"/>
      <c r="CS9" s="865"/>
      <c r="CT9" s="865"/>
      <c r="CU9" s="865"/>
      <c r="CV9" s="866"/>
      <c r="CW9" s="864"/>
      <c r="CX9" s="865"/>
      <c r="CY9" s="865"/>
      <c r="CZ9" s="865"/>
      <c r="DA9" s="866"/>
      <c r="DB9" s="864"/>
      <c r="DC9" s="865"/>
      <c r="DD9" s="865"/>
      <c r="DE9" s="865"/>
      <c r="DF9" s="866"/>
      <c r="DG9" s="864"/>
      <c r="DH9" s="865"/>
      <c r="DI9" s="865"/>
      <c r="DJ9" s="865"/>
      <c r="DK9" s="866"/>
      <c r="DL9" s="864"/>
      <c r="DM9" s="865"/>
      <c r="DN9" s="865"/>
      <c r="DO9" s="865"/>
      <c r="DP9" s="866"/>
      <c r="DQ9" s="864"/>
      <c r="DR9" s="865"/>
      <c r="DS9" s="865"/>
      <c r="DT9" s="865"/>
      <c r="DU9" s="866"/>
      <c r="DV9" s="867"/>
      <c r="DW9" s="868"/>
      <c r="DX9" s="868"/>
      <c r="DY9" s="868"/>
      <c r="DZ9" s="869"/>
      <c r="EA9" s="251"/>
    </row>
    <row r="10" spans="1:131" s="252" customFormat="1" ht="26.25" customHeight="1" x14ac:dyDescent="0.15">
      <c r="A10" s="258">
        <v>4</v>
      </c>
      <c r="B10" s="819"/>
      <c r="C10" s="820"/>
      <c r="D10" s="820"/>
      <c r="E10" s="820"/>
      <c r="F10" s="820"/>
      <c r="G10" s="820"/>
      <c r="H10" s="820"/>
      <c r="I10" s="820"/>
      <c r="J10" s="820"/>
      <c r="K10" s="820"/>
      <c r="L10" s="820"/>
      <c r="M10" s="820"/>
      <c r="N10" s="820"/>
      <c r="O10" s="820"/>
      <c r="P10" s="821"/>
      <c r="Q10" s="884"/>
      <c r="R10" s="885"/>
      <c r="S10" s="885"/>
      <c r="T10" s="885"/>
      <c r="U10" s="885"/>
      <c r="V10" s="885"/>
      <c r="W10" s="885"/>
      <c r="X10" s="885"/>
      <c r="Y10" s="885"/>
      <c r="Z10" s="885"/>
      <c r="AA10" s="885"/>
      <c r="AB10" s="885"/>
      <c r="AC10" s="885"/>
      <c r="AD10" s="885"/>
      <c r="AE10" s="886"/>
      <c r="AF10" s="802"/>
      <c r="AG10" s="803"/>
      <c r="AH10" s="803"/>
      <c r="AI10" s="803"/>
      <c r="AJ10" s="804"/>
      <c r="AK10" s="887"/>
      <c r="AL10" s="888"/>
      <c r="AM10" s="888"/>
      <c r="AN10" s="888"/>
      <c r="AO10" s="888"/>
      <c r="AP10" s="888"/>
      <c r="AQ10" s="888"/>
      <c r="AR10" s="888"/>
      <c r="AS10" s="888"/>
      <c r="AT10" s="888"/>
      <c r="AU10" s="889"/>
      <c r="AV10" s="889"/>
      <c r="AW10" s="889"/>
      <c r="AX10" s="889"/>
      <c r="AY10" s="890"/>
      <c r="AZ10" s="249"/>
      <c r="BA10" s="249"/>
      <c r="BB10" s="249"/>
      <c r="BC10" s="249"/>
      <c r="BD10" s="249"/>
      <c r="BE10" s="250"/>
      <c r="BF10" s="250"/>
      <c r="BG10" s="250"/>
      <c r="BH10" s="250"/>
      <c r="BI10" s="250"/>
      <c r="BJ10" s="250"/>
      <c r="BK10" s="250"/>
      <c r="BL10" s="250"/>
      <c r="BM10" s="250"/>
      <c r="BN10" s="250"/>
      <c r="BO10" s="250"/>
      <c r="BP10" s="250"/>
      <c r="BQ10" s="259">
        <v>4</v>
      </c>
      <c r="BR10" s="260"/>
      <c r="BS10" s="891"/>
      <c r="BT10" s="892"/>
      <c r="BU10" s="892"/>
      <c r="BV10" s="892"/>
      <c r="BW10" s="892"/>
      <c r="BX10" s="892"/>
      <c r="BY10" s="892"/>
      <c r="BZ10" s="892"/>
      <c r="CA10" s="892"/>
      <c r="CB10" s="892"/>
      <c r="CC10" s="892"/>
      <c r="CD10" s="892"/>
      <c r="CE10" s="892"/>
      <c r="CF10" s="892"/>
      <c r="CG10" s="893"/>
      <c r="CH10" s="864"/>
      <c r="CI10" s="865"/>
      <c r="CJ10" s="865"/>
      <c r="CK10" s="865"/>
      <c r="CL10" s="866"/>
      <c r="CM10" s="864"/>
      <c r="CN10" s="865"/>
      <c r="CO10" s="865"/>
      <c r="CP10" s="865"/>
      <c r="CQ10" s="866"/>
      <c r="CR10" s="864"/>
      <c r="CS10" s="865"/>
      <c r="CT10" s="865"/>
      <c r="CU10" s="865"/>
      <c r="CV10" s="866"/>
      <c r="CW10" s="864"/>
      <c r="CX10" s="865"/>
      <c r="CY10" s="865"/>
      <c r="CZ10" s="865"/>
      <c r="DA10" s="866"/>
      <c r="DB10" s="864"/>
      <c r="DC10" s="865"/>
      <c r="DD10" s="865"/>
      <c r="DE10" s="865"/>
      <c r="DF10" s="866"/>
      <c r="DG10" s="864"/>
      <c r="DH10" s="865"/>
      <c r="DI10" s="865"/>
      <c r="DJ10" s="865"/>
      <c r="DK10" s="866"/>
      <c r="DL10" s="864"/>
      <c r="DM10" s="865"/>
      <c r="DN10" s="865"/>
      <c r="DO10" s="865"/>
      <c r="DP10" s="866"/>
      <c r="DQ10" s="864"/>
      <c r="DR10" s="865"/>
      <c r="DS10" s="865"/>
      <c r="DT10" s="865"/>
      <c r="DU10" s="866"/>
      <c r="DV10" s="867"/>
      <c r="DW10" s="868"/>
      <c r="DX10" s="868"/>
      <c r="DY10" s="868"/>
      <c r="DZ10" s="869"/>
      <c r="EA10" s="251"/>
    </row>
    <row r="11" spans="1:131" s="252" customFormat="1" ht="26.25" customHeight="1" x14ac:dyDescent="0.15">
      <c r="A11" s="258">
        <v>5</v>
      </c>
      <c r="B11" s="819"/>
      <c r="C11" s="820"/>
      <c r="D11" s="820"/>
      <c r="E11" s="820"/>
      <c r="F11" s="820"/>
      <c r="G11" s="820"/>
      <c r="H11" s="820"/>
      <c r="I11" s="820"/>
      <c r="J11" s="820"/>
      <c r="K11" s="820"/>
      <c r="L11" s="820"/>
      <c r="M11" s="820"/>
      <c r="N11" s="820"/>
      <c r="O11" s="820"/>
      <c r="P11" s="821"/>
      <c r="Q11" s="884"/>
      <c r="R11" s="885"/>
      <c r="S11" s="885"/>
      <c r="T11" s="885"/>
      <c r="U11" s="885"/>
      <c r="V11" s="885"/>
      <c r="W11" s="885"/>
      <c r="X11" s="885"/>
      <c r="Y11" s="885"/>
      <c r="Z11" s="885"/>
      <c r="AA11" s="885"/>
      <c r="AB11" s="885"/>
      <c r="AC11" s="885"/>
      <c r="AD11" s="885"/>
      <c r="AE11" s="886"/>
      <c r="AF11" s="802"/>
      <c r="AG11" s="803"/>
      <c r="AH11" s="803"/>
      <c r="AI11" s="803"/>
      <c r="AJ11" s="804"/>
      <c r="AK11" s="887"/>
      <c r="AL11" s="888"/>
      <c r="AM11" s="888"/>
      <c r="AN11" s="888"/>
      <c r="AO11" s="888"/>
      <c r="AP11" s="888"/>
      <c r="AQ11" s="888"/>
      <c r="AR11" s="888"/>
      <c r="AS11" s="888"/>
      <c r="AT11" s="888"/>
      <c r="AU11" s="889"/>
      <c r="AV11" s="889"/>
      <c r="AW11" s="889"/>
      <c r="AX11" s="889"/>
      <c r="AY11" s="890"/>
      <c r="AZ11" s="249"/>
      <c r="BA11" s="249"/>
      <c r="BB11" s="249"/>
      <c r="BC11" s="249"/>
      <c r="BD11" s="249"/>
      <c r="BE11" s="250"/>
      <c r="BF11" s="250"/>
      <c r="BG11" s="250"/>
      <c r="BH11" s="250"/>
      <c r="BI11" s="250"/>
      <c r="BJ11" s="250"/>
      <c r="BK11" s="250"/>
      <c r="BL11" s="250"/>
      <c r="BM11" s="250"/>
      <c r="BN11" s="250"/>
      <c r="BO11" s="250"/>
      <c r="BP11" s="250"/>
      <c r="BQ11" s="259">
        <v>5</v>
      </c>
      <c r="BR11" s="260"/>
      <c r="BS11" s="891"/>
      <c r="BT11" s="892"/>
      <c r="BU11" s="892"/>
      <c r="BV11" s="892"/>
      <c r="BW11" s="892"/>
      <c r="BX11" s="892"/>
      <c r="BY11" s="892"/>
      <c r="BZ11" s="892"/>
      <c r="CA11" s="892"/>
      <c r="CB11" s="892"/>
      <c r="CC11" s="892"/>
      <c r="CD11" s="892"/>
      <c r="CE11" s="892"/>
      <c r="CF11" s="892"/>
      <c r="CG11" s="893"/>
      <c r="CH11" s="864"/>
      <c r="CI11" s="865"/>
      <c r="CJ11" s="865"/>
      <c r="CK11" s="865"/>
      <c r="CL11" s="866"/>
      <c r="CM11" s="864"/>
      <c r="CN11" s="865"/>
      <c r="CO11" s="865"/>
      <c r="CP11" s="865"/>
      <c r="CQ11" s="866"/>
      <c r="CR11" s="864"/>
      <c r="CS11" s="865"/>
      <c r="CT11" s="865"/>
      <c r="CU11" s="865"/>
      <c r="CV11" s="866"/>
      <c r="CW11" s="864"/>
      <c r="CX11" s="865"/>
      <c r="CY11" s="865"/>
      <c r="CZ11" s="865"/>
      <c r="DA11" s="866"/>
      <c r="DB11" s="864"/>
      <c r="DC11" s="865"/>
      <c r="DD11" s="865"/>
      <c r="DE11" s="865"/>
      <c r="DF11" s="866"/>
      <c r="DG11" s="864"/>
      <c r="DH11" s="865"/>
      <c r="DI11" s="865"/>
      <c r="DJ11" s="865"/>
      <c r="DK11" s="866"/>
      <c r="DL11" s="864"/>
      <c r="DM11" s="865"/>
      <c r="DN11" s="865"/>
      <c r="DO11" s="865"/>
      <c r="DP11" s="866"/>
      <c r="DQ11" s="864"/>
      <c r="DR11" s="865"/>
      <c r="DS11" s="865"/>
      <c r="DT11" s="865"/>
      <c r="DU11" s="866"/>
      <c r="DV11" s="867"/>
      <c r="DW11" s="868"/>
      <c r="DX11" s="868"/>
      <c r="DY11" s="868"/>
      <c r="DZ11" s="869"/>
      <c r="EA11" s="251"/>
    </row>
    <row r="12" spans="1:131" s="252" customFormat="1" ht="26.25" customHeight="1" x14ac:dyDescent="0.15">
      <c r="A12" s="258">
        <v>6</v>
      </c>
      <c r="B12" s="819"/>
      <c r="C12" s="820"/>
      <c r="D12" s="820"/>
      <c r="E12" s="820"/>
      <c r="F12" s="820"/>
      <c r="G12" s="820"/>
      <c r="H12" s="820"/>
      <c r="I12" s="820"/>
      <c r="J12" s="820"/>
      <c r="K12" s="820"/>
      <c r="L12" s="820"/>
      <c r="M12" s="820"/>
      <c r="N12" s="820"/>
      <c r="O12" s="820"/>
      <c r="P12" s="821"/>
      <c r="Q12" s="884"/>
      <c r="R12" s="885"/>
      <c r="S12" s="885"/>
      <c r="T12" s="885"/>
      <c r="U12" s="885"/>
      <c r="V12" s="885"/>
      <c r="W12" s="885"/>
      <c r="X12" s="885"/>
      <c r="Y12" s="885"/>
      <c r="Z12" s="885"/>
      <c r="AA12" s="885"/>
      <c r="AB12" s="885"/>
      <c r="AC12" s="885"/>
      <c r="AD12" s="885"/>
      <c r="AE12" s="886"/>
      <c r="AF12" s="802"/>
      <c r="AG12" s="803"/>
      <c r="AH12" s="803"/>
      <c r="AI12" s="803"/>
      <c r="AJ12" s="804"/>
      <c r="AK12" s="887"/>
      <c r="AL12" s="888"/>
      <c r="AM12" s="888"/>
      <c r="AN12" s="888"/>
      <c r="AO12" s="888"/>
      <c r="AP12" s="888"/>
      <c r="AQ12" s="888"/>
      <c r="AR12" s="888"/>
      <c r="AS12" s="888"/>
      <c r="AT12" s="888"/>
      <c r="AU12" s="889"/>
      <c r="AV12" s="889"/>
      <c r="AW12" s="889"/>
      <c r="AX12" s="889"/>
      <c r="AY12" s="890"/>
      <c r="AZ12" s="249"/>
      <c r="BA12" s="249"/>
      <c r="BB12" s="249"/>
      <c r="BC12" s="249"/>
      <c r="BD12" s="249"/>
      <c r="BE12" s="250"/>
      <c r="BF12" s="250"/>
      <c r="BG12" s="250"/>
      <c r="BH12" s="250"/>
      <c r="BI12" s="250"/>
      <c r="BJ12" s="250"/>
      <c r="BK12" s="250"/>
      <c r="BL12" s="250"/>
      <c r="BM12" s="250"/>
      <c r="BN12" s="250"/>
      <c r="BO12" s="250"/>
      <c r="BP12" s="250"/>
      <c r="BQ12" s="259">
        <v>6</v>
      </c>
      <c r="BR12" s="260"/>
      <c r="BS12" s="891"/>
      <c r="BT12" s="892"/>
      <c r="BU12" s="892"/>
      <c r="BV12" s="892"/>
      <c r="BW12" s="892"/>
      <c r="BX12" s="892"/>
      <c r="BY12" s="892"/>
      <c r="BZ12" s="892"/>
      <c r="CA12" s="892"/>
      <c r="CB12" s="892"/>
      <c r="CC12" s="892"/>
      <c r="CD12" s="892"/>
      <c r="CE12" s="892"/>
      <c r="CF12" s="892"/>
      <c r="CG12" s="893"/>
      <c r="CH12" s="864"/>
      <c r="CI12" s="865"/>
      <c r="CJ12" s="865"/>
      <c r="CK12" s="865"/>
      <c r="CL12" s="866"/>
      <c r="CM12" s="864"/>
      <c r="CN12" s="865"/>
      <c r="CO12" s="865"/>
      <c r="CP12" s="865"/>
      <c r="CQ12" s="866"/>
      <c r="CR12" s="864"/>
      <c r="CS12" s="865"/>
      <c r="CT12" s="865"/>
      <c r="CU12" s="865"/>
      <c r="CV12" s="866"/>
      <c r="CW12" s="864"/>
      <c r="CX12" s="865"/>
      <c r="CY12" s="865"/>
      <c r="CZ12" s="865"/>
      <c r="DA12" s="866"/>
      <c r="DB12" s="864"/>
      <c r="DC12" s="865"/>
      <c r="DD12" s="865"/>
      <c r="DE12" s="865"/>
      <c r="DF12" s="866"/>
      <c r="DG12" s="864"/>
      <c r="DH12" s="865"/>
      <c r="DI12" s="865"/>
      <c r="DJ12" s="865"/>
      <c r="DK12" s="866"/>
      <c r="DL12" s="864"/>
      <c r="DM12" s="865"/>
      <c r="DN12" s="865"/>
      <c r="DO12" s="865"/>
      <c r="DP12" s="866"/>
      <c r="DQ12" s="864"/>
      <c r="DR12" s="865"/>
      <c r="DS12" s="865"/>
      <c r="DT12" s="865"/>
      <c r="DU12" s="866"/>
      <c r="DV12" s="867"/>
      <c r="DW12" s="868"/>
      <c r="DX12" s="868"/>
      <c r="DY12" s="868"/>
      <c r="DZ12" s="869"/>
      <c r="EA12" s="251"/>
    </row>
    <row r="13" spans="1:131" s="252" customFormat="1" ht="26.25" customHeight="1" x14ac:dyDescent="0.15">
      <c r="A13" s="258">
        <v>7</v>
      </c>
      <c r="B13" s="819"/>
      <c r="C13" s="820"/>
      <c r="D13" s="820"/>
      <c r="E13" s="820"/>
      <c r="F13" s="820"/>
      <c r="G13" s="820"/>
      <c r="H13" s="820"/>
      <c r="I13" s="820"/>
      <c r="J13" s="820"/>
      <c r="K13" s="820"/>
      <c r="L13" s="820"/>
      <c r="M13" s="820"/>
      <c r="N13" s="820"/>
      <c r="O13" s="820"/>
      <c r="P13" s="821"/>
      <c r="Q13" s="884"/>
      <c r="R13" s="885"/>
      <c r="S13" s="885"/>
      <c r="T13" s="885"/>
      <c r="U13" s="885"/>
      <c r="V13" s="885"/>
      <c r="W13" s="885"/>
      <c r="X13" s="885"/>
      <c r="Y13" s="885"/>
      <c r="Z13" s="885"/>
      <c r="AA13" s="885"/>
      <c r="AB13" s="885"/>
      <c r="AC13" s="885"/>
      <c r="AD13" s="885"/>
      <c r="AE13" s="886"/>
      <c r="AF13" s="802"/>
      <c r="AG13" s="803"/>
      <c r="AH13" s="803"/>
      <c r="AI13" s="803"/>
      <c r="AJ13" s="804"/>
      <c r="AK13" s="887"/>
      <c r="AL13" s="888"/>
      <c r="AM13" s="888"/>
      <c r="AN13" s="888"/>
      <c r="AO13" s="888"/>
      <c r="AP13" s="888"/>
      <c r="AQ13" s="888"/>
      <c r="AR13" s="888"/>
      <c r="AS13" s="888"/>
      <c r="AT13" s="888"/>
      <c r="AU13" s="889"/>
      <c r="AV13" s="889"/>
      <c r="AW13" s="889"/>
      <c r="AX13" s="889"/>
      <c r="AY13" s="890"/>
      <c r="AZ13" s="249"/>
      <c r="BA13" s="249"/>
      <c r="BB13" s="249"/>
      <c r="BC13" s="249"/>
      <c r="BD13" s="249"/>
      <c r="BE13" s="250"/>
      <c r="BF13" s="250"/>
      <c r="BG13" s="250"/>
      <c r="BH13" s="250"/>
      <c r="BI13" s="250"/>
      <c r="BJ13" s="250"/>
      <c r="BK13" s="250"/>
      <c r="BL13" s="250"/>
      <c r="BM13" s="250"/>
      <c r="BN13" s="250"/>
      <c r="BO13" s="250"/>
      <c r="BP13" s="250"/>
      <c r="BQ13" s="259">
        <v>7</v>
      </c>
      <c r="BR13" s="260"/>
      <c r="BS13" s="891"/>
      <c r="BT13" s="892"/>
      <c r="BU13" s="892"/>
      <c r="BV13" s="892"/>
      <c r="BW13" s="892"/>
      <c r="BX13" s="892"/>
      <c r="BY13" s="892"/>
      <c r="BZ13" s="892"/>
      <c r="CA13" s="892"/>
      <c r="CB13" s="892"/>
      <c r="CC13" s="892"/>
      <c r="CD13" s="892"/>
      <c r="CE13" s="892"/>
      <c r="CF13" s="892"/>
      <c r="CG13" s="893"/>
      <c r="CH13" s="864"/>
      <c r="CI13" s="865"/>
      <c r="CJ13" s="865"/>
      <c r="CK13" s="865"/>
      <c r="CL13" s="866"/>
      <c r="CM13" s="864"/>
      <c r="CN13" s="865"/>
      <c r="CO13" s="865"/>
      <c r="CP13" s="865"/>
      <c r="CQ13" s="866"/>
      <c r="CR13" s="864"/>
      <c r="CS13" s="865"/>
      <c r="CT13" s="865"/>
      <c r="CU13" s="865"/>
      <c r="CV13" s="866"/>
      <c r="CW13" s="864"/>
      <c r="CX13" s="865"/>
      <c r="CY13" s="865"/>
      <c r="CZ13" s="865"/>
      <c r="DA13" s="866"/>
      <c r="DB13" s="864"/>
      <c r="DC13" s="865"/>
      <c r="DD13" s="865"/>
      <c r="DE13" s="865"/>
      <c r="DF13" s="866"/>
      <c r="DG13" s="864"/>
      <c r="DH13" s="865"/>
      <c r="DI13" s="865"/>
      <c r="DJ13" s="865"/>
      <c r="DK13" s="866"/>
      <c r="DL13" s="864"/>
      <c r="DM13" s="865"/>
      <c r="DN13" s="865"/>
      <c r="DO13" s="865"/>
      <c r="DP13" s="866"/>
      <c r="DQ13" s="864"/>
      <c r="DR13" s="865"/>
      <c r="DS13" s="865"/>
      <c r="DT13" s="865"/>
      <c r="DU13" s="866"/>
      <c r="DV13" s="867"/>
      <c r="DW13" s="868"/>
      <c r="DX13" s="868"/>
      <c r="DY13" s="868"/>
      <c r="DZ13" s="869"/>
      <c r="EA13" s="251"/>
    </row>
    <row r="14" spans="1:131" s="252" customFormat="1" ht="26.25" customHeight="1" x14ac:dyDescent="0.15">
      <c r="A14" s="258">
        <v>8</v>
      </c>
      <c r="B14" s="819"/>
      <c r="C14" s="820"/>
      <c r="D14" s="820"/>
      <c r="E14" s="820"/>
      <c r="F14" s="820"/>
      <c r="G14" s="820"/>
      <c r="H14" s="820"/>
      <c r="I14" s="820"/>
      <c r="J14" s="820"/>
      <c r="K14" s="820"/>
      <c r="L14" s="820"/>
      <c r="M14" s="820"/>
      <c r="N14" s="820"/>
      <c r="O14" s="820"/>
      <c r="P14" s="821"/>
      <c r="Q14" s="884"/>
      <c r="R14" s="885"/>
      <c r="S14" s="885"/>
      <c r="T14" s="885"/>
      <c r="U14" s="885"/>
      <c r="V14" s="885"/>
      <c r="W14" s="885"/>
      <c r="X14" s="885"/>
      <c r="Y14" s="885"/>
      <c r="Z14" s="885"/>
      <c r="AA14" s="885"/>
      <c r="AB14" s="885"/>
      <c r="AC14" s="885"/>
      <c r="AD14" s="885"/>
      <c r="AE14" s="886"/>
      <c r="AF14" s="802"/>
      <c r="AG14" s="803"/>
      <c r="AH14" s="803"/>
      <c r="AI14" s="803"/>
      <c r="AJ14" s="804"/>
      <c r="AK14" s="887"/>
      <c r="AL14" s="888"/>
      <c r="AM14" s="888"/>
      <c r="AN14" s="888"/>
      <c r="AO14" s="888"/>
      <c r="AP14" s="888"/>
      <c r="AQ14" s="888"/>
      <c r="AR14" s="888"/>
      <c r="AS14" s="888"/>
      <c r="AT14" s="888"/>
      <c r="AU14" s="889"/>
      <c r="AV14" s="889"/>
      <c r="AW14" s="889"/>
      <c r="AX14" s="889"/>
      <c r="AY14" s="890"/>
      <c r="AZ14" s="249"/>
      <c r="BA14" s="249"/>
      <c r="BB14" s="249"/>
      <c r="BC14" s="249"/>
      <c r="BD14" s="249"/>
      <c r="BE14" s="250"/>
      <c r="BF14" s="250"/>
      <c r="BG14" s="250"/>
      <c r="BH14" s="250"/>
      <c r="BI14" s="250"/>
      <c r="BJ14" s="250"/>
      <c r="BK14" s="250"/>
      <c r="BL14" s="250"/>
      <c r="BM14" s="250"/>
      <c r="BN14" s="250"/>
      <c r="BO14" s="250"/>
      <c r="BP14" s="250"/>
      <c r="BQ14" s="259">
        <v>8</v>
      </c>
      <c r="BR14" s="260"/>
      <c r="BS14" s="891"/>
      <c r="BT14" s="892"/>
      <c r="BU14" s="892"/>
      <c r="BV14" s="892"/>
      <c r="BW14" s="892"/>
      <c r="BX14" s="892"/>
      <c r="BY14" s="892"/>
      <c r="BZ14" s="892"/>
      <c r="CA14" s="892"/>
      <c r="CB14" s="892"/>
      <c r="CC14" s="892"/>
      <c r="CD14" s="892"/>
      <c r="CE14" s="892"/>
      <c r="CF14" s="892"/>
      <c r="CG14" s="893"/>
      <c r="CH14" s="864"/>
      <c r="CI14" s="865"/>
      <c r="CJ14" s="865"/>
      <c r="CK14" s="865"/>
      <c r="CL14" s="866"/>
      <c r="CM14" s="864"/>
      <c r="CN14" s="865"/>
      <c r="CO14" s="865"/>
      <c r="CP14" s="865"/>
      <c r="CQ14" s="866"/>
      <c r="CR14" s="864"/>
      <c r="CS14" s="865"/>
      <c r="CT14" s="865"/>
      <c r="CU14" s="865"/>
      <c r="CV14" s="866"/>
      <c r="CW14" s="864"/>
      <c r="CX14" s="865"/>
      <c r="CY14" s="865"/>
      <c r="CZ14" s="865"/>
      <c r="DA14" s="866"/>
      <c r="DB14" s="864"/>
      <c r="DC14" s="865"/>
      <c r="DD14" s="865"/>
      <c r="DE14" s="865"/>
      <c r="DF14" s="866"/>
      <c r="DG14" s="864"/>
      <c r="DH14" s="865"/>
      <c r="DI14" s="865"/>
      <c r="DJ14" s="865"/>
      <c r="DK14" s="866"/>
      <c r="DL14" s="864"/>
      <c r="DM14" s="865"/>
      <c r="DN14" s="865"/>
      <c r="DO14" s="865"/>
      <c r="DP14" s="866"/>
      <c r="DQ14" s="864"/>
      <c r="DR14" s="865"/>
      <c r="DS14" s="865"/>
      <c r="DT14" s="865"/>
      <c r="DU14" s="866"/>
      <c r="DV14" s="867"/>
      <c r="DW14" s="868"/>
      <c r="DX14" s="868"/>
      <c r="DY14" s="868"/>
      <c r="DZ14" s="869"/>
      <c r="EA14" s="251"/>
    </row>
    <row r="15" spans="1:131" s="252" customFormat="1" ht="26.25" customHeight="1" x14ac:dyDescent="0.15">
      <c r="A15" s="258">
        <v>9</v>
      </c>
      <c r="B15" s="819"/>
      <c r="C15" s="820"/>
      <c r="D15" s="820"/>
      <c r="E15" s="820"/>
      <c r="F15" s="820"/>
      <c r="G15" s="820"/>
      <c r="H15" s="820"/>
      <c r="I15" s="820"/>
      <c r="J15" s="820"/>
      <c r="K15" s="820"/>
      <c r="L15" s="820"/>
      <c r="M15" s="820"/>
      <c r="N15" s="820"/>
      <c r="O15" s="820"/>
      <c r="P15" s="821"/>
      <c r="Q15" s="884"/>
      <c r="R15" s="885"/>
      <c r="S15" s="885"/>
      <c r="T15" s="885"/>
      <c r="U15" s="885"/>
      <c r="V15" s="885"/>
      <c r="W15" s="885"/>
      <c r="X15" s="885"/>
      <c r="Y15" s="885"/>
      <c r="Z15" s="885"/>
      <c r="AA15" s="885"/>
      <c r="AB15" s="885"/>
      <c r="AC15" s="885"/>
      <c r="AD15" s="885"/>
      <c r="AE15" s="886"/>
      <c r="AF15" s="802"/>
      <c r="AG15" s="803"/>
      <c r="AH15" s="803"/>
      <c r="AI15" s="803"/>
      <c r="AJ15" s="804"/>
      <c r="AK15" s="887"/>
      <c r="AL15" s="888"/>
      <c r="AM15" s="888"/>
      <c r="AN15" s="888"/>
      <c r="AO15" s="888"/>
      <c r="AP15" s="888"/>
      <c r="AQ15" s="888"/>
      <c r="AR15" s="888"/>
      <c r="AS15" s="888"/>
      <c r="AT15" s="888"/>
      <c r="AU15" s="889"/>
      <c r="AV15" s="889"/>
      <c r="AW15" s="889"/>
      <c r="AX15" s="889"/>
      <c r="AY15" s="890"/>
      <c r="AZ15" s="249"/>
      <c r="BA15" s="249"/>
      <c r="BB15" s="249"/>
      <c r="BC15" s="249"/>
      <c r="BD15" s="249"/>
      <c r="BE15" s="250"/>
      <c r="BF15" s="250"/>
      <c r="BG15" s="250"/>
      <c r="BH15" s="250"/>
      <c r="BI15" s="250"/>
      <c r="BJ15" s="250"/>
      <c r="BK15" s="250"/>
      <c r="BL15" s="250"/>
      <c r="BM15" s="250"/>
      <c r="BN15" s="250"/>
      <c r="BO15" s="250"/>
      <c r="BP15" s="250"/>
      <c r="BQ15" s="259">
        <v>9</v>
      </c>
      <c r="BR15" s="260"/>
      <c r="BS15" s="891"/>
      <c r="BT15" s="892"/>
      <c r="BU15" s="892"/>
      <c r="BV15" s="892"/>
      <c r="BW15" s="892"/>
      <c r="BX15" s="892"/>
      <c r="BY15" s="892"/>
      <c r="BZ15" s="892"/>
      <c r="CA15" s="892"/>
      <c r="CB15" s="892"/>
      <c r="CC15" s="892"/>
      <c r="CD15" s="892"/>
      <c r="CE15" s="892"/>
      <c r="CF15" s="892"/>
      <c r="CG15" s="893"/>
      <c r="CH15" s="864"/>
      <c r="CI15" s="865"/>
      <c r="CJ15" s="865"/>
      <c r="CK15" s="865"/>
      <c r="CL15" s="866"/>
      <c r="CM15" s="864"/>
      <c r="CN15" s="865"/>
      <c r="CO15" s="865"/>
      <c r="CP15" s="865"/>
      <c r="CQ15" s="866"/>
      <c r="CR15" s="864"/>
      <c r="CS15" s="865"/>
      <c r="CT15" s="865"/>
      <c r="CU15" s="865"/>
      <c r="CV15" s="866"/>
      <c r="CW15" s="864"/>
      <c r="CX15" s="865"/>
      <c r="CY15" s="865"/>
      <c r="CZ15" s="865"/>
      <c r="DA15" s="866"/>
      <c r="DB15" s="864"/>
      <c r="DC15" s="865"/>
      <c r="DD15" s="865"/>
      <c r="DE15" s="865"/>
      <c r="DF15" s="866"/>
      <c r="DG15" s="864"/>
      <c r="DH15" s="865"/>
      <c r="DI15" s="865"/>
      <c r="DJ15" s="865"/>
      <c r="DK15" s="866"/>
      <c r="DL15" s="864"/>
      <c r="DM15" s="865"/>
      <c r="DN15" s="865"/>
      <c r="DO15" s="865"/>
      <c r="DP15" s="866"/>
      <c r="DQ15" s="864"/>
      <c r="DR15" s="865"/>
      <c r="DS15" s="865"/>
      <c r="DT15" s="865"/>
      <c r="DU15" s="866"/>
      <c r="DV15" s="867"/>
      <c r="DW15" s="868"/>
      <c r="DX15" s="868"/>
      <c r="DY15" s="868"/>
      <c r="DZ15" s="869"/>
      <c r="EA15" s="251"/>
    </row>
    <row r="16" spans="1:131" s="252" customFormat="1" ht="26.25" customHeight="1" x14ac:dyDescent="0.15">
      <c r="A16" s="258">
        <v>10</v>
      </c>
      <c r="B16" s="819"/>
      <c r="C16" s="820"/>
      <c r="D16" s="820"/>
      <c r="E16" s="820"/>
      <c r="F16" s="820"/>
      <c r="G16" s="820"/>
      <c r="H16" s="820"/>
      <c r="I16" s="820"/>
      <c r="J16" s="820"/>
      <c r="K16" s="820"/>
      <c r="L16" s="820"/>
      <c r="M16" s="820"/>
      <c r="N16" s="820"/>
      <c r="O16" s="820"/>
      <c r="P16" s="821"/>
      <c r="Q16" s="884"/>
      <c r="R16" s="885"/>
      <c r="S16" s="885"/>
      <c r="T16" s="885"/>
      <c r="U16" s="885"/>
      <c r="V16" s="885"/>
      <c r="W16" s="885"/>
      <c r="X16" s="885"/>
      <c r="Y16" s="885"/>
      <c r="Z16" s="885"/>
      <c r="AA16" s="885"/>
      <c r="AB16" s="885"/>
      <c r="AC16" s="885"/>
      <c r="AD16" s="885"/>
      <c r="AE16" s="886"/>
      <c r="AF16" s="802"/>
      <c r="AG16" s="803"/>
      <c r="AH16" s="803"/>
      <c r="AI16" s="803"/>
      <c r="AJ16" s="804"/>
      <c r="AK16" s="887"/>
      <c r="AL16" s="888"/>
      <c r="AM16" s="888"/>
      <c r="AN16" s="888"/>
      <c r="AO16" s="888"/>
      <c r="AP16" s="888"/>
      <c r="AQ16" s="888"/>
      <c r="AR16" s="888"/>
      <c r="AS16" s="888"/>
      <c r="AT16" s="888"/>
      <c r="AU16" s="889"/>
      <c r="AV16" s="889"/>
      <c r="AW16" s="889"/>
      <c r="AX16" s="889"/>
      <c r="AY16" s="890"/>
      <c r="AZ16" s="249"/>
      <c r="BA16" s="249"/>
      <c r="BB16" s="249"/>
      <c r="BC16" s="249"/>
      <c r="BD16" s="249"/>
      <c r="BE16" s="250"/>
      <c r="BF16" s="250"/>
      <c r="BG16" s="250"/>
      <c r="BH16" s="250"/>
      <c r="BI16" s="250"/>
      <c r="BJ16" s="250"/>
      <c r="BK16" s="250"/>
      <c r="BL16" s="250"/>
      <c r="BM16" s="250"/>
      <c r="BN16" s="250"/>
      <c r="BO16" s="250"/>
      <c r="BP16" s="250"/>
      <c r="BQ16" s="259">
        <v>10</v>
      </c>
      <c r="BR16" s="260"/>
      <c r="BS16" s="891"/>
      <c r="BT16" s="892"/>
      <c r="BU16" s="892"/>
      <c r="BV16" s="892"/>
      <c r="BW16" s="892"/>
      <c r="BX16" s="892"/>
      <c r="BY16" s="892"/>
      <c r="BZ16" s="892"/>
      <c r="CA16" s="892"/>
      <c r="CB16" s="892"/>
      <c r="CC16" s="892"/>
      <c r="CD16" s="892"/>
      <c r="CE16" s="892"/>
      <c r="CF16" s="892"/>
      <c r="CG16" s="893"/>
      <c r="CH16" s="864"/>
      <c r="CI16" s="865"/>
      <c r="CJ16" s="865"/>
      <c r="CK16" s="865"/>
      <c r="CL16" s="866"/>
      <c r="CM16" s="864"/>
      <c r="CN16" s="865"/>
      <c r="CO16" s="865"/>
      <c r="CP16" s="865"/>
      <c r="CQ16" s="866"/>
      <c r="CR16" s="864"/>
      <c r="CS16" s="865"/>
      <c r="CT16" s="865"/>
      <c r="CU16" s="865"/>
      <c r="CV16" s="866"/>
      <c r="CW16" s="864"/>
      <c r="CX16" s="865"/>
      <c r="CY16" s="865"/>
      <c r="CZ16" s="865"/>
      <c r="DA16" s="866"/>
      <c r="DB16" s="864"/>
      <c r="DC16" s="865"/>
      <c r="DD16" s="865"/>
      <c r="DE16" s="865"/>
      <c r="DF16" s="866"/>
      <c r="DG16" s="864"/>
      <c r="DH16" s="865"/>
      <c r="DI16" s="865"/>
      <c r="DJ16" s="865"/>
      <c r="DK16" s="866"/>
      <c r="DL16" s="864"/>
      <c r="DM16" s="865"/>
      <c r="DN16" s="865"/>
      <c r="DO16" s="865"/>
      <c r="DP16" s="866"/>
      <c r="DQ16" s="864"/>
      <c r="DR16" s="865"/>
      <c r="DS16" s="865"/>
      <c r="DT16" s="865"/>
      <c r="DU16" s="866"/>
      <c r="DV16" s="867"/>
      <c r="DW16" s="868"/>
      <c r="DX16" s="868"/>
      <c r="DY16" s="868"/>
      <c r="DZ16" s="869"/>
      <c r="EA16" s="251"/>
    </row>
    <row r="17" spans="1:131" s="252" customFormat="1" ht="26.25" customHeight="1" x14ac:dyDescent="0.15">
      <c r="A17" s="258">
        <v>11</v>
      </c>
      <c r="B17" s="819"/>
      <c r="C17" s="820"/>
      <c r="D17" s="820"/>
      <c r="E17" s="820"/>
      <c r="F17" s="820"/>
      <c r="G17" s="820"/>
      <c r="H17" s="820"/>
      <c r="I17" s="820"/>
      <c r="J17" s="820"/>
      <c r="K17" s="820"/>
      <c r="L17" s="820"/>
      <c r="M17" s="820"/>
      <c r="N17" s="820"/>
      <c r="O17" s="820"/>
      <c r="P17" s="821"/>
      <c r="Q17" s="884"/>
      <c r="R17" s="885"/>
      <c r="S17" s="885"/>
      <c r="T17" s="885"/>
      <c r="U17" s="885"/>
      <c r="V17" s="885"/>
      <c r="W17" s="885"/>
      <c r="X17" s="885"/>
      <c r="Y17" s="885"/>
      <c r="Z17" s="885"/>
      <c r="AA17" s="885"/>
      <c r="AB17" s="885"/>
      <c r="AC17" s="885"/>
      <c r="AD17" s="885"/>
      <c r="AE17" s="886"/>
      <c r="AF17" s="802"/>
      <c r="AG17" s="803"/>
      <c r="AH17" s="803"/>
      <c r="AI17" s="803"/>
      <c r="AJ17" s="804"/>
      <c r="AK17" s="887"/>
      <c r="AL17" s="888"/>
      <c r="AM17" s="888"/>
      <c r="AN17" s="888"/>
      <c r="AO17" s="888"/>
      <c r="AP17" s="888"/>
      <c r="AQ17" s="888"/>
      <c r="AR17" s="888"/>
      <c r="AS17" s="888"/>
      <c r="AT17" s="888"/>
      <c r="AU17" s="889"/>
      <c r="AV17" s="889"/>
      <c r="AW17" s="889"/>
      <c r="AX17" s="889"/>
      <c r="AY17" s="890"/>
      <c r="AZ17" s="249"/>
      <c r="BA17" s="249"/>
      <c r="BB17" s="249"/>
      <c r="BC17" s="249"/>
      <c r="BD17" s="249"/>
      <c r="BE17" s="250"/>
      <c r="BF17" s="250"/>
      <c r="BG17" s="250"/>
      <c r="BH17" s="250"/>
      <c r="BI17" s="250"/>
      <c r="BJ17" s="250"/>
      <c r="BK17" s="250"/>
      <c r="BL17" s="250"/>
      <c r="BM17" s="250"/>
      <c r="BN17" s="250"/>
      <c r="BO17" s="250"/>
      <c r="BP17" s="250"/>
      <c r="BQ17" s="259">
        <v>11</v>
      </c>
      <c r="BR17" s="260"/>
      <c r="BS17" s="891"/>
      <c r="BT17" s="892"/>
      <c r="BU17" s="892"/>
      <c r="BV17" s="892"/>
      <c r="BW17" s="892"/>
      <c r="BX17" s="892"/>
      <c r="BY17" s="892"/>
      <c r="BZ17" s="892"/>
      <c r="CA17" s="892"/>
      <c r="CB17" s="892"/>
      <c r="CC17" s="892"/>
      <c r="CD17" s="892"/>
      <c r="CE17" s="892"/>
      <c r="CF17" s="892"/>
      <c r="CG17" s="893"/>
      <c r="CH17" s="864"/>
      <c r="CI17" s="865"/>
      <c r="CJ17" s="865"/>
      <c r="CK17" s="865"/>
      <c r="CL17" s="866"/>
      <c r="CM17" s="864"/>
      <c r="CN17" s="865"/>
      <c r="CO17" s="865"/>
      <c r="CP17" s="865"/>
      <c r="CQ17" s="866"/>
      <c r="CR17" s="864"/>
      <c r="CS17" s="865"/>
      <c r="CT17" s="865"/>
      <c r="CU17" s="865"/>
      <c r="CV17" s="866"/>
      <c r="CW17" s="864"/>
      <c r="CX17" s="865"/>
      <c r="CY17" s="865"/>
      <c r="CZ17" s="865"/>
      <c r="DA17" s="866"/>
      <c r="DB17" s="864"/>
      <c r="DC17" s="865"/>
      <c r="DD17" s="865"/>
      <c r="DE17" s="865"/>
      <c r="DF17" s="866"/>
      <c r="DG17" s="864"/>
      <c r="DH17" s="865"/>
      <c r="DI17" s="865"/>
      <c r="DJ17" s="865"/>
      <c r="DK17" s="866"/>
      <c r="DL17" s="864"/>
      <c r="DM17" s="865"/>
      <c r="DN17" s="865"/>
      <c r="DO17" s="865"/>
      <c r="DP17" s="866"/>
      <c r="DQ17" s="864"/>
      <c r="DR17" s="865"/>
      <c r="DS17" s="865"/>
      <c r="DT17" s="865"/>
      <c r="DU17" s="866"/>
      <c r="DV17" s="867"/>
      <c r="DW17" s="868"/>
      <c r="DX17" s="868"/>
      <c r="DY17" s="868"/>
      <c r="DZ17" s="869"/>
      <c r="EA17" s="251"/>
    </row>
    <row r="18" spans="1:131" s="252" customFormat="1" ht="26.25" customHeight="1" x14ac:dyDescent="0.15">
      <c r="A18" s="258">
        <v>12</v>
      </c>
      <c r="B18" s="819"/>
      <c r="C18" s="820"/>
      <c r="D18" s="820"/>
      <c r="E18" s="820"/>
      <c r="F18" s="820"/>
      <c r="G18" s="820"/>
      <c r="H18" s="820"/>
      <c r="I18" s="820"/>
      <c r="J18" s="820"/>
      <c r="K18" s="820"/>
      <c r="L18" s="820"/>
      <c r="M18" s="820"/>
      <c r="N18" s="820"/>
      <c r="O18" s="820"/>
      <c r="P18" s="821"/>
      <c r="Q18" s="884"/>
      <c r="R18" s="885"/>
      <c r="S18" s="885"/>
      <c r="T18" s="885"/>
      <c r="U18" s="885"/>
      <c r="V18" s="885"/>
      <c r="W18" s="885"/>
      <c r="X18" s="885"/>
      <c r="Y18" s="885"/>
      <c r="Z18" s="885"/>
      <c r="AA18" s="885"/>
      <c r="AB18" s="885"/>
      <c r="AC18" s="885"/>
      <c r="AD18" s="885"/>
      <c r="AE18" s="886"/>
      <c r="AF18" s="802"/>
      <c r="AG18" s="803"/>
      <c r="AH18" s="803"/>
      <c r="AI18" s="803"/>
      <c r="AJ18" s="804"/>
      <c r="AK18" s="887"/>
      <c r="AL18" s="888"/>
      <c r="AM18" s="888"/>
      <c r="AN18" s="888"/>
      <c r="AO18" s="888"/>
      <c r="AP18" s="888"/>
      <c r="AQ18" s="888"/>
      <c r="AR18" s="888"/>
      <c r="AS18" s="888"/>
      <c r="AT18" s="888"/>
      <c r="AU18" s="889"/>
      <c r="AV18" s="889"/>
      <c r="AW18" s="889"/>
      <c r="AX18" s="889"/>
      <c r="AY18" s="890"/>
      <c r="AZ18" s="249"/>
      <c r="BA18" s="249"/>
      <c r="BB18" s="249"/>
      <c r="BC18" s="249"/>
      <c r="BD18" s="249"/>
      <c r="BE18" s="250"/>
      <c r="BF18" s="250"/>
      <c r="BG18" s="250"/>
      <c r="BH18" s="250"/>
      <c r="BI18" s="250"/>
      <c r="BJ18" s="250"/>
      <c r="BK18" s="250"/>
      <c r="BL18" s="250"/>
      <c r="BM18" s="250"/>
      <c r="BN18" s="250"/>
      <c r="BO18" s="250"/>
      <c r="BP18" s="250"/>
      <c r="BQ18" s="259">
        <v>12</v>
      </c>
      <c r="BR18" s="260"/>
      <c r="BS18" s="891"/>
      <c r="BT18" s="892"/>
      <c r="BU18" s="892"/>
      <c r="BV18" s="892"/>
      <c r="BW18" s="892"/>
      <c r="BX18" s="892"/>
      <c r="BY18" s="892"/>
      <c r="BZ18" s="892"/>
      <c r="CA18" s="892"/>
      <c r="CB18" s="892"/>
      <c r="CC18" s="892"/>
      <c r="CD18" s="892"/>
      <c r="CE18" s="892"/>
      <c r="CF18" s="892"/>
      <c r="CG18" s="893"/>
      <c r="CH18" s="864"/>
      <c r="CI18" s="865"/>
      <c r="CJ18" s="865"/>
      <c r="CK18" s="865"/>
      <c r="CL18" s="866"/>
      <c r="CM18" s="864"/>
      <c r="CN18" s="865"/>
      <c r="CO18" s="865"/>
      <c r="CP18" s="865"/>
      <c r="CQ18" s="866"/>
      <c r="CR18" s="864"/>
      <c r="CS18" s="865"/>
      <c r="CT18" s="865"/>
      <c r="CU18" s="865"/>
      <c r="CV18" s="866"/>
      <c r="CW18" s="864"/>
      <c r="CX18" s="865"/>
      <c r="CY18" s="865"/>
      <c r="CZ18" s="865"/>
      <c r="DA18" s="866"/>
      <c r="DB18" s="864"/>
      <c r="DC18" s="865"/>
      <c r="DD18" s="865"/>
      <c r="DE18" s="865"/>
      <c r="DF18" s="866"/>
      <c r="DG18" s="864"/>
      <c r="DH18" s="865"/>
      <c r="DI18" s="865"/>
      <c r="DJ18" s="865"/>
      <c r="DK18" s="866"/>
      <c r="DL18" s="864"/>
      <c r="DM18" s="865"/>
      <c r="DN18" s="865"/>
      <c r="DO18" s="865"/>
      <c r="DP18" s="866"/>
      <c r="DQ18" s="864"/>
      <c r="DR18" s="865"/>
      <c r="DS18" s="865"/>
      <c r="DT18" s="865"/>
      <c r="DU18" s="866"/>
      <c r="DV18" s="867"/>
      <c r="DW18" s="868"/>
      <c r="DX18" s="868"/>
      <c r="DY18" s="868"/>
      <c r="DZ18" s="869"/>
      <c r="EA18" s="251"/>
    </row>
    <row r="19" spans="1:131" s="252" customFormat="1" ht="26.25" customHeight="1" x14ac:dyDescent="0.15">
      <c r="A19" s="258">
        <v>13</v>
      </c>
      <c r="B19" s="819"/>
      <c r="C19" s="820"/>
      <c r="D19" s="820"/>
      <c r="E19" s="820"/>
      <c r="F19" s="820"/>
      <c r="G19" s="820"/>
      <c r="H19" s="820"/>
      <c r="I19" s="820"/>
      <c r="J19" s="820"/>
      <c r="K19" s="820"/>
      <c r="L19" s="820"/>
      <c r="M19" s="820"/>
      <c r="N19" s="820"/>
      <c r="O19" s="820"/>
      <c r="P19" s="821"/>
      <c r="Q19" s="884"/>
      <c r="R19" s="885"/>
      <c r="S19" s="885"/>
      <c r="T19" s="885"/>
      <c r="U19" s="885"/>
      <c r="V19" s="885"/>
      <c r="W19" s="885"/>
      <c r="X19" s="885"/>
      <c r="Y19" s="885"/>
      <c r="Z19" s="885"/>
      <c r="AA19" s="885"/>
      <c r="AB19" s="885"/>
      <c r="AC19" s="885"/>
      <c r="AD19" s="885"/>
      <c r="AE19" s="886"/>
      <c r="AF19" s="802"/>
      <c r="AG19" s="803"/>
      <c r="AH19" s="803"/>
      <c r="AI19" s="803"/>
      <c r="AJ19" s="804"/>
      <c r="AK19" s="887"/>
      <c r="AL19" s="888"/>
      <c r="AM19" s="888"/>
      <c r="AN19" s="888"/>
      <c r="AO19" s="888"/>
      <c r="AP19" s="888"/>
      <c r="AQ19" s="888"/>
      <c r="AR19" s="888"/>
      <c r="AS19" s="888"/>
      <c r="AT19" s="888"/>
      <c r="AU19" s="889"/>
      <c r="AV19" s="889"/>
      <c r="AW19" s="889"/>
      <c r="AX19" s="889"/>
      <c r="AY19" s="890"/>
      <c r="AZ19" s="249"/>
      <c r="BA19" s="249"/>
      <c r="BB19" s="249"/>
      <c r="BC19" s="249"/>
      <c r="BD19" s="249"/>
      <c r="BE19" s="250"/>
      <c r="BF19" s="250"/>
      <c r="BG19" s="250"/>
      <c r="BH19" s="250"/>
      <c r="BI19" s="250"/>
      <c r="BJ19" s="250"/>
      <c r="BK19" s="250"/>
      <c r="BL19" s="250"/>
      <c r="BM19" s="250"/>
      <c r="BN19" s="250"/>
      <c r="BO19" s="250"/>
      <c r="BP19" s="250"/>
      <c r="BQ19" s="259">
        <v>13</v>
      </c>
      <c r="BR19" s="260"/>
      <c r="BS19" s="891"/>
      <c r="BT19" s="892"/>
      <c r="BU19" s="892"/>
      <c r="BV19" s="892"/>
      <c r="BW19" s="892"/>
      <c r="BX19" s="892"/>
      <c r="BY19" s="892"/>
      <c r="BZ19" s="892"/>
      <c r="CA19" s="892"/>
      <c r="CB19" s="892"/>
      <c r="CC19" s="892"/>
      <c r="CD19" s="892"/>
      <c r="CE19" s="892"/>
      <c r="CF19" s="892"/>
      <c r="CG19" s="893"/>
      <c r="CH19" s="864"/>
      <c r="CI19" s="865"/>
      <c r="CJ19" s="865"/>
      <c r="CK19" s="865"/>
      <c r="CL19" s="866"/>
      <c r="CM19" s="864"/>
      <c r="CN19" s="865"/>
      <c r="CO19" s="865"/>
      <c r="CP19" s="865"/>
      <c r="CQ19" s="866"/>
      <c r="CR19" s="864"/>
      <c r="CS19" s="865"/>
      <c r="CT19" s="865"/>
      <c r="CU19" s="865"/>
      <c r="CV19" s="866"/>
      <c r="CW19" s="864"/>
      <c r="CX19" s="865"/>
      <c r="CY19" s="865"/>
      <c r="CZ19" s="865"/>
      <c r="DA19" s="866"/>
      <c r="DB19" s="864"/>
      <c r="DC19" s="865"/>
      <c r="DD19" s="865"/>
      <c r="DE19" s="865"/>
      <c r="DF19" s="866"/>
      <c r="DG19" s="864"/>
      <c r="DH19" s="865"/>
      <c r="DI19" s="865"/>
      <c r="DJ19" s="865"/>
      <c r="DK19" s="866"/>
      <c r="DL19" s="864"/>
      <c r="DM19" s="865"/>
      <c r="DN19" s="865"/>
      <c r="DO19" s="865"/>
      <c r="DP19" s="866"/>
      <c r="DQ19" s="864"/>
      <c r="DR19" s="865"/>
      <c r="DS19" s="865"/>
      <c r="DT19" s="865"/>
      <c r="DU19" s="866"/>
      <c r="DV19" s="867"/>
      <c r="DW19" s="868"/>
      <c r="DX19" s="868"/>
      <c r="DY19" s="868"/>
      <c r="DZ19" s="869"/>
      <c r="EA19" s="251"/>
    </row>
    <row r="20" spans="1:131" s="252" customFormat="1" ht="26.25" customHeight="1" x14ac:dyDescent="0.15">
      <c r="A20" s="258">
        <v>14</v>
      </c>
      <c r="B20" s="819"/>
      <c r="C20" s="820"/>
      <c r="D20" s="820"/>
      <c r="E20" s="820"/>
      <c r="F20" s="820"/>
      <c r="G20" s="820"/>
      <c r="H20" s="820"/>
      <c r="I20" s="820"/>
      <c r="J20" s="820"/>
      <c r="K20" s="820"/>
      <c r="L20" s="820"/>
      <c r="M20" s="820"/>
      <c r="N20" s="820"/>
      <c r="O20" s="820"/>
      <c r="P20" s="821"/>
      <c r="Q20" s="884"/>
      <c r="R20" s="885"/>
      <c r="S20" s="885"/>
      <c r="T20" s="885"/>
      <c r="U20" s="885"/>
      <c r="V20" s="885"/>
      <c r="W20" s="885"/>
      <c r="X20" s="885"/>
      <c r="Y20" s="885"/>
      <c r="Z20" s="885"/>
      <c r="AA20" s="885"/>
      <c r="AB20" s="885"/>
      <c r="AC20" s="885"/>
      <c r="AD20" s="885"/>
      <c r="AE20" s="886"/>
      <c r="AF20" s="802"/>
      <c r="AG20" s="803"/>
      <c r="AH20" s="803"/>
      <c r="AI20" s="803"/>
      <c r="AJ20" s="804"/>
      <c r="AK20" s="887"/>
      <c r="AL20" s="888"/>
      <c r="AM20" s="888"/>
      <c r="AN20" s="888"/>
      <c r="AO20" s="888"/>
      <c r="AP20" s="888"/>
      <c r="AQ20" s="888"/>
      <c r="AR20" s="888"/>
      <c r="AS20" s="888"/>
      <c r="AT20" s="888"/>
      <c r="AU20" s="889"/>
      <c r="AV20" s="889"/>
      <c r="AW20" s="889"/>
      <c r="AX20" s="889"/>
      <c r="AY20" s="890"/>
      <c r="AZ20" s="249"/>
      <c r="BA20" s="249"/>
      <c r="BB20" s="249"/>
      <c r="BC20" s="249"/>
      <c r="BD20" s="249"/>
      <c r="BE20" s="250"/>
      <c r="BF20" s="250"/>
      <c r="BG20" s="250"/>
      <c r="BH20" s="250"/>
      <c r="BI20" s="250"/>
      <c r="BJ20" s="250"/>
      <c r="BK20" s="250"/>
      <c r="BL20" s="250"/>
      <c r="BM20" s="250"/>
      <c r="BN20" s="250"/>
      <c r="BO20" s="250"/>
      <c r="BP20" s="250"/>
      <c r="BQ20" s="259">
        <v>14</v>
      </c>
      <c r="BR20" s="260"/>
      <c r="BS20" s="891"/>
      <c r="BT20" s="892"/>
      <c r="BU20" s="892"/>
      <c r="BV20" s="892"/>
      <c r="BW20" s="892"/>
      <c r="BX20" s="892"/>
      <c r="BY20" s="892"/>
      <c r="BZ20" s="892"/>
      <c r="CA20" s="892"/>
      <c r="CB20" s="892"/>
      <c r="CC20" s="892"/>
      <c r="CD20" s="892"/>
      <c r="CE20" s="892"/>
      <c r="CF20" s="892"/>
      <c r="CG20" s="893"/>
      <c r="CH20" s="864"/>
      <c r="CI20" s="865"/>
      <c r="CJ20" s="865"/>
      <c r="CK20" s="865"/>
      <c r="CL20" s="866"/>
      <c r="CM20" s="864"/>
      <c r="CN20" s="865"/>
      <c r="CO20" s="865"/>
      <c r="CP20" s="865"/>
      <c r="CQ20" s="866"/>
      <c r="CR20" s="864"/>
      <c r="CS20" s="865"/>
      <c r="CT20" s="865"/>
      <c r="CU20" s="865"/>
      <c r="CV20" s="866"/>
      <c r="CW20" s="864"/>
      <c r="CX20" s="865"/>
      <c r="CY20" s="865"/>
      <c r="CZ20" s="865"/>
      <c r="DA20" s="866"/>
      <c r="DB20" s="864"/>
      <c r="DC20" s="865"/>
      <c r="DD20" s="865"/>
      <c r="DE20" s="865"/>
      <c r="DF20" s="866"/>
      <c r="DG20" s="864"/>
      <c r="DH20" s="865"/>
      <c r="DI20" s="865"/>
      <c r="DJ20" s="865"/>
      <c r="DK20" s="866"/>
      <c r="DL20" s="864"/>
      <c r="DM20" s="865"/>
      <c r="DN20" s="865"/>
      <c r="DO20" s="865"/>
      <c r="DP20" s="866"/>
      <c r="DQ20" s="864"/>
      <c r="DR20" s="865"/>
      <c r="DS20" s="865"/>
      <c r="DT20" s="865"/>
      <c r="DU20" s="866"/>
      <c r="DV20" s="867"/>
      <c r="DW20" s="868"/>
      <c r="DX20" s="868"/>
      <c r="DY20" s="868"/>
      <c r="DZ20" s="869"/>
      <c r="EA20" s="251"/>
    </row>
    <row r="21" spans="1:131" s="252" customFormat="1" ht="26.25" customHeight="1" thickBot="1" x14ac:dyDescent="0.2">
      <c r="A21" s="258">
        <v>15</v>
      </c>
      <c r="B21" s="819"/>
      <c r="C21" s="820"/>
      <c r="D21" s="820"/>
      <c r="E21" s="820"/>
      <c r="F21" s="820"/>
      <c r="G21" s="820"/>
      <c r="H21" s="820"/>
      <c r="I21" s="820"/>
      <c r="J21" s="820"/>
      <c r="K21" s="820"/>
      <c r="L21" s="820"/>
      <c r="M21" s="820"/>
      <c r="N21" s="820"/>
      <c r="O21" s="820"/>
      <c r="P21" s="821"/>
      <c r="Q21" s="884"/>
      <c r="R21" s="885"/>
      <c r="S21" s="885"/>
      <c r="T21" s="885"/>
      <c r="U21" s="885"/>
      <c r="V21" s="885"/>
      <c r="W21" s="885"/>
      <c r="X21" s="885"/>
      <c r="Y21" s="885"/>
      <c r="Z21" s="885"/>
      <c r="AA21" s="885"/>
      <c r="AB21" s="885"/>
      <c r="AC21" s="885"/>
      <c r="AD21" s="885"/>
      <c r="AE21" s="886"/>
      <c r="AF21" s="802"/>
      <c r="AG21" s="803"/>
      <c r="AH21" s="803"/>
      <c r="AI21" s="803"/>
      <c r="AJ21" s="804"/>
      <c r="AK21" s="887"/>
      <c r="AL21" s="888"/>
      <c r="AM21" s="888"/>
      <c r="AN21" s="888"/>
      <c r="AO21" s="888"/>
      <c r="AP21" s="888"/>
      <c r="AQ21" s="888"/>
      <c r="AR21" s="888"/>
      <c r="AS21" s="888"/>
      <c r="AT21" s="888"/>
      <c r="AU21" s="889"/>
      <c r="AV21" s="889"/>
      <c r="AW21" s="889"/>
      <c r="AX21" s="889"/>
      <c r="AY21" s="890"/>
      <c r="AZ21" s="249"/>
      <c r="BA21" s="249"/>
      <c r="BB21" s="249"/>
      <c r="BC21" s="249"/>
      <c r="BD21" s="249"/>
      <c r="BE21" s="250"/>
      <c r="BF21" s="250"/>
      <c r="BG21" s="250"/>
      <c r="BH21" s="250"/>
      <c r="BI21" s="250"/>
      <c r="BJ21" s="250"/>
      <c r="BK21" s="250"/>
      <c r="BL21" s="250"/>
      <c r="BM21" s="250"/>
      <c r="BN21" s="250"/>
      <c r="BO21" s="250"/>
      <c r="BP21" s="250"/>
      <c r="BQ21" s="259">
        <v>15</v>
      </c>
      <c r="BR21" s="260"/>
      <c r="BS21" s="891"/>
      <c r="BT21" s="892"/>
      <c r="BU21" s="892"/>
      <c r="BV21" s="892"/>
      <c r="BW21" s="892"/>
      <c r="BX21" s="892"/>
      <c r="BY21" s="892"/>
      <c r="BZ21" s="892"/>
      <c r="CA21" s="892"/>
      <c r="CB21" s="892"/>
      <c r="CC21" s="892"/>
      <c r="CD21" s="892"/>
      <c r="CE21" s="892"/>
      <c r="CF21" s="892"/>
      <c r="CG21" s="893"/>
      <c r="CH21" s="864"/>
      <c r="CI21" s="865"/>
      <c r="CJ21" s="865"/>
      <c r="CK21" s="865"/>
      <c r="CL21" s="866"/>
      <c r="CM21" s="864"/>
      <c r="CN21" s="865"/>
      <c r="CO21" s="865"/>
      <c r="CP21" s="865"/>
      <c r="CQ21" s="866"/>
      <c r="CR21" s="864"/>
      <c r="CS21" s="865"/>
      <c r="CT21" s="865"/>
      <c r="CU21" s="865"/>
      <c r="CV21" s="866"/>
      <c r="CW21" s="864"/>
      <c r="CX21" s="865"/>
      <c r="CY21" s="865"/>
      <c r="CZ21" s="865"/>
      <c r="DA21" s="866"/>
      <c r="DB21" s="864"/>
      <c r="DC21" s="865"/>
      <c r="DD21" s="865"/>
      <c r="DE21" s="865"/>
      <c r="DF21" s="866"/>
      <c r="DG21" s="864"/>
      <c r="DH21" s="865"/>
      <c r="DI21" s="865"/>
      <c r="DJ21" s="865"/>
      <c r="DK21" s="866"/>
      <c r="DL21" s="864"/>
      <c r="DM21" s="865"/>
      <c r="DN21" s="865"/>
      <c r="DO21" s="865"/>
      <c r="DP21" s="866"/>
      <c r="DQ21" s="864"/>
      <c r="DR21" s="865"/>
      <c r="DS21" s="865"/>
      <c r="DT21" s="865"/>
      <c r="DU21" s="866"/>
      <c r="DV21" s="867"/>
      <c r="DW21" s="868"/>
      <c r="DX21" s="868"/>
      <c r="DY21" s="868"/>
      <c r="DZ21" s="869"/>
      <c r="EA21" s="251"/>
    </row>
    <row r="22" spans="1:131" s="252" customFormat="1" ht="26.25" customHeight="1" x14ac:dyDescent="0.15">
      <c r="A22" s="258">
        <v>16</v>
      </c>
      <c r="B22" s="819"/>
      <c r="C22" s="820"/>
      <c r="D22" s="820"/>
      <c r="E22" s="820"/>
      <c r="F22" s="820"/>
      <c r="G22" s="820"/>
      <c r="H22" s="820"/>
      <c r="I22" s="820"/>
      <c r="J22" s="820"/>
      <c r="K22" s="820"/>
      <c r="L22" s="820"/>
      <c r="M22" s="820"/>
      <c r="N22" s="820"/>
      <c r="O22" s="820"/>
      <c r="P22" s="821"/>
      <c r="Q22" s="895"/>
      <c r="R22" s="896"/>
      <c r="S22" s="896"/>
      <c r="T22" s="896"/>
      <c r="U22" s="896"/>
      <c r="V22" s="896"/>
      <c r="W22" s="896"/>
      <c r="X22" s="896"/>
      <c r="Y22" s="896"/>
      <c r="Z22" s="896"/>
      <c r="AA22" s="896"/>
      <c r="AB22" s="896"/>
      <c r="AC22" s="896"/>
      <c r="AD22" s="896"/>
      <c r="AE22" s="897"/>
      <c r="AF22" s="802"/>
      <c r="AG22" s="803"/>
      <c r="AH22" s="803"/>
      <c r="AI22" s="803"/>
      <c r="AJ22" s="804"/>
      <c r="AK22" s="911"/>
      <c r="AL22" s="912"/>
      <c r="AM22" s="912"/>
      <c r="AN22" s="912"/>
      <c r="AO22" s="912"/>
      <c r="AP22" s="912"/>
      <c r="AQ22" s="912"/>
      <c r="AR22" s="912"/>
      <c r="AS22" s="912"/>
      <c r="AT22" s="912"/>
      <c r="AU22" s="913"/>
      <c r="AV22" s="913"/>
      <c r="AW22" s="913"/>
      <c r="AX22" s="913"/>
      <c r="AY22" s="914"/>
      <c r="AZ22" s="915" t="s">
        <v>389</v>
      </c>
      <c r="BA22" s="915"/>
      <c r="BB22" s="915"/>
      <c r="BC22" s="915"/>
      <c r="BD22" s="916"/>
      <c r="BE22" s="250"/>
      <c r="BF22" s="250"/>
      <c r="BG22" s="250"/>
      <c r="BH22" s="250"/>
      <c r="BI22" s="250"/>
      <c r="BJ22" s="250"/>
      <c r="BK22" s="250"/>
      <c r="BL22" s="250"/>
      <c r="BM22" s="250"/>
      <c r="BN22" s="250"/>
      <c r="BO22" s="250"/>
      <c r="BP22" s="250"/>
      <c r="BQ22" s="259">
        <v>16</v>
      </c>
      <c r="BR22" s="260"/>
      <c r="BS22" s="891"/>
      <c r="BT22" s="892"/>
      <c r="BU22" s="892"/>
      <c r="BV22" s="892"/>
      <c r="BW22" s="892"/>
      <c r="BX22" s="892"/>
      <c r="BY22" s="892"/>
      <c r="BZ22" s="892"/>
      <c r="CA22" s="892"/>
      <c r="CB22" s="892"/>
      <c r="CC22" s="892"/>
      <c r="CD22" s="892"/>
      <c r="CE22" s="892"/>
      <c r="CF22" s="892"/>
      <c r="CG22" s="893"/>
      <c r="CH22" s="864"/>
      <c r="CI22" s="865"/>
      <c r="CJ22" s="865"/>
      <c r="CK22" s="865"/>
      <c r="CL22" s="866"/>
      <c r="CM22" s="864"/>
      <c r="CN22" s="865"/>
      <c r="CO22" s="865"/>
      <c r="CP22" s="865"/>
      <c r="CQ22" s="866"/>
      <c r="CR22" s="864"/>
      <c r="CS22" s="865"/>
      <c r="CT22" s="865"/>
      <c r="CU22" s="865"/>
      <c r="CV22" s="866"/>
      <c r="CW22" s="864"/>
      <c r="CX22" s="865"/>
      <c r="CY22" s="865"/>
      <c r="CZ22" s="865"/>
      <c r="DA22" s="866"/>
      <c r="DB22" s="864"/>
      <c r="DC22" s="865"/>
      <c r="DD22" s="865"/>
      <c r="DE22" s="865"/>
      <c r="DF22" s="866"/>
      <c r="DG22" s="864"/>
      <c r="DH22" s="865"/>
      <c r="DI22" s="865"/>
      <c r="DJ22" s="865"/>
      <c r="DK22" s="866"/>
      <c r="DL22" s="864"/>
      <c r="DM22" s="865"/>
      <c r="DN22" s="865"/>
      <c r="DO22" s="865"/>
      <c r="DP22" s="866"/>
      <c r="DQ22" s="864"/>
      <c r="DR22" s="865"/>
      <c r="DS22" s="865"/>
      <c r="DT22" s="865"/>
      <c r="DU22" s="866"/>
      <c r="DV22" s="867"/>
      <c r="DW22" s="868"/>
      <c r="DX22" s="868"/>
      <c r="DY22" s="868"/>
      <c r="DZ22" s="869"/>
      <c r="EA22" s="251"/>
    </row>
    <row r="23" spans="1:131" s="252" customFormat="1" ht="26.25" customHeight="1" thickBot="1" x14ac:dyDescent="0.2">
      <c r="A23" s="261" t="s">
        <v>390</v>
      </c>
      <c r="B23" s="902" t="s">
        <v>391</v>
      </c>
      <c r="C23" s="903"/>
      <c r="D23" s="903"/>
      <c r="E23" s="903"/>
      <c r="F23" s="903"/>
      <c r="G23" s="903"/>
      <c r="H23" s="903"/>
      <c r="I23" s="903"/>
      <c r="J23" s="903"/>
      <c r="K23" s="903"/>
      <c r="L23" s="903"/>
      <c r="M23" s="903"/>
      <c r="N23" s="903"/>
      <c r="O23" s="903"/>
      <c r="P23" s="904"/>
      <c r="Q23" s="917">
        <v>6276</v>
      </c>
      <c r="R23" s="894"/>
      <c r="S23" s="894"/>
      <c r="T23" s="894"/>
      <c r="U23" s="894"/>
      <c r="V23" s="894">
        <v>5916</v>
      </c>
      <c r="W23" s="894"/>
      <c r="X23" s="894"/>
      <c r="Y23" s="894"/>
      <c r="Z23" s="894"/>
      <c r="AA23" s="894">
        <v>360</v>
      </c>
      <c r="AB23" s="894"/>
      <c r="AC23" s="894"/>
      <c r="AD23" s="894"/>
      <c r="AE23" s="918"/>
      <c r="AF23" s="905">
        <v>264</v>
      </c>
      <c r="AG23" s="894"/>
      <c r="AH23" s="894"/>
      <c r="AI23" s="894"/>
      <c r="AJ23" s="906"/>
      <c r="AK23" s="907"/>
      <c r="AL23" s="908"/>
      <c r="AM23" s="908"/>
      <c r="AN23" s="908"/>
      <c r="AO23" s="908"/>
      <c r="AP23" s="894">
        <v>7615</v>
      </c>
      <c r="AQ23" s="894"/>
      <c r="AR23" s="894"/>
      <c r="AS23" s="894"/>
      <c r="AT23" s="894"/>
      <c r="AU23" s="909"/>
      <c r="AV23" s="909"/>
      <c r="AW23" s="909"/>
      <c r="AX23" s="909"/>
      <c r="AY23" s="910"/>
      <c r="AZ23" s="899" t="s">
        <v>174</v>
      </c>
      <c r="BA23" s="900"/>
      <c r="BB23" s="900"/>
      <c r="BC23" s="900"/>
      <c r="BD23" s="901"/>
      <c r="BE23" s="250"/>
      <c r="BF23" s="250"/>
      <c r="BG23" s="250"/>
      <c r="BH23" s="250"/>
      <c r="BI23" s="250"/>
      <c r="BJ23" s="250"/>
      <c r="BK23" s="250"/>
      <c r="BL23" s="250"/>
      <c r="BM23" s="250"/>
      <c r="BN23" s="250"/>
      <c r="BO23" s="250"/>
      <c r="BP23" s="250"/>
      <c r="BQ23" s="259">
        <v>17</v>
      </c>
      <c r="BR23" s="260"/>
      <c r="BS23" s="891"/>
      <c r="BT23" s="892"/>
      <c r="BU23" s="892"/>
      <c r="BV23" s="892"/>
      <c r="BW23" s="892"/>
      <c r="BX23" s="892"/>
      <c r="BY23" s="892"/>
      <c r="BZ23" s="892"/>
      <c r="CA23" s="892"/>
      <c r="CB23" s="892"/>
      <c r="CC23" s="892"/>
      <c r="CD23" s="892"/>
      <c r="CE23" s="892"/>
      <c r="CF23" s="892"/>
      <c r="CG23" s="893"/>
      <c r="CH23" s="864"/>
      <c r="CI23" s="865"/>
      <c r="CJ23" s="865"/>
      <c r="CK23" s="865"/>
      <c r="CL23" s="866"/>
      <c r="CM23" s="864"/>
      <c r="CN23" s="865"/>
      <c r="CO23" s="865"/>
      <c r="CP23" s="865"/>
      <c r="CQ23" s="866"/>
      <c r="CR23" s="864"/>
      <c r="CS23" s="865"/>
      <c r="CT23" s="865"/>
      <c r="CU23" s="865"/>
      <c r="CV23" s="866"/>
      <c r="CW23" s="864"/>
      <c r="CX23" s="865"/>
      <c r="CY23" s="865"/>
      <c r="CZ23" s="865"/>
      <c r="DA23" s="866"/>
      <c r="DB23" s="864"/>
      <c r="DC23" s="865"/>
      <c r="DD23" s="865"/>
      <c r="DE23" s="865"/>
      <c r="DF23" s="866"/>
      <c r="DG23" s="864"/>
      <c r="DH23" s="865"/>
      <c r="DI23" s="865"/>
      <c r="DJ23" s="865"/>
      <c r="DK23" s="866"/>
      <c r="DL23" s="864"/>
      <c r="DM23" s="865"/>
      <c r="DN23" s="865"/>
      <c r="DO23" s="865"/>
      <c r="DP23" s="866"/>
      <c r="DQ23" s="864"/>
      <c r="DR23" s="865"/>
      <c r="DS23" s="865"/>
      <c r="DT23" s="865"/>
      <c r="DU23" s="866"/>
      <c r="DV23" s="867"/>
      <c r="DW23" s="868"/>
      <c r="DX23" s="868"/>
      <c r="DY23" s="868"/>
      <c r="DZ23" s="869"/>
      <c r="EA23" s="251"/>
    </row>
    <row r="24" spans="1:131" s="252" customFormat="1" ht="26.25" customHeight="1" x14ac:dyDescent="0.15">
      <c r="A24" s="898" t="s">
        <v>392</v>
      </c>
      <c r="B24" s="898"/>
      <c r="C24" s="898"/>
      <c r="D24" s="898"/>
      <c r="E24" s="898"/>
      <c r="F24" s="898"/>
      <c r="G24" s="898"/>
      <c r="H24" s="898"/>
      <c r="I24" s="898"/>
      <c r="J24" s="898"/>
      <c r="K24" s="898"/>
      <c r="L24" s="898"/>
      <c r="M24" s="898"/>
      <c r="N24" s="898"/>
      <c r="O24" s="898"/>
      <c r="P24" s="898"/>
      <c r="Q24" s="898"/>
      <c r="R24" s="898"/>
      <c r="S24" s="898"/>
      <c r="T24" s="898"/>
      <c r="U24" s="898"/>
      <c r="V24" s="898"/>
      <c r="W24" s="898"/>
      <c r="X24" s="898"/>
      <c r="Y24" s="898"/>
      <c r="Z24" s="898"/>
      <c r="AA24" s="898"/>
      <c r="AB24" s="898"/>
      <c r="AC24" s="898"/>
      <c r="AD24" s="898"/>
      <c r="AE24" s="898"/>
      <c r="AF24" s="898"/>
      <c r="AG24" s="898"/>
      <c r="AH24" s="898"/>
      <c r="AI24" s="898"/>
      <c r="AJ24" s="898"/>
      <c r="AK24" s="898"/>
      <c r="AL24" s="898"/>
      <c r="AM24" s="898"/>
      <c r="AN24" s="898"/>
      <c r="AO24" s="898"/>
      <c r="AP24" s="898"/>
      <c r="AQ24" s="898"/>
      <c r="AR24" s="898"/>
      <c r="AS24" s="898"/>
      <c r="AT24" s="898"/>
      <c r="AU24" s="898"/>
      <c r="AV24" s="898"/>
      <c r="AW24" s="898"/>
      <c r="AX24" s="898"/>
      <c r="AY24" s="898"/>
      <c r="AZ24" s="249"/>
      <c r="BA24" s="249"/>
      <c r="BB24" s="249"/>
      <c r="BC24" s="249"/>
      <c r="BD24" s="249"/>
      <c r="BE24" s="250"/>
      <c r="BF24" s="250"/>
      <c r="BG24" s="250"/>
      <c r="BH24" s="250"/>
      <c r="BI24" s="250"/>
      <c r="BJ24" s="250"/>
      <c r="BK24" s="250"/>
      <c r="BL24" s="250"/>
      <c r="BM24" s="250"/>
      <c r="BN24" s="250"/>
      <c r="BO24" s="250"/>
      <c r="BP24" s="250"/>
      <c r="BQ24" s="259">
        <v>18</v>
      </c>
      <c r="BR24" s="260"/>
      <c r="BS24" s="891"/>
      <c r="BT24" s="892"/>
      <c r="BU24" s="892"/>
      <c r="BV24" s="892"/>
      <c r="BW24" s="892"/>
      <c r="BX24" s="892"/>
      <c r="BY24" s="892"/>
      <c r="BZ24" s="892"/>
      <c r="CA24" s="892"/>
      <c r="CB24" s="892"/>
      <c r="CC24" s="892"/>
      <c r="CD24" s="892"/>
      <c r="CE24" s="892"/>
      <c r="CF24" s="892"/>
      <c r="CG24" s="893"/>
      <c r="CH24" s="864"/>
      <c r="CI24" s="865"/>
      <c r="CJ24" s="865"/>
      <c r="CK24" s="865"/>
      <c r="CL24" s="866"/>
      <c r="CM24" s="864"/>
      <c r="CN24" s="865"/>
      <c r="CO24" s="865"/>
      <c r="CP24" s="865"/>
      <c r="CQ24" s="866"/>
      <c r="CR24" s="864"/>
      <c r="CS24" s="865"/>
      <c r="CT24" s="865"/>
      <c r="CU24" s="865"/>
      <c r="CV24" s="866"/>
      <c r="CW24" s="864"/>
      <c r="CX24" s="865"/>
      <c r="CY24" s="865"/>
      <c r="CZ24" s="865"/>
      <c r="DA24" s="866"/>
      <c r="DB24" s="864"/>
      <c r="DC24" s="865"/>
      <c r="DD24" s="865"/>
      <c r="DE24" s="865"/>
      <c r="DF24" s="866"/>
      <c r="DG24" s="864"/>
      <c r="DH24" s="865"/>
      <c r="DI24" s="865"/>
      <c r="DJ24" s="865"/>
      <c r="DK24" s="866"/>
      <c r="DL24" s="864"/>
      <c r="DM24" s="865"/>
      <c r="DN24" s="865"/>
      <c r="DO24" s="865"/>
      <c r="DP24" s="866"/>
      <c r="DQ24" s="864"/>
      <c r="DR24" s="865"/>
      <c r="DS24" s="865"/>
      <c r="DT24" s="865"/>
      <c r="DU24" s="866"/>
      <c r="DV24" s="867"/>
      <c r="DW24" s="868"/>
      <c r="DX24" s="868"/>
      <c r="DY24" s="868"/>
      <c r="DZ24" s="869"/>
      <c r="EA24" s="251"/>
    </row>
    <row r="25" spans="1:131" s="244" customFormat="1" ht="26.25" customHeight="1" thickBot="1" x14ac:dyDescent="0.2">
      <c r="A25" s="873" t="s">
        <v>393</v>
      </c>
      <c r="B25" s="873"/>
      <c r="C25" s="873"/>
      <c r="D25" s="873"/>
      <c r="E25" s="873"/>
      <c r="F25" s="873"/>
      <c r="G25" s="873"/>
      <c r="H25" s="873"/>
      <c r="I25" s="873"/>
      <c r="J25" s="873"/>
      <c r="K25" s="873"/>
      <c r="L25" s="873"/>
      <c r="M25" s="873"/>
      <c r="N25" s="873"/>
      <c r="O25" s="873"/>
      <c r="P25" s="873"/>
      <c r="Q25" s="873"/>
      <c r="R25" s="873"/>
      <c r="S25" s="873"/>
      <c r="T25" s="873"/>
      <c r="U25" s="873"/>
      <c r="V25" s="873"/>
      <c r="W25" s="873"/>
      <c r="X25" s="873"/>
      <c r="Y25" s="873"/>
      <c r="Z25" s="873"/>
      <c r="AA25" s="873"/>
      <c r="AB25" s="873"/>
      <c r="AC25" s="873"/>
      <c r="AD25" s="873"/>
      <c r="AE25" s="873"/>
      <c r="AF25" s="873"/>
      <c r="AG25" s="873"/>
      <c r="AH25" s="873"/>
      <c r="AI25" s="873"/>
      <c r="AJ25" s="873"/>
      <c r="AK25" s="873"/>
      <c r="AL25" s="873"/>
      <c r="AM25" s="873"/>
      <c r="AN25" s="873"/>
      <c r="AO25" s="873"/>
      <c r="AP25" s="873"/>
      <c r="AQ25" s="873"/>
      <c r="AR25" s="873"/>
      <c r="AS25" s="873"/>
      <c r="AT25" s="873"/>
      <c r="AU25" s="873"/>
      <c r="AV25" s="873"/>
      <c r="AW25" s="873"/>
      <c r="AX25" s="873"/>
      <c r="AY25" s="873"/>
      <c r="AZ25" s="873"/>
      <c r="BA25" s="873"/>
      <c r="BB25" s="873"/>
      <c r="BC25" s="873"/>
      <c r="BD25" s="873"/>
      <c r="BE25" s="873"/>
      <c r="BF25" s="873"/>
      <c r="BG25" s="873"/>
      <c r="BH25" s="873"/>
      <c r="BI25" s="873"/>
      <c r="BJ25" s="249"/>
      <c r="BK25" s="249"/>
      <c r="BL25" s="249"/>
      <c r="BM25" s="249"/>
      <c r="BN25" s="249"/>
      <c r="BO25" s="262"/>
      <c r="BP25" s="262"/>
      <c r="BQ25" s="259">
        <v>19</v>
      </c>
      <c r="BR25" s="260"/>
      <c r="BS25" s="891"/>
      <c r="BT25" s="892"/>
      <c r="BU25" s="892"/>
      <c r="BV25" s="892"/>
      <c r="BW25" s="892"/>
      <c r="BX25" s="892"/>
      <c r="BY25" s="892"/>
      <c r="BZ25" s="892"/>
      <c r="CA25" s="892"/>
      <c r="CB25" s="892"/>
      <c r="CC25" s="892"/>
      <c r="CD25" s="892"/>
      <c r="CE25" s="892"/>
      <c r="CF25" s="892"/>
      <c r="CG25" s="893"/>
      <c r="CH25" s="864"/>
      <c r="CI25" s="865"/>
      <c r="CJ25" s="865"/>
      <c r="CK25" s="865"/>
      <c r="CL25" s="866"/>
      <c r="CM25" s="864"/>
      <c r="CN25" s="865"/>
      <c r="CO25" s="865"/>
      <c r="CP25" s="865"/>
      <c r="CQ25" s="866"/>
      <c r="CR25" s="864"/>
      <c r="CS25" s="865"/>
      <c r="CT25" s="865"/>
      <c r="CU25" s="865"/>
      <c r="CV25" s="866"/>
      <c r="CW25" s="864"/>
      <c r="CX25" s="865"/>
      <c r="CY25" s="865"/>
      <c r="CZ25" s="865"/>
      <c r="DA25" s="866"/>
      <c r="DB25" s="864"/>
      <c r="DC25" s="865"/>
      <c r="DD25" s="865"/>
      <c r="DE25" s="865"/>
      <c r="DF25" s="866"/>
      <c r="DG25" s="864"/>
      <c r="DH25" s="865"/>
      <c r="DI25" s="865"/>
      <c r="DJ25" s="865"/>
      <c r="DK25" s="866"/>
      <c r="DL25" s="864"/>
      <c r="DM25" s="865"/>
      <c r="DN25" s="865"/>
      <c r="DO25" s="865"/>
      <c r="DP25" s="866"/>
      <c r="DQ25" s="864"/>
      <c r="DR25" s="865"/>
      <c r="DS25" s="865"/>
      <c r="DT25" s="865"/>
      <c r="DU25" s="866"/>
      <c r="DV25" s="867"/>
      <c r="DW25" s="868"/>
      <c r="DX25" s="868"/>
      <c r="DY25" s="868"/>
      <c r="DZ25" s="869"/>
      <c r="EA25" s="243"/>
    </row>
    <row r="26" spans="1:131" s="244" customFormat="1" ht="26.25" customHeight="1" x14ac:dyDescent="0.15">
      <c r="A26" s="858" t="s">
        <v>371</v>
      </c>
      <c r="B26" s="859"/>
      <c r="C26" s="859"/>
      <c r="D26" s="859"/>
      <c r="E26" s="859"/>
      <c r="F26" s="859"/>
      <c r="G26" s="859"/>
      <c r="H26" s="859"/>
      <c r="I26" s="859"/>
      <c r="J26" s="859"/>
      <c r="K26" s="859"/>
      <c r="L26" s="859"/>
      <c r="M26" s="859"/>
      <c r="N26" s="859"/>
      <c r="O26" s="859"/>
      <c r="P26" s="860"/>
      <c r="Q26" s="844" t="s">
        <v>394</v>
      </c>
      <c r="R26" s="845"/>
      <c r="S26" s="845"/>
      <c r="T26" s="845"/>
      <c r="U26" s="846"/>
      <c r="V26" s="844" t="s">
        <v>395</v>
      </c>
      <c r="W26" s="845"/>
      <c r="X26" s="845"/>
      <c r="Y26" s="845"/>
      <c r="Z26" s="846"/>
      <c r="AA26" s="844" t="s">
        <v>396</v>
      </c>
      <c r="AB26" s="845"/>
      <c r="AC26" s="845"/>
      <c r="AD26" s="845"/>
      <c r="AE26" s="845"/>
      <c r="AF26" s="919" t="s">
        <v>397</v>
      </c>
      <c r="AG26" s="920"/>
      <c r="AH26" s="920"/>
      <c r="AI26" s="920"/>
      <c r="AJ26" s="921"/>
      <c r="AK26" s="845" t="s">
        <v>398</v>
      </c>
      <c r="AL26" s="845"/>
      <c r="AM26" s="845"/>
      <c r="AN26" s="845"/>
      <c r="AO26" s="846"/>
      <c r="AP26" s="844" t="s">
        <v>399</v>
      </c>
      <c r="AQ26" s="845"/>
      <c r="AR26" s="845"/>
      <c r="AS26" s="845"/>
      <c r="AT26" s="846"/>
      <c r="AU26" s="844" t="s">
        <v>400</v>
      </c>
      <c r="AV26" s="845"/>
      <c r="AW26" s="845"/>
      <c r="AX26" s="845"/>
      <c r="AY26" s="846"/>
      <c r="AZ26" s="844" t="s">
        <v>401</v>
      </c>
      <c r="BA26" s="845"/>
      <c r="BB26" s="845"/>
      <c r="BC26" s="845"/>
      <c r="BD26" s="846"/>
      <c r="BE26" s="844" t="s">
        <v>378</v>
      </c>
      <c r="BF26" s="845"/>
      <c r="BG26" s="845"/>
      <c r="BH26" s="845"/>
      <c r="BI26" s="850"/>
      <c r="BJ26" s="249"/>
      <c r="BK26" s="249"/>
      <c r="BL26" s="249"/>
      <c r="BM26" s="249"/>
      <c r="BN26" s="249"/>
      <c r="BO26" s="262"/>
      <c r="BP26" s="262"/>
      <c r="BQ26" s="259">
        <v>20</v>
      </c>
      <c r="BR26" s="260"/>
      <c r="BS26" s="891"/>
      <c r="BT26" s="892"/>
      <c r="BU26" s="892"/>
      <c r="BV26" s="892"/>
      <c r="BW26" s="892"/>
      <c r="BX26" s="892"/>
      <c r="BY26" s="892"/>
      <c r="BZ26" s="892"/>
      <c r="CA26" s="892"/>
      <c r="CB26" s="892"/>
      <c r="CC26" s="892"/>
      <c r="CD26" s="892"/>
      <c r="CE26" s="892"/>
      <c r="CF26" s="892"/>
      <c r="CG26" s="893"/>
      <c r="CH26" s="864"/>
      <c r="CI26" s="865"/>
      <c r="CJ26" s="865"/>
      <c r="CK26" s="865"/>
      <c r="CL26" s="866"/>
      <c r="CM26" s="864"/>
      <c r="CN26" s="865"/>
      <c r="CO26" s="865"/>
      <c r="CP26" s="865"/>
      <c r="CQ26" s="866"/>
      <c r="CR26" s="864"/>
      <c r="CS26" s="865"/>
      <c r="CT26" s="865"/>
      <c r="CU26" s="865"/>
      <c r="CV26" s="866"/>
      <c r="CW26" s="864"/>
      <c r="CX26" s="865"/>
      <c r="CY26" s="865"/>
      <c r="CZ26" s="865"/>
      <c r="DA26" s="866"/>
      <c r="DB26" s="864"/>
      <c r="DC26" s="865"/>
      <c r="DD26" s="865"/>
      <c r="DE26" s="865"/>
      <c r="DF26" s="866"/>
      <c r="DG26" s="864"/>
      <c r="DH26" s="865"/>
      <c r="DI26" s="865"/>
      <c r="DJ26" s="865"/>
      <c r="DK26" s="866"/>
      <c r="DL26" s="864"/>
      <c r="DM26" s="865"/>
      <c r="DN26" s="865"/>
      <c r="DO26" s="865"/>
      <c r="DP26" s="866"/>
      <c r="DQ26" s="864"/>
      <c r="DR26" s="865"/>
      <c r="DS26" s="865"/>
      <c r="DT26" s="865"/>
      <c r="DU26" s="866"/>
      <c r="DV26" s="867"/>
      <c r="DW26" s="868"/>
      <c r="DX26" s="868"/>
      <c r="DY26" s="868"/>
      <c r="DZ26" s="869"/>
      <c r="EA26" s="243"/>
    </row>
    <row r="27" spans="1:131" s="244" customFormat="1" ht="26.25" customHeight="1" thickBot="1" x14ac:dyDescent="0.2">
      <c r="A27" s="861"/>
      <c r="B27" s="862"/>
      <c r="C27" s="862"/>
      <c r="D27" s="862"/>
      <c r="E27" s="862"/>
      <c r="F27" s="862"/>
      <c r="G27" s="862"/>
      <c r="H27" s="862"/>
      <c r="I27" s="862"/>
      <c r="J27" s="862"/>
      <c r="K27" s="862"/>
      <c r="L27" s="862"/>
      <c r="M27" s="862"/>
      <c r="N27" s="862"/>
      <c r="O27" s="862"/>
      <c r="P27" s="863"/>
      <c r="Q27" s="847"/>
      <c r="R27" s="848"/>
      <c r="S27" s="848"/>
      <c r="T27" s="848"/>
      <c r="U27" s="849"/>
      <c r="V27" s="847"/>
      <c r="W27" s="848"/>
      <c r="X27" s="848"/>
      <c r="Y27" s="848"/>
      <c r="Z27" s="849"/>
      <c r="AA27" s="847"/>
      <c r="AB27" s="848"/>
      <c r="AC27" s="848"/>
      <c r="AD27" s="848"/>
      <c r="AE27" s="848"/>
      <c r="AF27" s="922"/>
      <c r="AG27" s="923"/>
      <c r="AH27" s="923"/>
      <c r="AI27" s="923"/>
      <c r="AJ27" s="924"/>
      <c r="AK27" s="848"/>
      <c r="AL27" s="848"/>
      <c r="AM27" s="848"/>
      <c r="AN27" s="848"/>
      <c r="AO27" s="849"/>
      <c r="AP27" s="847"/>
      <c r="AQ27" s="848"/>
      <c r="AR27" s="848"/>
      <c r="AS27" s="848"/>
      <c r="AT27" s="849"/>
      <c r="AU27" s="847"/>
      <c r="AV27" s="848"/>
      <c r="AW27" s="848"/>
      <c r="AX27" s="848"/>
      <c r="AY27" s="849"/>
      <c r="AZ27" s="847"/>
      <c r="BA27" s="848"/>
      <c r="BB27" s="848"/>
      <c r="BC27" s="848"/>
      <c r="BD27" s="849"/>
      <c r="BE27" s="847"/>
      <c r="BF27" s="848"/>
      <c r="BG27" s="848"/>
      <c r="BH27" s="848"/>
      <c r="BI27" s="851"/>
      <c r="BJ27" s="249"/>
      <c r="BK27" s="249"/>
      <c r="BL27" s="249"/>
      <c r="BM27" s="249"/>
      <c r="BN27" s="249"/>
      <c r="BO27" s="262"/>
      <c r="BP27" s="262"/>
      <c r="BQ27" s="259">
        <v>21</v>
      </c>
      <c r="BR27" s="260"/>
      <c r="BS27" s="891"/>
      <c r="BT27" s="892"/>
      <c r="BU27" s="892"/>
      <c r="BV27" s="892"/>
      <c r="BW27" s="892"/>
      <c r="BX27" s="892"/>
      <c r="BY27" s="892"/>
      <c r="BZ27" s="892"/>
      <c r="CA27" s="892"/>
      <c r="CB27" s="892"/>
      <c r="CC27" s="892"/>
      <c r="CD27" s="892"/>
      <c r="CE27" s="892"/>
      <c r="CF27" s="892"/>
      <c r="CG27" s="893"/>
      <c r="CH27" s="864"/>
      <c r="CI27" s="865"/>
      <c r="CJ27" s="865"/>
      <c r="CK27" s="865"/>
      <c r="CL27" s="866"/>
      <c r="CM27" s="864"/>
      <c r="CN27" s="865"/>
      <c r="CO27" s="865"/>
      <c r="CP27" s="865"/>
      <c r="CQ27" s="866"/>
      <c r="CR27" s="864"/>
      <c r="CS27" s="865"/>
      <c r="CT27" s="865"/>
      <c r="CU27" s="865"/>
      <c r="CV27" s="866"/>
      <c r="CW27" s="864"/>
      <c r="CX27" s="865"/>
      <c r="CY27" s="865"/>
      <c r="CZ27" s="865"/>
      <c r="DA27" s="866"/>
      <c r="DB27" s="864"/>
      <c r="DC27" s="865"/>
      <c r="DD27" s="865"/>
      <c r="DE27" s="865"/>
      <c r="DF27" s="866"/>
      <c r="DG27" s="864"/>
      <c r="DH27" s="865"/>
      <c r="DI27" s="865"/>
      <c r="DJ27" s="865"/>
      <c r="DK27" s="866"/>
      <c r="DL27" s="864"/>
      <c r="DM27" s="865"/>
      <c r="DN27" s="865"/>
      <c r="DO27" s="865"/>
      <c r="DP27" s="866"/>
      <c r="DQ27" s="864"/>
      <c r="DR27" s="865"/>
      <c r="DS27" s="865"/>
      <c r="DT27" s="865"/>
      <c r="DU27" s="866"/>
      <c r="DV27" s="867"/>
      <c r="DW27" s="868"/>
      <c r="DX27" s="868"/>
      <c r="DY27" s="868"/>
      <c r="DZ27" s="869"/>
      <c r="EA27" s="243"/>
    </row>
    <row r="28" spans="1:131" s="244" customFormat="1" ht="26.25" customHeight="1" thickTop="1" x14ac:dyDescent="0.15">
      <c r="A28" s="263">
        <v>1</v>
      </c>
      <c r="B28" s="852" t="s">
        <v>402</v>
      </c>
      <c r="C28" s="853"/>
      <c r="D28" s="853"/>
      <c r="E28" s="853"/>
      <c r="F28" s="853"/>
      <c r="G28" s="853"/>
      <c r="H28" s="853"/>
      <c r="I28" s="853"/>
      <c r="J28" s="853"/>
      <c r="K28" s="853"/>
      <c r="L28" s="853"/>
      <c r="M28" s="853"/>
      <c r="N28" s="853"/>
      <c r="O28" s="853"/>
      <c r="P28" s="854"/>
      <c r="Q28" s="824">
        <v>1859</v>
      </c>
      <c r="R28" s="825"/>
      <c r="S28" s="825"/>
      <c r="T28" s="825"/>
      <c r="U28" s="825"/>
      <c r="V28" s="825">
        <v>1796</v>
      </c>
      <c r="W28" s="825"/>
      <c r="X28" s="825"/>
      <c r="Y28" s="825"/>
      <c r="Z28" s="825"/>
      <c r="AA28" s="825">
        <v>63</v>
      </c>
      <c r="AB28" s="825"/>
      <c r="AC28" s="825"/>
      <c r="AD28" s="825"/>
      <c r="AE28" s="826"/>
      <c r="AF28" s="927">
        <v>63</v>
      </c>
      <c r="AG28" s="825"/>
      <c r="AH28" s="825"/>
      <c r="AI28" s="825"/>
      <c r="AJ28" s="928"/>
      <c r="AK28" s="829">
        <v>151</v>
      </c>
      <c r="AL28" s="827"/>
      <c r="AM28" s="827"/>
      <c r="AN28" s="827"/>
      <c r="AO28" s="827"/>
      <c r="AP28" s="827" t="s">
        <v>518</v>
      </c>
      <c r="AQ28" s="827"/>
      <c r="AR28" s="827"/>
      <c r="AS28" s="827"/>
      <c r="AT28" s="827"/>
      <c r="AU28" s="827" t="s">
        <v>518</v>
      </c>
      <c r="AV28" s="827"/>
      <c r="AW28" s="827"/>
      <c r="AX28" s="827"/>
      <c r="AY28" s="827"/>
      <c r="AZ28" s="828" t="s">
        <v>518</v>
      </c>
      <c r="BA28" s="828"/>
      <c r="BB28" s="828"/>
      <c r="BC28" s="828"/>
      <c r="BD28" s="828"/>
      <c r="BE28" s="925"/>
      <c r="BF28" s="925"/>
      <c r="BG28" s="925"/>
      <c r="BH28" s="925"/>
      <c r="BI28" s="926"/>
      <c r="BJ28" s="249"/>
      <c r="BK28" s="249"/>
      <c r="BL28" s="249"/>
      <c r="BM28" s="249"/>
      <c r="BN28" s="249"/>
      <c r="BO28" s="262"/>
      <c r="BP28" s="262"/>
      <c r="BQ28" s="259">
        <v>22</v>
      </c>
      <c r="BR28" s="260"/>
      <c r="BS28" s="891"/>
      <c r="BT28" s="892"/>
      <c r="BU28" s="892"/>
      <c r="BV28" s="892"/>
      <c r="BW28" s="892"/>
      <c r="BX28" s="892"/>
      <c r="BY28" s="892"/>
      <c r="BZ28" s="892"/>
      <c r="CA28" s="892"/>
      <c r="CB28" s="892"/>
      <c r="CC28" s="892"/>
      <c r="CD28" s="892"/>
      <c r="CE28" s="892"/>
      <c r="CF28" s="892"/>
      <c r="CG28" s="893"/>
      <c r="CH28" s="864"/>
      <c r="CI28" s="865"/>
      <c r="CJ28" s="865"/>
      <c r="CK28" s="865"/>
      <c r="CL28" s="866"/>
      <c r="CM28" s="864"/>
      <c r="CN28" s="865"/>
      <c r="CO28" s="865"/>
      <c r="CP28" s="865"/>
      <c r="CQ28" s="866"/>
      <c r="CR28" s="864"/>
      <c r="CS28" s="865"/>
      <c r="CT28" s="865"/>
      <c r="CU28" s="865"/>
      <c r="CV28" s="866"/>
      <c r="CW28" s="864"/>
      <c r="CX28" s="865"/>
      <c r="CY28" s="865"/>
      <c r="CZ28" s="865"/>
      <c r="DA28" s="866"/>
      <c r="DB28" s="864"/>
      <c r="DC28" s="865"/>
      <c r="DD28" s="865"/>
      <c r="DE28" s="865"/>
      <c r="DF28" s="866"/>
      <c r="DG28" s="864"/>
      <c r="DH28" s="865"/>
      <c r="DI28" s="865"/>
      <c r="DJ28" s="865"/>
      <c r="DK28" s="866"/>
      <c r="DL28" s="864"/>
      <c r="DM28" s="865"/>
      <c r="DN28" s="865"/>
      <c r="DO28" s="865"/>
      <c r="DP28" s="866"/>
      <c r="DQ28" s="864"/>
      <c r="DR28" s="865"/>
      <c r="DS28" s="865"/>
      <c r="DT28" s="865"/>
      <c r="DU28" s="866"/>
      <c r="DV28" s="867"/>
      <c r="DW28" s="868"/>
      <c r="DX28" s="868"/>
      <c r="DY28" s="868"/>
      <c r="DZ28" s="869"/>
      <c r="EA28" s="243"/>
    </row>
    <row r="29" spans="1:131" s="244" customFormat="1" ht="26.25" customHeight="1" x14ac:dyDescent="0.15">
      <c r="A29" s="263">
        <v>2</v>
      </c>
      <c r="B29" s="819" t="s">
        <v>403</v>
      </c>
      <c r="C29" s="820"/>
      <c r="D29" s="820"/>
      <c r="E29" s="820"/>
      <c r="F29" s="820"/>
      <c r="G29" s="820"/>
      <c r="H29" s="820"/>
      <c r="I29" s="820"/>
      <c r="J29" s="820"/>
      <c r="K29" s="820"/>
      <c r="L29" s="820"/>
      <c r="M29" s="820"/>
      <c r="N29" s="820"/>
      <c r="O29" s="820"/>
      <c r="P29" s="821"/>
      <c r="Q29" s="884">
        <v>1261</v>
      </c>
      <c r="R29" s="885"/>
      <c r="S29" s="885"/>
      <c r="T29" s="885"/>
      <c r="U29" s="885"/>
      <c r="V29" s="885">
        <v>1229</v>
      </c>
      <c r="W29" s="885"/>
      <c r="X29" s="885"/>
      <c r="Y29" s="885"/>
      <c r="Z29" s="885"/>
      <c r="AA29" s="885">
        <v>32</v>
      </c>
      <c r="AB29" s="885"/>
      <c r="AC29" s="885"/>
      <c r="AD29" s="885"/>
      <c r="AE29" s="886"/>
      <c r="AF29" s="802">
        <v>32</v>
      </c>
      <c r="AG29" s="803"/>
      <c r="AH29" s="803"/>
      <c r="AI29" s="803"/>
      <c r="AJ29" s="804"/>
      <c r="AK29" s="812">
        <v>265</v>
      </c>
      <c r="AL29" s="801"/>
      <c r="AM29" s="801"/>
      <c r="AN29" s="801"/>
      <c r="AO29" s="801"/>
      <c r="AP29" s="801" t="s">
        <v>518</v>
      </c>
      <c r="AQ29" s="801"/>
      <c r="AR29" s="801"/>
      <c r="AS29" s="801"/>
      <c r="AT29" s="801"/>
      <c r="AU29" s="801" t="s">
        <v>518</v>
      </c>
      <c r="AV29" s="801"/>
      <c r="AW29" s="801"/>
      <c r="AX29" s="801"/>
      <c r="AY29" s="801"/>
      <c r="AZ29" s="813" t="s">
        <v>518</v>
      </c>
      <c r="BA29" s="813"/>
      <c r="BB29" s="813"/>
      <c r="BC29" s="813"/>
      <c r="BD29" s="813"/>
      <c r="BE29" s="929"/>
      <c r="BF29" s="929"/>
      <c r="BG29" s="929"/>
      <c r="BH29" s="929"/>
      <c r="BI29" s="930"/>
      <c r="BJ29" s="249"/>
      <c r="BK29" s="249"/>
      <c r="BL29" s="249"/>
      <c r="BM29" s="249"/>
      <c r="BN29" s="249"/>
      <c r="BO29" s="262"/>
      <c r="BP29" s="262"/>
      <c r="BQ29" s="259">
        <v>23</v>
      </c>
      <c r="BR29" s="260"/>
      <c r="BS29" s="891"/>
      <c r="BT29" s="892"/>
      <c r="BU29" s="892"/>
      <c r="BV29" s="892"/>
      <c r="BW29" s="892"/>
      <c r="BX29" s="892"/>
      <c r="BY29" s="892"/>
      <c r="BZ29" s="892"/>
      <c r="CA29" s="892"/>
      <c r="CB29" s="892"/>
      <c r="CC29" s="892"/>
      <c r="CD29" s="892"/>
      <c r="CE29" s="892"/>
      <c r="CF29" s="892"/>
      <c r="CG29" s="893"/>
      <c r="CH29" s="864"/>
      <c r="CI29" s="865"/>
      <c r="CJ29" s="865"/>
      <c r="CK29" s="865"/>
      <c r="CL29" s="866"/>
      <c r="CM29" s="864"/>
      <c r="CN29" s="865"/>
      <c r="CO29" s="865"/>
      <c r="CP29" s="865"/>
      <c r="CQ29" s="866"/>
      <c r="CR29" s="864"/>
      <c r="CS29" s="865"/>
      <c r="CT29" s="865"/>
      <c r="CU29" s="865"/>
      <c r="CV29" s="866"/>
      <c r="CW29" s="864"/>
      <c r="CX29" s="865"/>
      <c r="CY29" s="865"/>
      <c r="CZ29" s="865"/>
      <c r="DA29" s="866"/>
      <c r="DB29" s="864"/>
      <c r="DC29" s="865"/>
      <c r="DD29" s="865"/>
      <c r="DE29" s="865"/>
      <c r="DF29" s="866"/>
      <c r="DG29" s="864"/>
      <c r="DH29" s="865"/>
      <c r="DI29" s="865"/>
      <c r="DJ29" s="865"/>
      <c r="DK29" s="866"/>
      <c r="DL29" s="864"/>
      <c r="DM29" s="865"/>
      <c r="DN29" s="865"/>
      <c r="DO29" s="865"/>
      <c r="DP29" s="866"/>
      <c r="DQ29" s="864"/>
      <c r="DR29" s="865"/>
      <c r="DS29" s="865"/>
      <c r="DT29" s="865"/>
      <c r="DU29" s="866"/>
      <c r="DV29" s="867"/>
      <c r="DW29" s="868"/>
      <c r="DX29" s="868"/>
      <c r="DY29" s="868"/>
      <c r="DZ29" s="869"/>
      <c r="EA29" s="243"/>
    </row>
    <row r="30" spans="1:131" s="244" customFormat="1" ht="26.25" customHeight="1" x14ac:dyDescent="0.15">
      <c r="A30" s="263">
        <v>3</v>
      </c>
      <c r="B30" s="819" t="s">
        <v>404</v>
      </c>
      <c r="C30" s="820"/>
      <c r="D30" s="820"/>
      <c r="E30" s="820"/>
      <c r="F30" s="820"/>
      <c r="G30" s="820"/>
      <c r="H30" s="820"/>
      <c r="I30" s="820"/>
      <c r="J30" s="820"/>
      <c r="K30" s="820"/>
      <c r="L30" s="820"/>
      <c r="M30" s="820"/>
      <c r="N30" s="820"/>
      <c r="O30" s="820"/>
      <c r="P30" s="821"/>
      <c r="Q30" s="884">
        <v>150</v>
      </c>
      <c r="R30" s="885"/>
      <c r="S30" s="885"/>
      <c r="T30" s="885"/>
      <c r="U30" s="885"/>
      <c r="V30" s="885">
        <v>149</v>
      </c>
      <c r="W30" s="885"/>
      <c r="X30" s="885"/>
      <c r="Y30" s="885"/>
      <c r="Z30" s="885"/>
      <c r="AA30" s="885">
        <v>1</v>
      </c>
      <c r="AB30" s="885"/>
      <c r="AC30" s="885"/>
      <c r="AD30" s="885"/>
      <c r="AE30" s="886"/>
      <c r="AF30" s="802">
        <v>1</v>
      </c>
      <c r="AG30" s="803"/>
      <c r="AH30" s="803"/>
      <c r="AI30" s="803"/>
      <c r="AJ30" s="804"/>
      <c r="AK30" s="812">
        <v>32</v>
      </c>
      <c r="AL30" s="801"/>
      <c r="AM30" s="801"/>
      <c r="AN30" s="801"/>
      <c r="AO30" s="801"/>
      <c r="AP30" s="801" t="s">
        <v>518</v>
      </c>
      <c r="AQ30" s="801"/>
      <c r="AR30" s="801"/>
      <c r="AS30" s="801"/>
      <c r="AT30" s="801"/>
      <c r="AU30" s="801" t="s">
        <v>518</v>
      </c>
      <c r="AV30" s="801"/>
      <c r="AW30" s="801"/>
      <c r="AX30" s="801"/>
      <c r="AY30" s="801"/>
      <c r="AZ30" s="813" t="s">
        <v>518</v>
      </c>
      <c r="BA30" s="813"/>
      <c r="BB30" s="813"/>
      <c r="BC30" s="813"/>
      <c r="BD30" s="813"/>
      <c r="BE30" s="929"/>
      <c r="BF30" s="929"/>
      <c r="BG30" s="929"/>
      <c r="BH30" s="929"/>
      <c r="BI30" s="930"/>
      <c r="BJ30" s="249"/>
      <c r="BK30" s="249"/>
      <c r="BL30" s="249"/>
      <c r="BM30" s="249"/>
      <c r="BN30" s="249"/>
      <c r="BO30" s="262"/>
      <c r="BP30" s="262"/>
      <c r="BQ30" s="259">
        <v>24</v>
      </c>
      <c r="BR30" s="260"/>
      <c r="BS30" s="891"/>
      <c r="BT30" s="892"/>
      <c r="BU30" s="892"/>
      <c r="BV30" s="892"/>
      <c r="BW30" s="892"/>
      <c r="BX30" s="892"/>
      <c r="BY30" s="892"/>
      <c r="BZ30" s="892"/>
      <c r="CA30" s="892"/>
      <c r="CB30" s="892"/>
      <c r="CC30" s="892"/>
      <c r="CD30" s="892"/>
      <c r="CE30" s="892"/>
      <c r="CF30" s="892"/>
      <c r="CG30" s="893"/>
      <c r="CH30" s="864"/>
      <c r="CI30" s="865"/>
      <c r="CJ30" s="865"/>
      <c r="CK30" s="865"/>
      <c r="CL30" s="866"/>
      <c r="CM30" s="864"/>
      <c r="CN30" s="865"/>
      <c r="CO30" s="865"/>
      <c r="CP30" s="865"/>
      <c r="CQ30" s="866"/>
      <c r="CR30" s="864"/>
      <c r="CS30" s="865"/>
      <c r="CT30" s="865"/>
      <c r="CU30" s="865"/>
      <c r="CV30" s="866"/>
      <c r="CW30" s="864"/>
      <c r="CX30" s="865"/>
      <c r="CY30" s="865"/>
      <c r="CZ30" s="865"/>
      <c r="DA30" s="866"/>
      <c r="DB30" s="864"/>
      <c r="DC30" s="865"/>
      <c r="DD30" s="865"/>
      <c r="DE30" s="865"/>
      <c r="DF30" s="866"/>
      <c r="DG30" s="864"/>
      <c r="DH30" s="865"/>
      <c r="DI30" s="865"/>
      <c r="DJ30" s="865"/>
      <c r="DK30" s="866"/>
      <c r="DL30" s="864"/>
      <c r="DM30" s="865"/>
      <c r="DN30" s="865"/>
      <c r="DO30" s="865"/>
      <c r="DP30" s="866"/>
      <c r="DQ30" s="864"/>
      <c r="DR30" s="865"/>
      <c r="DS30" s="865"/>
      <c r="DT30" s="865"/>
      <c r="DU30" s="866"/>
      <c r="DV30" s="867"/>
      <c r="DW30" s="868"/>
      <c r="DX30" s="868"/>
      <c r="DY30" s="868"/>
      <c r="DZ30" s="869"/>
      <c r="EA30" s="243"/>
    </row>
    <row r="31" spans="1:131" s="244" customFormat="1" ht="26.25" customHeight="1" x14ac:dyDescent="0.15">
      <c r="A31" s="263">
        <v>4</v>
      </c>
      <c r="B31" s="819" t="s">
        <v>405</v>
      </c>
      <c r="C31" s="820"/>
      <c r="D31" s="820"/>
      <c r="E31" s="820"/>
      <c r="F31" s="820"/>
      <c r="G31" s="820"/>
      <c r="H31" s="820"/>
      <c r="I31" s="820"/>
      <c r="J31" s="820"/>
      <c r="K31" s="820"/>
      <c r="L31" s="820"/>
      <c r="M31" s="820"/>
      <c r="N31" s="820"/>
      <c r="O31" s="820"/>
      <c r="P31" s="821"/>
      <c r="Q31" s="884">
        <v>504</v>
      </c>
      <c r="R31" s="885"/>
      <c r="S31" s="885"/>
      <c r="T31" s="885"/>
      <c r="U31" s="885"/>
      <c r="V31" s="885">
        <v>502</v>
      </c>
      <c r="W31" s="885"/>
      <c r="X31" s="885"/>
      <c r="Y31" s="885"/>
      <c r="Z31" s="885"/>
      <c r="AA31" s="885">
        <v>1</v>
      </c>
      <c r="AB31" s="885"/>
      <c r="AC31" s="885"/>
      <c r="AD31" s="885"/>
      <c r="AE31" s="886"/>
      <c r="AF31" s="802">
        <v>903</v>
      </c>
      <c r="AG31" s="803"/>
      <c r="AH31" s="803"/>
      <c r="AI31" s="803"/>
      <c r="AJ31" s="804"/>
      <c r="AK31" s="812" t="s">
        <v>518</v>
      </c>
      <c r="AL31" s="801"/>
      <c r="AM31" s="801"/>
      <c r="AN31" s="801"/>
      <c r="AO31" s="801"/>
      <c r="AP31" s="801">
        <v>784</v>
      </c>
      <c r="AQ31" s="801"/>
      <c r="AR31" s="801"/>
      <c r="AS31" s="801"/>
      <c r="AT31" s="801"/>
      <c r="AU31" s="801" t="s">
        <v>518</v>
      </c>
      <c r="AV31" s="801"/>
      <c r="AW31" s="801"/>
      <c r="AX31" s="801"/>
      <c r="AY31" s="801"/>
      <c r="AZ31" s="813" t="s">
        <v>518</v>
      </c>
      <c r="BA31" s="813"/>
      <c r="BB31" s="813"/>
      <c r="BC31" s="813"/>
      <c r="BD31" s="813"/>
      <c r="BE31" s="929" t="s">
        <v>406</v>
      </c>
      <c r="BF31" s="929"/>
      <c r="BG31" s="929"/>
      <c r="BH31" s="929"/>
      <c r="BI31" s="930"/>
      <c r="BJ31" s="249"/>
      <c r="BK31" s="249"/>
      <c r="BL31" s="249"/>
      <c r="BM31" s="249"/>
      <c r="BN31" s="249"/>
      <c r="BO31" s="262"/>
      <c r="BP31" s="262"/>
      <c r="BQ31" s="259">
        <v>25</v>
      </c>
      <c r="BR31" s="260"/>
      <c r="BS31" s="891"/>
      <c r="BT31" s="892"/>
      <c r="BU31" s="892"/>
      <c r="BV31" s="892"/>
      <c r="BW31" s="892"/>
      <c r="BX31" s="892"/>
      <c r="BY31" s="892"/>
      <c r="BZ31" s="892"/>
      <c r="CA31" s="892"/>
      <c r="CB31" s="892"/>
      <c r="CC31" s="892"/>
      <c r="CD31" s="892"/>
      <c r="CE31" s="892"/>
      <c r="CF31" s="892"/>
      <c r="CG31" s="893"/>
      <c r="CH31" s="864"/>
      <c r="CI31" s="865"/>
      <c r="CJ31" s="865"/>
      <c r="CK31" s="865"/>
      <c r="CL31" s="866"/>
      <c r="CM31" s="864"/>
      <c r="CN31" s="865"/>
      <c r="CO31" s="865"/>
      <c r="CP31" s="865"/>
      <c r="CQ31" s="866"/>
      <c r="CR31" s="864"/>
      <c r="CS31" s="865"/>
      <c r="CT31" s="865"/>
      <c r="CU31" s="865"/>
      <c r="CV31" s="866"/>
      <c r="CW31" s="864"/>
      <c r="CX31" s="865"/>
      <c r="CY31" s="865"/>
      <c r="CZ31" s="865"/>
      <c r="DA31" s="866"/>
      <c r="DB31" s="864"/>
      <c r="DC31" s="865"/>
      <c r="DD31" s="865"/>
      <c r="DE31" s="865"/>
      <c r="DF31" s="866"/>
      <c r="DG31" s="864"/>
      <c r="DH31" s="865"/>
      <c r="DI31" s="865"/>
      <c r="DJ31" s="865"/>
      <c r="DK31" s="866"/>
      <c r="DL31" s="864"/>
      <c r="DM31" s="865"/>
      <c r="DN31" s="865"/>
      <c r="DO31" s="865"/>
      <c r="DP31" s="866"/>
      <c r="DQ31" s="864"/>
      <c r="DR31" s="865"/>
      <c r="DS31" s="865"/>
      <c r="DT31" s="865"/>
      <c r="DU31" s="866"/>
      <c r="DV31" s="867"/>
      <c r="DW31" s="868"/>
      <c r="DX31" s="868"/>
      <c r="DY31" s="868"/>
      <c r="DZ31" s="869"/>
      <c r="EA31" s="243"/>
    </row>
    <row r="32" spans="1:131" s="244" customFormat="1" ht="26.25" customHeight="1" x14ac:dyDescent="0.15">
      <c r="A32" s="263">
        <v>5</v>
      </c>
      <c r="B32" s="819" t="s">
        <v>407</v>
      </c>
      <c r="C32" s="820"/>
      <c r="D32" s="820"/>
      <c r="E32" s="820"/>
      <c r="F32" s="820"/>
      <c r="G32" s="820"/>
      <c r="H32" s="820"/>
      <c r="I32" s="820"/>
      <c r="J32" s="820"/>
      <c r="K32" s="820"/>
      <c r="L32" s="820"/>
      <c r="M32" s="820"/>
      <c r="N32" s="820"/>
      <c r="O32" s="820"/>
      <c r="P32" s="821"/>
      <c r="Q32" s="884">
        <v>99</v>
      </c>
      <c r="R32" s="885"/>
      <c r="S32" s="885"/>
      <c r="T32" s="885"/>
      <c r="U32" s="885"/>
      <c r="V32" s="885">
        <v>41</v>
      </c>
      <c r="W32" s="885"/>
      <c r="X32" s="885"/>
      <c r="Y32" s="885"/>
      <c r="Z32" s="885"/>
      <c r="AA32" s="885">
        <v>58</v>
      </c>
      <c r="AB32" s="885"/>
      <c r="AC32" s="885"/>
      <c r="AD32" s="885"/>
      <c r="AE32" s="886"/>
      <c r="AF32" s="802">
        <v>260</v>
      </c>
      <c r="AG32" s="803"/>
      <c r="AH32" s="803"/>
      <c r="AI32" s="803"/>
      <c r="AJ32" s="804"/>
      <c r="AK32" s="812" t="s">
        <v>518</v>
      </c>
      <c r="AL32" s="801"/>
      <c r="AM32" s="801"/>
      <c r="AN32" s="801"/>
      <c r="AO32" s="801"/>
      <c r="AP32" s="801">
        <v>609</v>
      </c>
      <c r="AQ32" s="801"/>
      <c r="AR32" s="801"/>
      <c r="AS32" s="801"/>
      <c r="AT32" s="801"/>
      <c r="AU32" s="801" t="s">
        <v>518</v>
      </c>
      <c r="AV32" s="801"/>
      <c r="AW32" s="801"/>
      <c r="AX32" s="801"/>
      <c r="AY32" s="801"/>
      <c r="AZ32" s="813" t="s">
        <v>518</v>
      </c>
      <c r="BA32" s="813"/>
      <c r="BB32" s="813"/>
      <c r="BC32" s="813"/>
      <c r="BD32" s="813"/>
      <c r="BE32" s="929" t="s">
        <v>408</v>
      </c>
      <c r="BF32" s="929"/>
      <c r="BG32" s="929"/>
      <c r="BH32" s="929"/>
      <c r="BI32" s="930"/>
      <c r="BJ32" s="249"/>
      <c r="BK32" s="249"/>
      <c r="BL32" s="249"/>
      <c r="BM32" s="249"/>
      <c r="BN32" s="249"/>
      <c r="BO32" s="262"/>
      <c r="BP32" s="262"/>
      <c r="BQ32" s="259">
        <v>26</v>
      </c>
      <c r="BR32" s="260"/>
      <c r="BS32" s="891"/>
      <c r="BT32" s="892"/>
      <c r="BU32" s="892"/>
      <c r="BV32" s="892"/>
      <c r="BW32" s="892"/>
      <c r="BX32" s="892"/>
      <c r="BY32" s="892"/>
      <c r="BZ32" s="892"/>
      <c r="CA32" s="892"/>
      <c r="CB32" s="892"/>
      <c r="CC32" s="892"/>
      <c r="CD32" s="892"/>
      <c r="CE32" s="892"/>
      <c r="CF32" s="892"/>
      <c r="CG32" s="893"/>
      <c r="CH32" s="864"/>
      <c r="CI32" s="865"/>
      <c r="CJ32" s="865"/>
      <c r="CK32" s="865"/>
      <c r="CL32" s="866"/>
      <c r="CM32" s="864"/>
      <c r="CN32" s="865"/>
      <c r="CO32" s="865"/>
      <c r="CP32" s="865"/>
      <c r="CQ32" s="866"/>
      <c r="CR32" s="864"/>
      <c r="CS32" s="865"/>
      <c r="CT32" s="865"/>
      <c r="CU32" s="865"/>
      <c r="CV32" s="866"/>
      <c r="CW32" s="864"/>
      <c r="CX32" s="865"/>
      <c r="CY32" s="865"/>
      <c r="CZ32" s="865"/>
      <c r="DA32" s="866"/>
      <c r="DB32" s="864"/>
      <c r="DC32" s="865"/>
      <c r="DD32" s="865"/>
      <c r="DE32" s="865"/>
      <c r="DF32" s="866"/>
      <c r="DG32" s="864"/>
      <c r="DH32" s="865"/>
      <c r="DI32" s="865"/>
      <c r="DJ32" s="865"/>
      <c r="DK32" s="866"/>
      <c r="DL32" s="864"/>
      <c r="DM32" s="865"/>
      <c r="DN32" s="865"/>
      <c r="DO32" s="865"/>
      <c r="DP32" s="866"/>
      <c r="DQ32" s="864"/>
      <c r="DR32" s="865"/>
      <c r="DS32" s="865"/>
      <c r="DT32" s="865"/>
      <c r="DU32" s="866"/>
      <c r="DV32" s="867"/>
      <c r="DW32" s="868"/>
      <c r="DX32" s="868"/>
      <c r="DY32" s="868"/>
      <c r="DZ32" s="869"/>
      <c r="EA32" s="243"/>
    </row>
    <row r="33" spans="1:131" s="244" customFormat="1" ht="26.25" customHeight="1" x14ac:dyDescent="0.15">
      <c r="A33" s="263">
        <v>6</v>
      </c>
      <c r="B33" s="819" t="s">
        <v>409</v>
      </c>
      <c r="C33" s="820"/>
      <c r="D33" s="820"/>
      <c r="E33" s="820"/>
      <c r="F33" s="820"/>
      <c r="G33" s="820"/>
      <c r="H33" s="820"/>
      <c r="I33" s="820"/>
      <c r="J33" s="820"/>
      <c r="K33" s="820"/>
      <c r="L33" s="820"/>
      <c r="M33" s="820"/>
      <c r="N33" s="820"/>
      <c r="O33" s="820"/>
      <c r="P33" s="821"/>
      <c r="Q33" s="884">
        <v>922</v>
      </c>
      <c r="R33" s="885"/>
      <c r="S33" s="885"/>
      <c r="T33" s="885"/>
      <c r="U33" s="885"/>
      <c r="V33" s="885">
        <v>752</v>
      </c>
      <c r="W33" s="885"/>
      <c r="X33" s="885"/>
      <c r="Y33" s="885"/>
      <c r="Z33" s="885"/>
      <c r="AA33" s="885">
        <v>170</v>
      </c>
      <c r="AB33" s="885"/>
      <c r="AC33" s="885"/>
      <c r="AD33" s="885"/>
      <c r="AE33" s="886"/>
      <c r="AF33" s="802">
        <v>170</v>
      </c>
      <c r="AG33" s="803"/>
      <c r="AH33" s="803"/>
      <c r="AI33" s="803"/>
      <c r="AJ33" s="804"/>
      <c r="AK33" s="812">
        <v>230</v>
      </c>
      <c r="AL33" s="801"/>
      <c r="AM33" s="801"/>
      <c r="AN33" s="801"/>
      <c r="AO33" s="801"/>
      <c r="AP33" s="801">
        <v>4741</v>
      </c>
      <c r="AQ33" s="801"/>
      <c r="AR33" s="801"/>
      <c r="AS33" s="801"/>
      <c r="AT33" s="801"/>
      <c r="AU33" s="801">
        <v>1906</v>
      </c>
      <c r="AV33" s="801"/>
      <c r="AW33" s="801"/>
      <c r="AX33" s="801"/>
      <c r="AY33" s="801"/>
      <c r="AZ33" s="813" t="s">
        <v>518</v>
      </c>
      <c r="BA33" s="813"/>
      <c r="BB33" s="813"/>
      <c r="BC33" s="813"/>
      <c r="BD33" s="813"/>
      <c r="BE33" s="929" t="s">
        <v>410</v>
      </c>
      <c r="BF33" s="929"/>
      <c r="BG33" s="929"/>
      <c r="BH33" s="929"/>
      <c r="BI33" s="930"/>
      <c r="BJ33" s="249"/>
      <c r="BK33" s="249"/>
      <c r="BL33" s="249"/>
      <c r="BM33" s="249"/>
      <c r="BN33" s="249"/>
      <c r="BO33" s="262"/>
      <c r="BP33" s="262"/>
      <c r="BQ33" s="259">
        <v>27</v>
      </c>
      <c r="BR33" s="260"/>
      <c r="BS33" s="891"/>
      <c r="BT33" s="892"/>
      <c r="BU33" s="892"/>
      <c r="BV33" s="892"/>
      <c r="BW33" s="892"/>
      <c r="BX33" s="892"/>
      <c r="BY33" s="892"/>
      <c r="BZ33" s="892"/>
      <c r="CA33" s="892"/>
      <c r="CB33" s="892"/>
      <c r="CC33" s="892"/>
      <c r="CD33" s="892"/>
      <c r="CE33" s="892"/>
      <c r="CF33" s="892"/>
      <c r="CG33" s="893"/>
      <c r="CH33" s="864"/>
      <c r="CI33" s="865"/>
      <c r="CJ33" s="865"/>
      <c r="CK33" s="865"/>
      <c r="CL33" s="866"/>
      <c r="CM33" s="864"/>
      <c r="CN33" s="865"/>
      <c r="CO33" s="865"/>
      <c r="CP33" s="865"/>
      <c r="CQ33" s="866"/>
      <c r="CR33" s="864"/>
      <c r="CS33" s="865"/>
      <c r="CT33" s="865"/>
      <c r="CU33" s="865"/>
      <c r="CV33" s="866"/>
      <c r="CW33" s="864"/>
      <c r="CX33" s="865"/>
      <c r="CY33" s="865"/>
      <c r="CZ33" s="865"/>
      <c r="DA33" s="866"/>
      <c r="DB33" s="864"/>
      <c r="DC33" s="865"/>
      <c r="DD33" s="865"/>
      <c r="DE33" s="865"/>
      <c r="DF33" s="866"/>
      <c r="DG33" s="864"/>
      <c r="DH33" s="865"/>
      <c r="DI33" s="865"/>
      <c r="DJ33" s="865"/>
      <c r="DK33" s="866"/>
      <c r="DL33" s="864"/>
      <c r="DM33" s="865"/>
      <c r="DN33" s="865"/>
      <c r="DO33" s="865"/>
      <c r="DP33" s="866"/>
      <c r="DQ33" s="864"/>
      <c r="DR33" s="865"/>
      <c r="DS33" s="865"/>
      <c r="DT33" s="865"/>
      <c r="DU33" s="866"/>
      <c r="DV33" s="867"/>
      <c r="DW33" s="868"/>
      <c r="DX33" s="868"/>
      <c r="DY33" s="868"/>
      <c r="DZ33" s="869"/>
      <c r="EA33" s="243"/>
    </row>
    <row r="34" spans="1:131" s="244" customFormat="1" ht="26.25" customHeight="1" x14ac:dyDescent="0.15">
      <c r="A34" s="263">
        <v>7</v>
      </c>
      <c r="B34" s="819" t="s">
        <v>411</v>
      </c>
      <c r="C34" s="820"/>
      <c r="D34" s="820"/>
      <c r="E34" s="820"/>
      <c r="F34" s="820"/>
      <c r="G34" s="820"/>
      <c r="H34" s="820"/>
      <c r="I34" s="820"/>
      <c r="J34" s="820"/>
      <c r="K34" s="820"/>
      <c r="L34" s="820"/>
      <c r="M34" s="820"/>
      <c r="N34" s="820"/>
      <c r="O34" s="820"/>
      <c r="P34" s="821"/>
      <c r="Q34" s="884">
        <v>154</v>
      </c>
      <c r="R34" s="885"/>
      <c r="S34" s="885"/>
      <c r="T34" s="885"/>
      <c r="U34" s="885"/>
      <c r="V34" s="885">
        <v>150</v>
      </c>
      <c r="W34" s="885"/>
      <c r="X34" s="885"/>
      <c r="Y34" s="885"/>
      <c r="Z34" s="885"/>
      <c r="AA34" s="885">
        <v>5</v>
      </c>
      <c r="AB34" s="885"/>
      <c r="AC34" s="885"/>
      <c r="AD34" s="885"/>
      <c r="AE34" s="886"/>
      <c r="AF34" s="802">
        <v>20</v>
      </c>
      <c r="AG34" s="803"/>
      <c r="AH34" s="803"/>
      <c r="AI34" s="803"/>
      <c r="AJ34" s="804"/>
      <c r="AK34" s="812">
        <v>82</v>
      </c>
      <c r="AL34" s="801"/>
      <c r="AM34" s="801"/>
      <c r="AN34" s="801"/>
      <c r="AO34" s="801"/>
      <c r="AP34" s="801">
        <v>387</v>
      </c>
      <c r="AQ34" s="801"/>
      <c r="AR34" s="801"/>
      <c r="AS34" s="801"/>
      <c r="AT34" s="801"/>
      <c r="AU34" s="801">
        <v>387</v>
      </c>
      <c r="AV34" s="801"/>
      <c r="AW34" s="801"/>
      <c r="AX34" s="801"/>
      <c r="AY34" s="801"/>
      <c r="AZ34" s="813" t="s">
        <v>518</v>
      </c>
      <c r="BA34" s="813"/>
      <c r="BB34" s="813"/>
      <c r="BC34" s="813"/>
      <c r="BD34" s="813"/>
      <c r="BE34" s="929" t="s">
        <v>412</v>
      </c>
      <c r="BF34" s="929"/>
      <c r="BG34" s="929"/>
      <c r="BH34" s="929"/>
      <c r="BI34" s="930"/>
      <c r="BJ34" s="249"/>
      <c r="BK34" s="249"/>
      <c r="BL34" s="249"/>
      <c r="BM34" s="249"/>
      <c r="BN34" s="249"/>
      <c r="BO34" s="262"/>
      <c r="BP34" s="262"/>
      <c r="BQ34" s="259">
        <v>28</v>
      </c>
      <c r="BR34" s="260"/>
      <c r="BS34" s="891"/>
      <c r="BT34" s="892"/>
      <c r="BU34" s="892"/>
      <c r="BV34" s="892"/>
      <c r="BW34" s="892"/>
      <c r="BX34" s="892"/>
      <c r="BY34" s="892"/>
      <c r="BZ34" s="892"/>
      <c r="CA34" s="892"/>
      <c r="CB34" s="892"/>
      <c r="CC34" s="892"/>
      <c r="CD34" s="892"/>
      <c r="CE34" s="892"/>
      <c r="CF34" s="892"/>
      <c r="CG34" s="893"/>
      <c r="CH34" s="864"/>
      <c r="CI34" s="865"/>
      <c r="CJ34" s="865"/>
      <c r="CK34" s="865"/>
      <c r="CL34" s="866"/>
      <c r="CM34" s="864"/>
      <c r="CN34" s="865"/>
      <c r="CO34" s="865"/>
      <c r="CP34" s="865"/>
      <c r="CQ34" s="866"/>
      <c r="CR34" s="864"/>
      <c r="CS34" s="865"/>
      <c r="CT34" s="865"/>
      <c r="CU34" s="865"/>
      <c r="CV34" s="866"/>
      <c r="CW34" s="864"/>
      <c r="CX34" s="865"/>
      <c r="CY34" s="865"/>
      <c r="CZ34" s="865"/>
      <c r="DA34" s="866"/>
      <c r="DB34" s="864"/>
      <c r="DC34" s="865"/>
      <c r="DD34" s="865"/>
      <c r="DE34" s="865"/>
      <c r="DF34" s="866"/>
      <c r="DG34" s="864"/>
      <c r="DH34" s="865"/>
      <c r="DI34" s="865"/>
      <c r="DJ34" s="865"/>
      <c r="DK34" s="866"/>
      <c r="DL34" s="864"/>
      <c r="DM34" s="865"/>
      <c r="DN34" s="865"/>
      <c r="DO34" s="865"/>
      <c r="DP34" s="866"/>
      <c r="DQ34" s="864"/>
      <c r="DR34" s="865"/>
      <c r="DS34" s="865"/>
      <c r="DT34" s="865"/>
      <c r="DU34" s="866"/>
      <c r="DV34" s="867"/>
      <c r="DW34" s="868"/>
      <c r="DX34" s="868"/>
      <c r="DY34" s="868"/>
      <c r="DZ34" s="869"/>
      <c r="EA34" s="243"/>
    </row>
    <row r="35" spans="1:131" s="244" customFormat="1" ht="26.25" customHeight="1" x14ac:dyDescent="0.15">
      <c r="A35" s="263">
        <v>8</v>
      </c>
      <c r="B35" s="819"/>
      <c r="C35" s="820"/>
      <c r="D35" s="820"/>
      <c r="E35" s="820"/>
      <c r="F35" s="820"/>
      <c r="G35" s="820"/>
      <c r="H35" s="820"/>
      <c r="I35" s="820"/>
      <c r="J35" s="820"/>
      <c r="K35" s="820"/>
      <c r="L35" s="820"/>
      <c r="M35" s="820"/>
      <c r="N35" s="820"/>
      <c r="O35" s="820"/>
      <c r="P35" s="821"/>
      <c r="Q35" s="884"/>
      <c r="R35" s="885"/>
      <c r="S35" s="885"/>
      <c r="T35" s="885"/>
      <c r="U35" s="885"/>
      <c r="V35" s="885"/>
      <c r="W35" s="885"/>
      <c r="X35" s="885"/>
      <c r="Y35" s="885"/>
      <c r="Z35" s="885"/>
      <c r="AA35" s="885"/>
      <c r="AB35" s="885"/>
      <c r="AC35" s="885"/>
      <c r="AD35" s="885"/>
      <c r="AE35" s="886"/>
      <c r="AF35" s="802"/>
      <c r="AG35" s="803"/>
      <c r="AH35" s="803"/>
      <c r="AI35" s="803"/>
      <c r="AJ35" s="804"/>
      <c r="AK35" s="812"/>
      <c r="AL35" s="801"/>
      <c r="AM35" s="801"/>
      <c r="AN35" s="801"/>
      <c r="AO35" s="801"/>
      <c r="AP35" s="801"/>
      <c r="AQ35" s="801"/>
      <c r="AR35" s="801"/>
      <c r="AS35" s="801"/>
      <c r="AT35" s="801"/>
      <c r="AU35" s="801"/>
      <c r="AV35" s="801"/>
      <c r="AW35" s="801"/>
      <c r="AX35" s="801"/>
      <c r="AY35" s="801"/>
      <c r="AZ35" s="813"/>
      <c r="BA35" s="813"/>
      <c r="BB35" s="813"/>
      <c r="BC35" s="813"/>
      <c r="BD35" s="813"/>
      <c r="BE35" s="929"/>
      <c r="BF35" s="929"/>
      <c r="BG35" s="929"/>
      <c r="BH35" s="929"/>
      <c r="BI35" s="930"/>
      <c r="BJ35" s="249"/>
      <c r="BK35" s="249"/>
      <c r="BL35" s="249"/>
      <c r="BM35" s="249"/>
      <c r="BN35" s="249"/>
      <c r="BO35" s="262"/>
      <c r="BP35" s="262"/>
      <c r="BQ35" s="259">
        <v>29</v>
      </c>
      <c r="BR35" s="260"/>
      <c r="BS35" s="891"/>
      <c r="BT35" s="892"/>
      <c r="BU35" s="892"/>
      <c r="BV35" s="892"/>
      <c r="BW35" s="892"/>
      <c r="BX35" s="892"/>
      <c r="BY35" s="892"/>
      <c r="BZ35" s="892"/>
      <c r="CA35" s="892"/>
      <c r="CB35" s="892"/>
      <c r="CC35" s="892"/>
      <c r="CD35" s="892"/>
      <c r="CE35" s="892"/>
      <c r="CF35" s="892"/>
      <c r="CG35" s="893"/>
      <c r="CH35" s="864"/>
      <c r="CI35" s="865"/>
      <c r="CJ35" s="865"/>
      <c r="CK35" s="865"/>
      <c r="CL35" s="866"/>
      <c r="CM35" s="864"/>
      <c r="CN35" s="865"/>
      <c r="CO35" s="865"/>
      <c r="CP35" s="865"/>
      <c r="CQ35" s="866"/>
      <c r="CR35" s="864"/>
      <c r="CS35" s="865"/>
      <c r="CT35" s="865"/>
      <c r="CU35" s="865"/>
      <c r="CV35" s="866"/>
      <c r="CW35" s="864"/>
      <c r="CX35" s="865"/>
      <c r="CY35" s="865"/>
      <c r="CZ35" s="865"/>
      <c r="DA35" s="866"/>
      <c r="DB35" s="864"/>
      <c r="DC35" s="865"/>
      <c r="DD35" s="865"/>
      <c r="DE35" s="865"/>
      <c r="DF35" s="866"/>
      <c r="DG35" s="864"/>
      <c r="DH35" s="865"/>
      <c r="DI35" s="865"/>
      <c r="DJ35" s="865"/>
      <c r="DK35" s="866"/>
      <c r="DL35" s="864"/>
      <c r="DM35" s="865"/>
      <c r="DN35" s="865"/>
      <c r="DO35" s="865"/>
      <c r="DP35" s="866"/>
      <c r="DQ35" s="864"/>
      <c r="DR35" s="865"/>
      <c r="DS35" s="865"/>
      <c r="DT35" s="865"/>
      <c r="DU35" s="866"/>
      <c r="DV35" s="867"/>
      <c r="DW35" s="868"/>
      <c r="DX35" s="868"/>
      <c r="DY35" s="868"/>
      <c r="DZ35" s="869"/>
      <c r="EA35" s="243"/>
    </row>
    <row r="36" spans="1:131" s="244" customFormat="1" ht="26.25" customHeight="1" x14ac:dyDescent="0.15">
      <c r="A36" s="263">
        <v>9</v>
      </c>
      <c r="B36" s="819"/>
      <c r="C36" s="820"/>
      <c r="D36" s="820"/>
      <c r="E36" s="820"/>
      <c r="F36" s="820"/>
      <c r="G36" s="820"/>
      <c r="H36" s="820"/>
      <c r="I36" s="820"/>
      <c r="J36" s="820"/>
      <c r="K36" s="820"/>
      <c r="L36" s="820"/>
      <c r="M36" s="820"/>
      <c r="N36" s="820"/>
      <c r="O36" s="820"/>
      <c r="P36" s="821"/>
      <c r="Q36" s="884"/>
      <c r="R36" s="885"/>
      <c r="S36" s="885"/>
      <c r="T36" s="885"/>
      <c r="U36" s="885"/>
      <c r="V36" s="885"/>
      <c r="W36" s="885"/>
      <c r="X36" s="885"/>
      <c r="Y36" s="885"/>
      <c r="Z36" s="885"/>
      <c r="AA36" s="885"/>
      <c r="AB36" s="885"/>
      <c r="AC36" s="885"/>
      <c r="AD36" s="885"/>
      <c r="AE36" s="886"/>
      <c r="AF36" s="802"/>
      <c r="AG36" s="803"/>
      <c r="AH36" s="803"/>
      <c r="AI36" s="803"/>
      <c r="AJ36" s="804"/>
      <c r="AK36" s="812"/>
      <c r="AL36" s="801"/>
      <c r="AM36" s="801"/>
      <c r="AN36" s="801"/>
      <c r="AO36" s="801"/>
      <c r="AP36" s="801"/>
      <c r="AQ36" s="801"/>
      <c r="AR36" s="801"/>
      <c r="AS36" s="801"/>
      <c r="AT36" s="801"/>
      <c r="AU36" s="801"/>
      <c r="AV36" s="801"/>
      <c r="AW36" s="801"/>
      <c r="AX36" s="801"/>
      <c r="AY36" s="801"/>
      <c r="AZ36" s="813"/>
      <c r="BA36" s="813"/>
      <c r="BB36" s="813"/>
      <c r="BC36" s="813"/>
      <c r="BD36" s="813"/>
      <c r="BE36" s="929"/>
      <c r="BF36" s="929"/>
      <c r="BG36" s="929"/>
      <c r="BH36" s="929"/>
      <c r="BI36" s="930"/>
      <c r="BJ36" s="249"/>
      <c r="BK36" s="249"/>
      <c r="BL36" s="249"/>
      <c r="BM36" s="249"/>
      <c r="BN36" s="249"/>
      <c r="BO36" s="262"/>
      <c r="BP36" s="262"/>
      <c r="BQ36" s="259">
        <v>30</v>
      </c>
      <c r="BR36" s="260"/>
      <c r="BS36" s="891"/>
      <c r="BT36" s="892"/>
      <c r="BU36" s="892"/>
      <c r="BV36" s="892"/>
      <c r="BW36" s="892"/>
      <c r="BX36" s="892"/>
      <c r="BY36" s="892"/>
      <c r="BZ36" s="892"/>
      <c r="CA36" s="892"/>
      <c r="CB36" s="892"/>
      <c r="CC36" s="892"/>
      <c r="CD36" s="892"/>
      <c r="CE36" s="892"/>
      <c r="CF36" s="892"/>
      <c r="CG36" s="893"/>
      <c r="CH36" s="864"/>
      <c r="CI36" s="865"/>
      <c r="CJ36" s="865"/>
      <c r="CK36" s="865"/>
      <c r="CL36" s="866"/>
      <c r="CM36" s="864"/>
      <c r="CN36" s="865"/>
      <c r="CO36" s="865"/>
      <c r="CP36" s="865"/>
      <c r="CQ36" s="866"/>
      <c r="CR36" s="864"/>
      <c r="CS36" s="865"/>
      <c r="CT36" s="865"/>
      <c r="CU36" s="865"/>
      <c r="CV36" s="866"/>
      <c r="CW36" s="864"/>
      <c r="CX36" s="865"/>
      <c r="CY36" s="865"/>
      <c r="CZ36" s="865"/>
      <c r="DA36" s="866"/>
      <c r="DB36" s="864"/>
      <c r="DC36" s="865"/>
      <c r="DD36" s="865"/>
      <c r="DE36" s="865"/>
      <c r="DF36" s="866"/>
      <c r="DG36" s="864"/>
      <c r="DH36" s="865"/>
      <c r="DI36" s="865"/>
      <c r="DJ36" s="865"/>
      <c r="DK36" s="866"/>
      <c r="DL36" s="864"/>
      <c r="DM36" s="865"/>
      <c r="DN36" s="865"/>
      <c r="DO36" s="865"/>
      <c r="DP36" s="866"/>
      <c r="DQ36" s="864"/>
      <c r="DR36" s="865"/>
      <c r="DS36" s="865"/>
      <c r="DT36" s="865"/>
      <c r="DU36" s="866"/>
      <c r="DV36" s="867"/>
      <c r="DW36" s="868"/>
      <c r="DX36" s="868"/>
      <c r="DY36" s="868"/>
      <c r="DZ36" s="869"/>
      <c r="EA36" s="243"/>
    </row>
    <row r="37" spans="1:131" s="244" customFormat="1" ht="26.25" customHeight="1" x14ac:dyDescent="0.15">
      <c r="A37" s="263">
        <v>10</v>
      </c>
      <c r="B37" s="819"/>
      <c r="C37" s="820"/>
      <c r="D37" s="820"/>
      <c r="E37" s="820"/>
      <c r="F37" s="820"/>
      <c r="G37" s="820"/>
      <c r="H37" s="820"/>
      <c r="I37" s="820"/>
      <c r="J37" s="820"/>
      <c r="K37" s="820"/>
      <c r="L37" s="820"/>
      <c r="M37" s="820"/>
      <c r="N37" s="820"/>
      <c r="O37" s="820"/>
      <c r="P37" s="821"/>
      <c r="Q37" s="884"/>
      <c r="R37" s="885"/>
      <c r="S37" s="885"/>
      <c r="T37" s="885"/>
      <c r="U37" s="885"/>
      <c r="V37" s="885"/>
      <c r="W37" s="885"/>
      <c r="X37" s="885"/>
      <c r="Y37" s="885"/>
      <c r="Z37" s="885"/>
      <c r="AA37" s="885"/>
      <c r="AB37" s="885"/>
      <c r="AC37" s="885"/>
      <c r="AD37" s="885"/>
      <c r="AE37" s="886"/>
      <c r="AF37" s="802"/>
      <c r="AG37" s="803"/>
      <c r="AH37" s="803"/>
      <c r="AI37" s="803"/>
      <c r="AJ37" s="804"/>
      <c r="AK37" s="812"/>
      <c r="AL37" s="801"/>
      <c r="AM37" s="801"/>
      <c r="AN37" s="801"/>
      <c r="AO37" s="801"/>
      <c r="AP37" s="801"/>
      <c r="AQ37" s="801"/>
      <c r="AR37" s="801"/>
      <c r="AS37" s="801"/>
      <c r="AT37" s="801"/>
      <c r="AU37" s="801"/>
      <c r="AV37" s="801"/>
      <c r="AW37" s="801"/>
      <c r="AX37" s="801"/>
      <c r="AY37" s="801"/>
      <c r="AZ37" s="813"/>
      <c r="BA37" s="813"/>
      <c r="BB37" s="813"/>
      <c r="BC37" s="813"/>
      <c r="BD37" s="813"/>
      <c r="BE37" s="929"/>
      <c r="BF37" s="929"/>
      <c r="BG37" s="929"/>
      <c r="BH37" s="929"/>
      <c r="BI37" s="930"/>
      <c r="BJ37" s="249"/>
      <c r="BK37" s="249"/>
      <c r="BL37" s="249"/>
      <c r="BM37" s="249"/>
      <c r="BN37" s="249"/>
      <c r="BO37" s="262"/>
      <c r="BP37" s="262"/>
      <c r="BQ37" s="259">
        <v>31</v>
      </c>
      <c r="BR37" s="260"/>
      <c r="BS37" s="891"/>
      <c r="BT37" s="892"/>
      <c r="BU37" s="892"/>
      <c r="BV37" s="892"/>
      <c r="BW37" s="892"/>
      <c r="BX37" s="892"/>
      <c r="BY37" s="892"/>
      <c r="BZ37" s="892"/>
      <c r="CA37" s="892"/>
      <c r="CB37" s="892"/>
      <c r="CC37" s="892"/>
      <c r="CD37" s="892"/>
      <c r="CE37" s="892"/>
      <c r="CF37" s="892"/>
      <c r="CG37" s="893"/>
      <c r="CH37" s="864"/>
      <c r="CI37" s="865"/>
      <c r="CJ37" s="865"/>
      <c r="CK37" s="865"/>
      <c r="CL37" s="866"/>
      <c r="CM37" s="864"/>
      <c r="CN37" s="865"/>
      <c r="CO37" s="865"/>
      <c r="CP37" s="865"/>
      <c r="CQ37" s="866"/>
      <c r="CR37" s="864"/>
      <c r="CS37" s="865"/>
      <c r="CT37" s="865"/>
      <c r="CU37" s="865"/>
      <c r="CV37" s="866"/>
      <c r="CW37" s="864"/>
      <c r="CX37" s="865"/>
      <c r="CY37" s="865"/>
      <c r="CZ37" s="865"/>
      <c r="DA37" s="866"/>
      <c r="DB37" s="864"/>
      <c r="DC37" s="865"/>
      <c r="DD37" s="865"/>
      <c r="DE37" s="865"/>
      <c r="DF37" s="866"/>
      <c r="DG37" s="864"/>
      <c r="DH37" s="865"/>
      <c r="DI37" s="865"/>
      <c r="DJ37" s="865"/>
      <c r="DK37" s="866"/>
      <c r="DL37" s="864"/>
      <c r="DM37" s="865"/>
      <c r="DN37" s="865"/>
      <c r="DO37" s="865"/>
      <c r="DP37" s="866"/>
      <c r="DQ37" s="864"/>
      <c r="DR37" s="865"/>
      <c r="DS37" s="865"/>
      <c r="DT37" s="865"/>
      <c r="DU37" s="866"/>
      <c r="DV37" s="867"/>
      <c r="DW37" s="868"/>
      <c r="DX37" s="868"/>
      <c r="DY37" s="868"/>
      <c r="DZ37" s="869"/>
      <c r="EA37" s="243"/>
    </row>
    <row r="38" spans="1:131" s="244" customFormat="1" ht="26.25" customHeight="1" x14ac:dyDescent="0.15">
      <c r="A38" s="263">
        <v>11</v>
      </c>
      <c r="B38" s="819"/>
      <c r="C38" s="820"/>
      <c r="D38" s="820"/>
      <c r="E38" s="820"/>
      <c r="F38" s="820"/>
      <c r="G38" s="820"/>
      <c r="H38" s="820"/>
      <c r="I38" s="820"/>
      <c r="J38" s="820"/>
      <c r="K38" s="820"/>
      <c r="L38" s="820"/>
      <c r="M38" s="820"/>
      <c r="N38" s="820"/>
      <c r="O38" s="820"/>
      <c r="P38" s="821"/>
      <c r="Q38" s="884"/>
      <c r="R38" s="885"/>
      <c r="S38" s="885"/>
      <c r="T38" s="885"/>
      <c r="U38" s="885"/>
      <c r="V38" s="885"/>
      <c r="W38" s="885"/>
      <c r="X38" s="885"/>
      <c r="Y38" s="885"/>
      <c r="Z38" s="885"/>
      <c r="AA38" s="885"/>
      <c r="AB38" s="885"/>
      <c r="AC38" s="885"/>
      <c r="AD38" s="885"/>
      <c r="AE38" s="886"/>
      <c r="AF38" s="802"/>
      <c r="AG38" s="803"/>
      <c r="AH38" s="803"/>
      <c r="AI38" s="803"/>
      <c r="AJ38" s="804"/>
      <c r="AK38" s="812"/>
      <c r="AL38" s="801"/>
      <c r="AM38" s="801"/>
      <c r="AN38" s="801"/>
      <c r="AO38" s="801"/>
      <c r="AP38" s="801"/>
      <c r="AQ38" s="801"/>
      <c r="AR38" s="801"/>
      <c r="AS38" s="801"/>
      <c r="AT38" s="801"/>
      <c r="AU38" s="801"/>
      <c r="AV38" s="801"/>
      <c r="AW38" s="801"/>
      <c r="AX38" s="801"/>
      <c r="AY38" s="801"/>
      <c r="AZ38" s="813"/>
      <c r="BA38" s="813"/>
      <c r="BB38" s="813"/>
      <c r="BC38" s="813"/>
      <c r="BD38" s="813"/>
      <c r="BE38" s="929"/>
      <c r="BF38" s="929"/>
      <c r="BG38" s="929"/>
      <c r="BH38" s="929"/>
      <c r="BI38" s="930"/>
      <c r="BJ38" s="249"/>
      <c r="BK38" s="249"/>
      <c r="BL38" s="249"/>
      <c r="BM38" s="249"/>
      <c r="BN38" s="249"/>
      <c r="BO38" s="262"/>
      <c r="BP38" s="262"/>
      <c r="BQ38" s="259">
        <v>32</v>
      </c>
      <c r="BR38" s="260"/>
      <c r="BS38" s="891"/>
      <c r="BT38" s="892"/>
      <c r="BU38" s="892"/>
      <c r="BV38" s="892"/>
      <c r="BW38" s="892"/>
      <c r="BX38" s="892"/>
      <c r="BY38" s="892"/>
      <c r="BZ38" s="892"/>
      <c r="CA38" s="892"/>
      <c r="CB38" s="892"/>
      <c r="CC38" s="892"/>
      <c r="CD38" s="892"/>
      <c r="CE38" s="892"/>
      <c r="CF38" s="892"/>
      <c r="CG38" s="893"/>
      <c r="CH38" s="864"/>
      <c r="CI38" s="865"/>
      <c r="CJ38" s="865"/>
      <c r="CK38" s="865"/>
      <c r="CL38" s="866"/>
      <c r="CM38" s="864"/>
      <c r="CN38" s="865"/>
      <c r="CO38" s="865"/>
      <c r="CP38" s="865"/>
      <c r="CQ38" s="866"/>
      <c r="CR38" s="864"/>
      <c r="CS38" s="865"/>
      <c r="CT38" s="865"/>
      <c r="CU38" s="865"/>
      <c r="CV38" s="866"/>
      <c r="CW38" s="864"/>
      <c r="CX38" s="865"/>
      <c r="CY38" s="865"/>
      <c r="CZ38" s="865"/>
      <c r="DA38" s="866"/>
      <c r="DB38" s="864"/>
      <c r="DC38" s="865"/>
      <c r="DD38" s="865"/>
      <c r="DE38" s="865"/>
      <c r="DF38" s="866"/>
      <c r="DG38" s="864"/>
      <c r="DH38" s="865"/>
      <c r="DI38" s="865"/>
      <c r="DJ38" s="865"/>
      <c r="DK38" s="866"/>
      <c r="DL38" s="864"/>
      <c r="DM38" s="865"/>
      <c r="DN38" s="865"/>
      <c r="DO38" s="865"/>
      <c r="DP38" s="866"/>
      <c r="DQ38" s="864"/>
      <c r="DR38" s="865"/>
      <c r="DS38" s="865"/>
      <c r="DT38" s="865"/>
      <c r="DU38" s="866"/>
      <c r="DV38" s="867"/>
      <c r="DW38" s="868"/>
      <c r="DX38" s="868"/>
      <c r="DY38" s="868"/>
      <c r="DZ38" s="869"/>
      <c r="EA38" s="243"/>
    </row>
    <row r="39" spans="1:131" s="244" customFormat="1" ht="26.25" customHeight="1" x14ac:dyDescent="0.15">
      <c r="A39" s="263">
        <v>12</v>
      </c>
      <c r="B39" s="819"/>
      <c r="C39" s="820"/>
      <c r="D39" s="820"/>
      <c r="E39" s="820"/>
      <c r="F39" s="820"/>
      <c r="G39" s="820"/>
      <c r="H39" s="820"/>
      <c r="I39" s="820"/>
      <c r="J39" s="820"/>
      <c r="K39" s="820"/>
      <c r="L39" s="820"/>
      <c r="M39" s="820"/>
      <c r="N39" s="820"/>
      <c r="O39" s="820"/>
      <c r="P39" s="821"/>
      <c r="Q39" s="884"/>
      <c r="R39" s="885"/>
      <c r="S39" s="885"/>
      <c r="T39" s="885"/>
      <c r="U39" s="885"/>
      <c r="V39" s="885"/>
      <c r="W39" s="885"/>
      <c r="X39" s="885"/>
      <c r="Y39" s="885"/>
      <c r="Z39" s="885"/>
      <c r="AA39" s="885"/>
      <c r="AB39" s="885"/>
      <c r="AC39" s="885"/>
      <c r="AD39" s="885"/>
      <c r="AE39" s="886"/>
      <c r="AF39" s="802"/>
      <c r="AG39" s="803"/>
      <c r="AH39" s="803"/>
      <c r="AI39" s="803"/>
      <c r="AJ39" s="804"/>
      <c r="AK39" s="812"/>
      <c r="AL39" s="801"/>
      <c r="AM39" s="801"/>
      <c r="AN39" s="801"/>
      <c r="AO39" s="801"/>
      <c r="AP39" s="801"/>
      <c r="AQ39" s="801"/>
      <c r="AR39" s="801"/>
      <c r="AS39" s="801"/>
      <c r="AT39" s="801"/>
      <c r="AU39" s="801"/>
      <c r="AV39" s="801"/>
      <c r="AW39" s="801"/>
      <c r="AX39" s="801"/>
      <c r="AY39" s="801"/>
      <c r="AZ39" s="813"/>
      <c r="BA39" s="813"/>
      <c r="BB39" s="813"/>
      <c r="BC39" s="813"/>
      <c r="BD39" s="813"/>
      <c r="BE39" s="929"/>
      <c r="BF39" s="929"/>
      <c r="BG39" s="929"/>
      <c r="BH39" s="929"/>
      <c r="BI39" s="930"/>
      <c r="BJ39" s="249"/>
      <c r="BK39" s="249"/>
      <c r="BL39" s="249"/>
      <c r="BM39" s="249"/>
      <c r="BN39" s="249"/>
      <c r="BO39" s="262"/>
      <c r="BP39" s="262"/>
      <c r="BQ39" s="259">
        <v>33</v>
      </c>
      <c r="BR39" s="260"/>
      <c r="BS39" s="891"/>
      <c r="BT39" s="892"/>
      <c r="BU39" s="892"/>
      <c r="BV39" s="892"/>
      <c r="BW39" s="892"/>
      <c r="BX39" s="892"/>
      <c r="BY39" s="892"/>
      <c r="BZ39" s="892"/>
      <c r="CA39" s="892"/>
      <c r="CB39" s="892"/>
      <c r="CC39" s="892"/>
      <c r="CD39" s="892"/>
      <c r="CE39" s="892"/>
      <c r="CF39" s="892"/>
      <c r="CG39" s="893"/>
      <c r="CH39" s="864"/>
      <c r="CI39" s="865"/>
      <c r="CJ39" s="865"/>
      <c r="CK39" s="865"/>
      <c r="CL39" s="866"/>
      <c r="CM39" s="864"/>
      <c r="CN39" s="865"/>
      <c r="CO39" s="865"/>
      <c r="CP39" s="865"/>
      <c r="CQ39" s="866"/>
      <c r="CR39" s="864"/>
      <c r="CS39" s="865"/>
      <c r="CT39" s="865"/>
      <c r="CU39" s="865"/>
      <c r="CV39" s="866"/>
      <c r="CW39" s="864"/>
      <c r="CX39" s="865"/>
      <c r="CY39" s="865"/>
      <c r="CZ39" s="865"/>
      <c r="DA39" s="866"/>
      <c r="DB39" s="864"/>
      <c r="DC39" s="865"/>
      <c r="DD39" s="865"/>
      <c r="DE39" s="865"/>
      <c r="DF39" s="866"/>
      <c r="DG39" s="864"/>
      <c r="DH39" s="865"/>
      <c r="DI39" s="865"/>
      <c r="DJ39" s="865"/>
      <c r="DK39" s="866"/>
      <c r="DL39" s="864"/>
      <c r="DM39" s="865"/>
      <c r="DN39" s="865"/>
      <c r="DO39" s="865"/>
      <c r="DP39" s="866"/>
      <c r="DQ39" s="864"/>
      <c r="DR39" s="865"/>
      <c r="DS39" s="865"/>
      <c r="DT39" s="865"/>
      <c r="DU39" s="866"/>
      <c r="DV39" s="867"/>
      <c r="DW39" s="868"/>
      <c r="DX39" s="868"/>
      <c r="DY39" s="868"/>
      <c r="DZ39" s="869"/>
      <c r="EA39" s="243"/>
    </row>
    <row r="40" spans="1:131" s="244" customFormat="1" ht="26.25" customHeight="1" x14ac:dyDescent="0.15">
      <c r="A40" s="258">
        <v>13</v>
      </c>
      <c r="B40" s="819"/>
      <c r="C40" s="820"/>
      <c r="D40" s="820"/>
      <c r="E40" s="820"/>
      <c r="F40" s="820"/>
      <c r="G40" s="820"/>
      <c r="H40" s="820"/>
      <c r="I40" s="820"/>
      <c r="J40" s="820"/>
      <c r="K40" s="820"/>
      <c r="L40" s="820"/>
      <c r="M40" s="820"/>
      <c r="N40" s="820"/>
      <c r="O40" s="820"/>
      <c r="P40" s="821"/>
      <c r="Q40" s="884"/>
      <c r="R40" s="885"/>
      <c r="S40" s="885"/>
      <c r="T40" s="885"/>
      <c r="U40" s="885"/>
      <c r="V40" s="885"/>
      <c r="W40" s="885"/>
      <c r="X40" s="885"/>
      <c r="Y40" s="885"/>
      <c r="Z40" s="885"/>
      <c r="AA40" s="885"/>
      <c r="AB40" s="885"/>
      <c r="AC40" s="885"/>
      <c r="AD40" s="885"/>
      <c r="AE40" s="886"/>
      <c r="AF40" s="802"/>
      <c r="AG40" s="803"/>
      <c r="AH40" s="803"/>
      <c r="AI40" s="803"/>
      <c r="AJ40" s="804"/>
      <c r="AK40" s="812"/>
      <c r="AL40" s="801"/>
      <c r="AM40" s="801"/>
      <c r="AN40" s="801"/>
      <c r="AO40" s="801"/>
      <c r="AP40" s="801"/>
      <c r="AQ40" s="801"/>
      <c r="AR40" s="801"/>
      <c r="AS40" s="801"/>
      <c r="AT40" s="801"/>
      <c r="AU40" s="801"/>
      <c r="AV40" s="801"/>
      <c r="AW40" s="801"/>
      <c r="AX40" s="801"/>
      <c r="AY40" s="801"/>
      <c r="AZ40" s="813"/>
      <c r="BA40" s="813"/>
      <c r="BB40" s="813"/>
      <c r="BC40" s="813"/>
      <c r="BD40" s="813"/>
      <c r="BE40" s="929"/>
      <c r="BF40" s="929"/>
      <c r="BG40" s="929"/>
      <c r="BH40" s="929"/>
      <c r="BI40" s="930"/>
      <c r="BJ40" s="249"/>
      <c r="BK40" s="249"/>
      <c r="BL40" s="249"/>
      <c r="BM40" s="249"/>
      <c r="BN40" s="249"/>
      <c r="BO40" s="262"/>
      <c r="BP40" s="262"/>
      <c r="BQ40" s="259">
        <v>34</v>
      </c>
      <c r="BR40" s="260"/>
      <c r="BS40" s="891"/>
      <c r="BT40" s="892"/>
      <c r="BU40" s="892"/>
      <c r="BV40" s="892"/>
      <c r="BW40" s="892"/>
      <c r="BX40" s="892"/>
      <c r="BY40" s="892"/>
      <c r="BZ40" s="892"/>
      <c r="CA40" s="892"/>
      <c r="CB40" s="892"/>
      <c r="CC40" s="892"/>
      <c r="CD40" s="892"/>
      <c r="CE40" s="892"/>
      <c r="CF40" s="892"/>
      <c r="CG40" s="893"/>
      <c r="CH40" s="864"/>
      <c r="CI40" s="865"/>
      <c r="CJ40" s="865"/>
      <c r="CK40" s="865"/>
      <c r="CL40" s="866"/>
      <c r="CM40" s="864"/>
      <c r="CN40" s="865"/>
      <c r="CO40" s="865"/>
      <c r="CP40" s="865"/>
      <c r="CQ40" s="866"/>
      <c r="CR40" s="864"/>
      <c r="CS40" s="865"/>
      <c r="CT40" s="865"/>
      <c r="CU40" s="865"/>
      <c r="CV40" s="866"/>
      <c r="CW40" s="864"/>
      <c r="CX40" s="865"/>
      <c r="CY40" s="865"/>
      <c r="CZ40" s="865"/>
      <c r="DA40" s="866"/>
      <c r="DB40" s="864"/>
      <c r="DC40" s="865"/>
      <c r="DD40" s="865"/>
      <c r="DE40" s="865"/>
      <c r="DF40" s="866"/>
      <c r="DG40" s="864"/>
      <c r="DH40" s="865"/>
      <c r="DI40" s="865"/>
      <c r="DJ40" s="865"/>
      <c r="DK40" s="866"/>
      <c r="DL40" s="864"/>
      <c r="DM40" s="865"/>
      <c r="DN40" s="865"/>
      <c r="DO40" s="865"/>
      <c r="DP40" s="866"/>
      <c r="DQ40" s="864"/>
      <c r="DR40" s="865"/>
      <c r="DS40" s="865"/>
      <c r="DT40" s="865"/>
      <c r="DU40" s="866"/>
      <c r="DV40" s="867"/>
      <c r="DW40" s="868"/>
      <c r="DX40" s="868"/>
      <c r="DY40" s="868"/>
      <c r="DZ40" s="869"/>
      <c r="EA40" s="243"/>
    </row>
    <row r="41" spans="1:131" s="244" customFormat="1" ht="26.25" customHeight="1" x14ac:dyDescent="0.15">
      <c r="A41" s="258">
        <v>14</v>
      </c>
      <c r="B41" s="819"/>
      <c r="C41" s="820"/>
      <c r="D41" s="820"/>
      <c r="E41" s="820"/>
      <c r="F41" s="820"/>
      <c r="G41" s="820"/>
      <c r="H41" s="820"/>
      <c r="I41" s="820"/>
      <c r="J41" s="820"/>
      <c r="K41" s="820"/>
      <c r="L41" s="820"/>
      <c r="M41" s="820"/>
      <c r="N41" s="820"/>
      <c r="O41" s="820"/>
      <c r="P41" s="821"/>
      <c r="Q41" s="884"/>
      <c r="R41" s="885"/>
      <c r="S41" s="885"/>
      <c r="T41" s="885"/>
      <c r="U41" s="885"/>
      <c r="V41" s="885"/>
      <c r="W41" s="885"/>
      <c r="X41" s="885"/>
      <c r="Y41" s="885"/>
      <c r="Z41" s="885"/>
      <c r="AA41" s="885"/>
      <c r="AB41" s="885"/>
      <c r="AC41" s="885"/>
      <c r="AD41" s="885"/>
      <c r="AE41" s="886"/>
      <c r="AF41" s="802"/>
      <c r="AG41" s="803"/>
      <c r="AH41" s="803"/>
      <c r="AI41" s="803"/>
      <c r="AJ41" s="804"/>
      <c r="AK41" s="812"/>
      <c r="AL41" s="801"/>
      <c r="AM41" s="801"/>
      <c r="AN41" s="801"/>
      <c r="AO41" s="801"/>
      <c r="AP41" s="801"/>
      <c r="AQ41" s="801"/>
      <c r="AR41" s="801"/>
      <c r="AS41" s="801"/>
      <c r="AT41" s="801"/>
      <c r="AU41" s="801"/>
      <c r="AV41" s="801"/>
      <c r="AW41" s="801"/>
      <c r="AX41" s="801"/>
      <c r="AY41" s="801"/>
      <c r="AZ41" s="813"/>
      <c r="BA41" s="813"/>
      <c r="BB41" s="813"/>
      <c r="BC41" s="813"/>
      <c r="BD41" s="813"/>
      <c r="BE41" s="929"/>
      <c r="BF41" s="929"/>
      <c r="BG41" s="929"/>
      <c r="BH41" s="929"/>
      <c r="BI41" s="930"/>
      <c r="BJ41" s="249"/>
      <c r="BK41" s="249"/>
      <c r="BL41" s="249"/>
      <c r="BM41" s="249"/>
      <c r="BN41" s="249"/>
      <c r="BO41" s="262"/>
      <c r="BP41" s="262"/>
      <c r="BQ41" s="259">
        <v>35</v>
      </c>
      <c r="BR41" s="260"/>
      <c r="BS41" s="891"/>
      <c r="BT41" s="892"/>
      <c r="BU41" s="892"/>
      <c r="BV41" s="892"/>
      <c r="BW41" s="892"/>
      <c r="BX41" s="892"/>
      <c r="BY41" s="892"/>
      <c r="BZ41" s="892"/>
      <c r="CA41" s="892"/>
      <c r="CB41" s="892"/>
      <c r="CC41" s="892"/>
      <c r="CD41" s="892"/>
      <c r="CE41" s="892"/>
      <c r="CF41" s="892"/>
      <c r="CG41" s="893"/>
      <c r="CH41" s="864"/>
      <c r="CI41" s="865"/>
      <c r="CJ41" s="865"/>
      <c r="CK41" s="865"/>
      <c r="CL41" s="866"/>
      <c r="CM41" s="864"/>
      <c r="CN41" s="865"/>
      <c r="CO41" s="865"/>
      <c r="CP41" s="865"/>
      <c r="CQ41" s="866"/>
      <c r="CR41" s="864"/>
      <c r="CS41" s="865"/>
      <c r="CT41" s="865"/>
      <c r="CU41" s="865"/>
      <c r="CV41" s="866"/>
      <c r="CW41" s="864"/>
      <c r="CX41" s="865"/>
      <c r="CY41" s="865"/>
      <c r="CZ41" s="865"/>
      <c r="DA41" s="866"/>
      <c r="DB41" s="864"/>
      <c r="DC41" s="865"/>
      <c r="DD41" s="865"/>
      <c r="DE41" s="865"/>
      <c r="DF41" s="866"/>
      <c r="DG41" s="864"/>
      <c r="DH41" s="865"/>
      <c r="DI41" s="865"/>
      <c r="DJ41" s="865"/>
      <c r="DK41" s="866"/>
      <c r="DL41" s="864"/>
      <c r="DM41" s="865"/>
      <c r="DN41" s="865"/>
      <c r="DO41" s="865"/>
      <c r="DP41" s="866"/>
      <c r="DQ41" s="864"/>
      <c r="DR41" s="865"/>
      <c r="DS41" s="865"/>
      <c r="DT41" s="865"/>
      <c r="DU41" s="866"/>
      <c r="DV41" s="867"/>
      <c r="DW41" s="868"/>
      <c r="DX41" s="868"/>
      <c r="DY41" s="868"/>
      <c r="DZ41" s="869"/>
      <c r="EA41" s="243"/>
    </row>
    <row r="42" spans="1:131" s="244" customFormat="1" ht="26.25" customHeight="1" x14ac:dyDescent="0.15">
      <c r="A42" s="258">
        <v>15</v>
      </c>
      <c r="B42" s="819"/>
      <c r="C42" s="820"/>
      <c r="D42" s="820"/>
      <c r="E42" s="820"/>
      <c r="F42" s="820"/>
      <c r="G42" s="820"/>
      <c r="H42" s="820"/>
      <c r="I42" s="820"/>
      <c r="J42" s="820"/>
      <c r="K42" s="820"/>
      <c r="L42" s="820"/>
      <c r="M42" s="820"/>
      <c r="N42" s="820"/>
      <c r="O42" s="820"/>
      <c r="P42" s="821"/>
      <c r="Q42" s="884"/>
      <c r="R42" s="885"/>
      <c r="S42" s="885"/>
      <c r="T42" s="885"/>
      <c r="U42" s="885"/>
      <c r="V42" s="885"/>
      <c r="W42" s="885"/>
      <c r="X42" s="885"/>
      <c r="Y42" s="885"/>
      <c r="Z42" s="885"/>
      <c r="AA42" s="885"/>
      <c r="AB42" s="885"/>
      <c r="AC42" s="885"/>
      <c r="AD42" s="885"/>
      <c r="AE42" s="886"/>
      <c r="AF42" s="802"/>
      <c r="AG42" s="803"/>
      <c r="AH42" s="803"/>
      <c r="AI42" s="803"/>
      <c r="AJ42" s="804"/>
      <c r="AK42" s="812"/>
      <c r="AL42" s="801"/>
      <c r="AM42" s="801"/>
      <c r="AN42" s="801"/>
      <c r="AO42" s="801"/>
      <c r="AP42" s="801"/>
      <c r="AQ42" s="801"/>
      <c r="AR42" s="801"/>
      <c r="AS42" s="801"/>
      <c r="AT42" s="801"/>
      <c r="AU42" s="801"/>
      <c r="AV42" s="801"/>
      <c r="AW42" s="801"/>
      <c r="AX42" s="801"/>
      <c r="AY42" s="801"/>
      <c r="AZ42" s="813"/>
      <c r="BA42" s="813"/>
      <c r="BB42" s="813"/>
      <c r="BC42" s="813"/>
      <c r="BD42" s="813"/>
      <c r="BE42" s="929"/>
      <c r="BF42" s="929"/>
      <c r="BG42" s="929"/>
      <c r="BH42" s="929"/>
      <c r="BI42" s="930"/>
      <c r="BJ42" s="249"/>
      <c r="BK42" s="249"/>
      <c r="BL42" s="249"/>
      <c r="BM42" s="249"/>
      <c r="BN42" s="249"/>
      <c r="BO42" s="262"/>
      <c r="BP42" s="262"/>
      <c r="BQ42" s="259">
        <v>36</v>
      </c>
      <c r="BR42" s="260"/>
      <c r="BS42" s="891"/>
      <c r="BT42" s="892"/>
      <c r="BU42" s="892"/>
      <c r="BV42" s="892"/>
      <c r="BW42" s="892"/>
      <c r="BX42" s="892"/>
      <c r="BY42" s="892"/>
      <c r="BZ42" s="892"/>
      <c r="CA42" s="892"/>
      <c r="CB42" s="892"/>
      <c r="CC42" s="892"/>
      <c r="CD42" s="892"/>
      <c r="CE42" s="892"/>
      <c r="CF42" s="892"/>
      <c r="CG42" s="893"/>
      <c r="CH42" s="864"/>
      <c r="CI42" s="865"/>
      <c r="CJ42" s="865"/>
      <c r="CK42" s="865"/>
      <c r="CL42" s="866"/>
      <c r="CM42" s="864"/>
      <c r="CN42" s="865"/>
      <c r="CO42" s="865"/>
      <c r="CP42" s="865"/>
      <c r="CQ42" s="866"/>
      <c r="CR42" s="864"/>
      <c r="CS42" s="865"/>
      <c r="CT42" s="865"/>
      <c r="CU42" s="865"/>
      <c r="CV42" s="866"/>
      <c r="CW42" s="864"/>
      <c r="CX42" s="865"/>
      <c r="CY42" s="865"/>
      <c r="CZ42" s="865"/>
      <c r="DA42" s="866"/>
      <c r="DB42" s="864"/>
      <c r="DC42" s="865"/>
      <c r="DD42" s="865"/>
      <c r="DE42" s="865"/>
      <c r="DF42" s="866"/>
      <c r="DG42" s="864"/>
      <c r="DH42" s="865"/>
      <c r="DI42" s="865"/>
      <c r="DJ42" s="865"/>
      <c r="DK42" s="866"/>
      <c r="DL42" s="864"/>
      <c r="DM42" s="865"/>
      <c r="DN42" s="865"/>
      <c r="DO42" s="865"/>
      <c r="DP42" s="866"/>
      <c r="DQ42" s="864"/>
      <c r="DR42" s="865"/>
      <c r="DS42" s="865"/>
      <c r="DT42" s="865"/>
      <c r="DU42" s="866"/>
      <c r="DV42" s="867"/>
      <c r="DW42" s="868"/>
      <c r="DX42" s="868"/>
      <c r="DY42" s="868"/>
      <c r="DZ42" s="869"/>
      <c r="EA42" s="243"/>
    </row>
    <row r="43" spans="1:131" s="244" customFormat="1" ht="26.25" customHeight="1" x14ac:dyDescent="0.15">
      <c r="A43" s="258">
        <v>16</v>
      </c>
      <c r="B43" s="819"/>
      <c r="C43" s="820"/>
      <c r="D43" s="820"/>
      <c r="E43" s="820"/>
      <c r="F43" s="820"/>
      <c r="G43" s="820"/>
      <c r="H43" s="820"/>
      <c r="I43" s="820"/>
      <c r="J43" s="820"/>
      <c r="K43" s="820"/>
      <c r="L43" s="820"/>
      <c r="M43" s="820"/>
      <c r="N43" s="820"/>
      <c r="O43" s="820"/>
      <c r="P43" s="821"/>
      <c r="Q43" s="884"/>
      <c r="R43" s="885"/>
      <c r="S43" s="885"/>
      <c r="T43" s="885"/>
      <c r="U43" s="885"/>
      <c r="V43" s="885"/>
      <c r="W43" s="885"/>
      <c r="X43" s="885"/>
      <c r="Y43" s="885"/>
      <c r="Z43" s="885"/>
      <c r="AA43" s="885"/>
      <c r="AB43" s="885"/>
      <c r="AC43" s="885"/>
      <c r="AD43" s="885"/>
      <c r="AE43" s="886"/>
      <c r="AF43" s="802"/>
      <c r="AG43" s="803"/>
      <c r="AH43" s="803"/>
      <c r="AI43" s="803"/>
      <c r="AJ43" s="804"/>
      <c r="AK43" s="812"/>
      <c r="AL43" s="801"/>
      <c r="AM43" s="801"/>
      <c r="AN43" s="801"/>
      <c r="AO43" s="801"/>
      <c r="AP43" s="801"/>
      <c r="AQ43" s="801"/>
      <c r="AR43" s="801"/>
      <c r="AS43" s="801"/>
      <c r="AT43" s="801"/>
      <c r="AU43" s="801"/>
      <c r="AV43" s="801"/>
      <c r="AW43" s="801"/>
      <c r="AX43" s="801"/>
      <c r="AY43" s="801"/>
      <c r="AZ43" s="813"/>
      <c r="BA43" s="813"/>
      <c r="BB43" s="813"/>
      <c r="BC43" s="813"/>
      <c r="BD43" s="813"/>
      <c r="BE43" s="929"/>
      <c r="BF43" s="929"/>
      <c r="BG43" s="929"/>
      <c r="BH43" s="929"/>
      <c r="BI43" s="930"/>
      <c r="BJ43" s="249"/>
      <c r="BK43" s="249"/>
      <c r="BL43" s="249"/>
      <c r="BM43" s="249"/>
      <c r="BN43" s="249"/>
      <c r="BO43" s="262"/>
      <c r="BP43" s="262"/>
      <c r="BQ43" s="259">
        <v>37</v>
      </c>
      <c r="BR43" s="260"/>
      <c r="BS43" s="891"/>
      <c r="BT43" s="892"/>
      <c r="BU43" s="892"/>
      <c r="BV43" s="892"/>
      <c r="BW43" s="892"/>
      <c r="BX43" s="892"/>
      <c r="BY43" s="892"/>
      <c r="BZ43" s="892"/>
      <c r="CA43" s="892"/>
      <c r="CB43" s="892"/>
      <c r="CC43" s="892"/>
      <c r="CD43" s="892"/>
      <c r="CE43" s="892"/>
      <c r="CF43" s="892"/>
      <c r="CG43" s="893"/>
      <c r="CH43" s="864"/>
      <c r="CI43" s="865"/>
      <c r="CJ43" s="865"/>
      <c r="CK43" s="865"/>
      <c r="CL43" s="866"/>
      <c r="CM43" s="864"/>
      <c r="CN43" s="865"/>
      <c r="CO43" s="865"/>
      <c r="CP43" s="865"/>
      <c r="CQ43" s="866"/>
      <c r="CR43" s="864"/>
      <c r="CS43" s="865"/>
      <c r="CT43" s="865"/>
      <c r="CU43" s="865"/>
      <c r="CV43" s="866"/>
      <c r="CW43" s="864"/>
      <c r="CX43" s="865"/>
      <c r="CY43" s="865"/>
      <c r="CZ43" s="865"/>
      <c r="DA43" s="866"/>
      <c r="DB43" s="864"/>
      <c r="DC43" s="865"/>
      <c r="DD43" s="865"/>
      <c r="DE43" s="865"/>
      <c r="DF43" s="866"/>
      <c r="DG43" s="864"/>
      <c r="DH43" s="865"/>
      <c r="DI43" s="865"/>
      <c r="DJ43" s="865"/>
      <c r="DK43" s="866"/>
      <c r="DL43" s="864"/>
      <c r="DM43" s="865"/>
      <c r="DN43" s="865"/>
      <c r="DO43" s="865"/>
      <c r="DP43" s="866"/>
      <c r="DQ43" s="864"/>
      <c r="DR43" s="865"/>
      <c r="DS43" s="865"/>
      <c r="DT43" s="865"/>
      <c r="DU43" s="866"/>
      <c r="DV43" s="867"/>
      <c r="DW43" s="868"/>
      <c r="DX43" s="868"/>
      <c r="DY43" s="868"/>
      <c r="DZ43" s="869"/>
      <c r="EA43" s="243"/>
    </row>
    <row r="44" spans="1:131" s="244" customFormat="1" ht="26.25" customHeight="1" x14ac:dyDescent="0.15">
      <c r="A44" s="258">
        <v>17</v>
      </c>
      <c r="B44" s="819"/>
      <c r="C44" s="820"/>
      <c r="D44" s="820"/>
      <c r="E44" s="820"/>
      <c r="F44" s="820"/>
      <c r="G44" s="820"/>
      <c r="H44" s="820"/>
      <c r="I44" s="820"/>
      <c r="J44" s="820"/>
      <c r="K44" s="820"/>
      <c r="L44" s="820"/>
      <c r="M44" s="820"/>
      <c r="N44" s="820"/>
      <c r="O44" s="820"/>
      <c r="P44" s="821"/>
      <c r="Q44" s="884"/>
      <c r="R44" s="885"/>
      <c r="S44" s="885"/>
      <c r="T44" s="885"/>
      <c r="U44" s="885"/>
      <c r="V44" s="885"/>
      <c r="W44" s="885"/>
      <c r="X44" s="885"/>
      <c r="Y44" s="885"/>
      <c r="Z44" s="885"/>
      <c r="AA44" s="885"/>
      <c r="AB44" s="885"/>
      <c r="AC44" s="885"/>
      <c r="AD44" s="885"/>
      <c r="AE44" s="886"/>
      <c r="AF44" s="802"/>
      <c r="AG44" s="803"/>
      <c r="AH44" s="803"/>
      <c r="AI44" s="803"/>
      <c r="AJ44" s="804"/>
      <c r="AK44" s="812"/>
      <c r="AL44" s="801"/>
      <c r="AM44" s="801"/>
      <c r="AN44" s="801"/>
      <c r="AO44" s="801"/>
      <c r="AP44" s="801"/>
      <c r="AQ44" s="801"/>
      <c r="AR44" s="801"/>
      <c r="AS44" s="801"/>
      <c r="AT44" s="801"/>
      <c r="AU44" s="801"/>
      <c r="AV44" s="801"/>
      <c r="AW44" s="801"/>
      <c r="AX44" s="801"/>
      <c r="AY44" s="801"/>
      <c r="AZ44" s="813"/>
      <c r="BA44" s="813"/>
      <c r="BB44" s="813"/>
      <c r="BC44" s="813"/>
      <c r="BD44" s="813"/>
      <c r="BE44" s="929"/>
      <c r="BF44" s="929"/>
      <c r="BG44" s="929"/>
      <c r="BH44" s="929"/>
      <c r="BI44" s="930"/>
      <c r="BJ44" s="249"/>
      <c r="BK44" s="249"/>
      <c r="BL44" s="249"/>
      <c r="BM44" s="249"/>
      <c r="BN44" s="249"/>
      <c r="BO44" s="262"/>
      <c r="BP44" s="262"/>
      <c r="BQ44" s="259">
        <v>38</v>
      </c>
      <c r="BR44" s="260"/>
      <c r="BS44" s="891"/>
      <c r="BT44" s="892"/>
      <c r="BU44" s="892"/>
      <c r="BV44" s="892"/>
      <c r="BW44" s="892"/>
      <c r="BX44" s="892"/>
      <c r="BY44" s="892"/>
      <c r="BZ44" s="892"/>
      <c r="CA44" s="892"/>
      <c r="CB44" s="892"/>
      <c r="CC44" s="892"/>
      <c r="CD44" s="892"/>
      <c r="CE44" s="892"/>
      <c r="CF44" s="892"/>
      <c r="CG44" s="893"/>
      <c r="CH44" s="864"/>
      <c r="CI44" s="865"/>
      <c r="CJ44" s="865"/>
      <c r="CK44" s="865"/>
      <c r="CL44" s="866"/>
      <c r="CM44" s="864"/>
      <c r="CN44" s="865"/>
      <c r="CO44" s="865"/>
      <c r="CP44" s="865"/>
      <c r="CQ44" s="866"/>
      <c r="CR44" s="864"/>
      <c r="CS44" s="865"/>
      <c r="CT44" s="865"/>
      <c r="CU44" s="865"/>
      <c r="CV44" s="866"/>
      <c r="CW44" s="864"/>
      <c r="CX44" s="865"/>
      <c r="CY44" s="865"/>
      <c r="CZ44" s="865"/>
      <c r="DA44" s="866"/>
      <c r="DB44" s="864"/>
      <c r="DC44" s="865"/>
      <c r="DD44" s="865"/>
      <c r="DE44" s="865"/>
      <c r="DF44" s="866"/>
      <c r="DG44" s="864"/>
      <c r="DH44" s="865"/>
      <c r="DI44" s="865"/>
      <c r="DJ44" s="865"/>
      <c r="DK44" s="866"/>
      <c r="DL44" s="864"/>
      <c r="DM44" s="865"/>
      <c r="DN44" s="865"/>
      <c r="DO44" s="865"/>
      <c r="DP44" s="866"/>
      <c r="DQ44" s="864"/>
      <c r="DR44" s="865"/>
      <c r="DS44" s="865"/>
      <c r="DT44" s="865"/>
      <c r="DU44" s="866"/>
      <c r="DV44" s="867"/>
      <c r="DW44" s="868"/>
      <c r="DX44" s="868"/>
      <c r="DY44" s="868"/>
      <c r="DZ44" s="869"/>
      <c r="EA44" s="243"/>
    </row>
    <row r="45" spans="1:131" s="244" customFormat="1" ht="26.25" customHeight="1" x14ac:dyDescent="0.15">
      <c r="A45" s="258">
        <v>18</v>
      </c>
      <c r="B45" s="819"/>
      <c r="C45" s="820"/>
      <c r="D45" s="820"/>
      <c r="E45" s="820"/>
      <c r="F45" s="820"/>
      <c r="G45" s="820"/>
      <c r="H45" s="820"/>
      <c r="I45" s="820"/>
      <c r="J45" s="820"/>
      <c r="K45" s="820"/>
      <c r="L45" s="820"/>
      <c r="M45" s="820"/>
      <c r="N45" s="820"/>
      <c r="O45" s="820"/>
      <c r="P45" s="821"/>
      <c r="Q45" s="884"/>
      <c r="R45" s="885"/>
      <c r="S45" s="885"/>
      <c r="T45" s="885"/>
      <c r="U45" s="885"/>
      <c r="V45" s="885"/>
      <c r="W45" s="885"/>
      <c r="X45" s="885"/>
      <c r="Y45" s="885"/>
      <c r="Z45" s="885"/>
      <c r="AA45" s="885"/>
      <c r="AB45" s="885"/>
      <c r="AC45" s="885"/>
      <c r="AD45" s="885"/>
      <c r="AE45" s="886"/>
      <c r="AF45" s="802"/>
      <c r="AG45" s="803"/>
      <c r="AH45" s="803"/>
      <c r="AI45" s="803"/>
      <c r="AJ45" s="804"/>
      <c r="AK45" s="812"/>
      <c r="AL45" s="801"/>
      <c r="AM45" s="801"/>
      <c r="AN45" s="801"/>
      <c r="AO45" s="801"/>
      <c r="AP45" s="801"/>
      <c r="AQ45" s="801"/>
      <c r="AR45" s="801"/>
      <c r="AS45" s="801"/>
      <c r="AT45" s="801"/>
      <c r="AU45" s="801"/>
      <c r="AV45" s="801"/>
      <c r="AW45" s="801"/>
      <c r="AX45" s="801"/>
      <c r="AY45" s="801"/>
      <c r="AZ45" s="813"/>
      <c r="BA45" s="813"/>
      <c r="BB45" s="813"/>
      <c r="BC45" s="813"/>
      <c r="BD45" s="813"/>
      <c r="BE45" s="929"/>
      <c r="BF45" s="929"/>
      <c r="BG45" s="929"/>
      <c r="BH45" s="929"/>
      <c r="BI45" s="930"/>
      <c r="BJ45" s="249"/>
      <c r="BK45" s="249"/>
      <c r="BL45" s="249"/>
      <c r="BM45" s="249"/>
      <c r="BN45" s="249"/>
      <c r="BO45" s="262"/>
      <c r="BP45" s="262"/>
      <c r="BQ45" s="259">
        <v>39</v>
      </c>
      <c r="BR45" s="260"/>
      <c r="BS45" s="891"/>
      <c r="BT45" s="892"/>
      <c r="BU45" s="892"/>
      <c r="BV45" s="892"/>
      <c r="BW45" s="892"/>
      <c r="BX45" s="892"/>
      <c r="BY45" s="892"/>
      <c r="BZ45" s="892"/>
      <c r="CA45" s="892"/>
      <c r="CB45" s="892"/>
      <c r="CC45" s="892"/>
      <c r="CD45" s="892"/>
      <c r="CE45" s="892"/>
      <c r="CF45" s="892"/>
      <c r="CG45" s="893"/>
      <c r="CH45" s="864"/>
      <c r="CI45" s="865"/>
      <c r="CJ45" s="865"/>
      <c r="CK45" s="865"/>
      <c r="CL45" s="866"/>
      <c r="CM45" s="864"/>
      <c r="CN45" s="865"/>
      <c r="CO45" s="865"/>
      <c r="CP45" s="865"/>
      <c r="CQ45" s="866"/>
      <c r="CR45" s="864"/>
      <c r="CS45" s="865"/>
      <c r="CT45" s="865"/>
      <c r="CU45" s="865"/>
      <c r="CV45" s="866"/>
      <c r="CW45" s="864"/>
      <c r="CX45" s="865"/>
      <c r="CY45" s="865"/>
      <c r="CZ45" s="865"/>
      <c r="DA45" s="866"/>
      <c r="DB45" s="864"/>
      <c r="DC45" s="865"/>
      <c r="DD45" s="865"/>
      <c r="DE45" s="865"/>
      <c r="DF45" s="866"/>
      <c r="DG45" s="864"/>
      <c r="DH45" s="865"/>
      <c r="DI45" s="865"/>
      <c r="DJ45" s="865"/>
      <c r="DK45" s="866"/>
      <c r="DL45" s="864"/>
      <c r="DM45" s="865"/>
      <c r="DN45" s="865"/>
      <c r="DO45" s="865"/>
      <c r="DP45" s="866"/>
      <c r="DQ45" s="864"/>
      <c r="DR45" s="865"/>
      <c r="DS45" s="865"/>
      <c r="DT45" s="865"/>
      <c r="DU45" s="866"/>
      <c r="DV45" s="867"/>
      <c r="DW45" s="868"/>
      <c r="DX45" s="868"/>
      <c r="DY45" s="868"/>
      <c r="DZ45" s="869"/>
      <c r="EA45" s="243"/>
    </row>
    <row r="46" spans="1:131" s="244" customFormat="1" ht="26.25" customHeight="1" x14ac:dyDescent="0.15">
      <c r="A46" s="258">
        <v>19</v>
      </c>
      <c r="B46" s="819"/>
      <c r="C46" s="820"/>
      <c r="D46" s="820"/>
      <c r="E46" s="820"/>
      <c r="F46" s="820"/>
      <c r="G46" s="820"/>
      <c r="H46" s="820"/>
      <c r="I46" s="820"/>
      <c r="J46" s="820"/>
      <c r="K46" s="820"/>
      <c r="L46" s="820"/>
      <c r="M46" s="820"/>
      <c r="N46" s="820"/>
      <c r="O46" s="820"/>
      <c r="P46" s="821"/>
      <c r="Q46" s="884"/>
      <c r="R46" s="885"/>
      <c r="S46" s="885"/>
      <c r="T46" s="885"/>
      <c r="U46" s="885"/>
      <c r="V46" s="885"/>
      <c r="W46" s="885"/>
      <c r="X46" s="885"/>
      <c r="Y46" s="885"/>
      <c r="Z46" s="885"/>
      <c r="AA46" s="885"/>
      <c r="AB46" s="885"/>
      <c r="AC46" s="885"/>
      <c r="AD46" s="885"/>
      <c r="AE46" s="886"/>
      <c r="AF46" s="802"/>
      <c r="AG46" s="803"/>
      <c r="AH46" s="803"/>
      <c r="AI46" s="803"/>
      <c r="AJ46" s="804"/>
      <c r="AK46" s="812"/>
      <c r="AL46" s="801"/>
      <c r="AM46" s="801"/>
      <c r="AN46" s="801"/>
      <c r="AO46" s="801"/>
      <c r="AP46" s="801"/>
      <c r="AQ46" s="801"/>
      <c r="AR46" s="801"/>
      <c r="AS46" s="801"/>
      <c r="AT46" s="801"/>
      <c r="AU46" s="801"/>
      <c r="AV46" s="801"/>
      <c r="AW46" s="801"/>
      <c r="AX46" s="801"/>
      <c r="AY46" s="801"/>
      <c r="AZ46" s="813"/>
      <c r="BA46" s="813"/>
      <c r="BB46" s="813"/>
      <c r="BC46" s="813"/>
      <c r="BD46" s="813"/>
      <c r="BE46" s="929"/>
      <c r="BF46" s="929"/>
      <c r="BG46" s="929"/>
      <c r="BH46" s="929"/>
      <c r="BI46" s="930"/>
      <c r="BJ46" s="249"/>
      <c r="BK46" s="249"/>
      <c r="BL46" s="249"/>
      <c r="BM46" s="249"/>
      <c r="BN46" s="249"/>
      <c r="BO46" s="262"/>
      <c r="BP46" s="262"/>
      <c r="BQ46" s="259">
        <v>40</v>
      </c>
      <c r="BR46" s="260"/>
      <c r="BS46" s="891"/>
      <c r="BT46" s="892"/>
      <c r="BU46" s="892"/>
      <c r="BV46" s="892"/>
      <c r="BW46" s="892"/>
      <c r="BX46" s="892"/>
      <c r="BY46" s="892"/>
      <c r="BZ46" s="892"/>
      <c r="CA46" s="892"/>
      <c r="CB46" s="892"/>
      <c r="CC46" s="892"/>
      <c r="CD46" s="892"/>
      <c r="CE46" s="892"/>
      <c r="CF46" s="892"/>
      <c r="CG46" s="893"/>
      <c r="CH46" s="864"/>
      <c r="CI46" s="865"/>
      <c r="CJ46" s="865"/>
      <c r="CK46" s="865"/>
      <c r="CL46" s="866"/>
      <c r="CM46" s="864"/>
      <c r="CN46" s="865"/>
      <c r="CO46" s="865"/>
      <c r="CP46" s="865"/>
      <c r="CQ46" s="866"/>
      <c r="CR46" s="864"/>
      <c r="CS46" s="865"/>
      <c r="CT46" s="865"/>
      <c r="CU46" s="865"/>
      <c r="CV46" s="866"/>
      <c r="CW46" s="864"/>
      <c r="CX46" s="865"/>
      <c r="CY46" s="865"/>
      <c r="CZ46" s="865"/>
      <c r="DA46" s="866"/>
      <c r="DB46" s="864"/>
      <c r="DC46" s="865"/>
      <c r="DD46" s="865"/>
      <c r="DE46" s="865"/>
      <c r="DF46" s="866"/>
      <c r="DG46" s="864"/>
      <c r="DH46" s="865"/>
      <c r="DI46" s="865"/>
      <c r="DJ46" s="865"/>
      <c r="DK46" s="866"/>
      <c r="DL46" s="864"/>
      <c r="DM46" s="865"/>
      <c r="DN46" s="865"/>
      <c r="DO46" s="865"/>
      <c r="DP46" s="866"/>
      <c r="DQ46" s="864"/>
      <c r="DR46" s="865"/>
      <c r="DS46" s="865"/>
      <c r="DT46" s="865"/>
      <c r="DU46" s="866"/>
      <c r="DV46" s="867"/>
      <c r="DW46" s="868"/>
      <c r="DX46" s="868"/>
      <c r="DY46" s="868"/>
      <c r="DZ46" s="869"/>
      <c r="EA46" s="243"/>
    </row>
    <row r="47" spans="1:131" s="244" customFormat="1" ht="26.25" customHeight="1" x14ac:dyDescent="0.15">
      <c r="A47" s="258">
        <v>20</v>
      </c>
      <c r="B47" s="819"/>
      <c r="C47" s="820"/>
      <c r="D47" s="820"/>
      <c r="E47" s="820"/>
      <c r="F47" s="820"/>
      <c r="G47" s="820"/>
      <c r="H47" s="820"/>
      <c r="I47" s="820"/>
      <c r="J47" s="820"/>
      <c r="K47" s="820"/>
      <c r="L47" s="820"/>
      <c r="M47" s="820"/>
      <c r="N47" s="820"/>
      <c r="O47" s="820"/>
      <c r="P47" s="821"/>
      <c r="Q47" s="884"/>
      <c r="R47" s="885"/>
      <c r="S47" s="885"/>
      <c r="T47" s="885"/>
      <c r="U47" s="885"/>
      <c r="V47" s="885"/>
      <c r="W47" s="885"/>
      <c r="X47" s="885"/>
      <c r="Y47" s="885"/>
      <c r="Z47" s="885"/>
      <c r="AA47" s="885"/>
      <c r="AB47" s="885"/>
      <c r="AC47" s="885"/>
      <c r="AD47" s="885"/>
      <c r="AE47" s="886"/>
      <c r="AF47" s="802"/>
      <c r="AG47" s="803"/>
      <c r="AH47" s="803"/>
      <c r="AI47" s="803"/>
      <c r="AJ47" s="804"/>
      <c r="AK47" s="812"/>
      <c r="AL47" s="801"/>
      <c r="AM47" s="801"/>
      <c r="AN47" s="801"/>
      <c r="AO47" s="801"/>
      <c r="AP47" s="801"/>
      <c r="AQ47" s="801"/>
      <c r="AR47" s="801"/>
      <c r="AS47" s="801"/>
      <c r="AT47" s="801"/>
      <c r="AU47" s="801"/>
      <c r="AV47" s="801"/>
      <c r="AW47" s="801"/>
      <c r="AX47" s="801"/>
      <c r="AY47" s="801"/>
      <c r="AZ47" s="813"/>
      <c r="BA47" s="813"/>
      <c r="BB47" s="813"/>
      <c r="BC47" s="813"/>
      <c r="BD47" s="813"/>
      <c r="BE47" s="929"/>
      <c r="BF47" s="929"/>
      <c r="BG47" s="929"/>
      <c r="BH47" s="929"/>
      <c r="BI47" s="930"/>
      <c r="BJ47" s="249"/>
      <c r="BK47" s="249"/>
      <c r="BL47" s="249"/>
      <c r="BM47" s="249"/>
      <c r="BN47" s="249"/>
      <c r="BO47" s="262"/>
      <c r="BP47" s="262"/>
      <c r="BQ47" s="259">
        <v>41</v>
      </c>
      <c r="BR47" s="260"/>
      <c r="BS47" s="891"/>
      <c r="BT47" s="892"/>
      <c r="BU47" s="892"/>
      <c r="BV47" s="892"/>
      <c r="BW47" s="892"/>
      <c r="BX47" s="892"/>
      <c r="BY47" s="892"/>
      <c r="BZ47" s="892"/>
      <c r="CA47" s="892"/>
      <c r="CB47" s="892"/>
      <c r="CC47" s="892"/>
      <c r="CD47" s="892"/>
      <c r="CE47" s="892"/>
      <c r="CF47" s="892"/>
      <c r="CG47" s="893"/>
      <c r="CH47" s="864"/>
      <c r="CI47" s="865"/>
      <c r="CJ47" s="865"/>
      <c r="CK47" s="865"/>
      <c r="CL47" s="866"/>
      <c r="CM47" s="864"/>
      <c r="CN47" s="865"/>
      <c r="CO47" s="865"/>
      <c r="CP47" s="865"/>
      <c r="CQ47" s="866"/>
      <c r="CR47" s="864"/>
      <c r="CS47" s="865"/>
      <c r="CT47" s="865"/>
      <c r="CU47" s="865"/>
      <c r="CV47" s="866"/>
      <c r="CW47" s="864"/>
      <c r="CX47" s="865"/>
      <c r="CY47" s="865"/>
      <c r="CZ47" s="865"/>
      <c r="DA47" s="866"/>
      <c r="DB47" s="864"/>
      <c r="DC47" s="865"/>
      <c r="DD47" s="865"/>
      <c r="DE47" s="865"/>
      <c r="DF47" s="866"/>
      <c r="DG47" s="864"/>
      <c r="DH47" s="865"/>
      <c r="DI47" s="865"/>
      <c r="DJ47" s="865"/>
      <c r="DK47" s="866"/>
      <c r="DL47" s="864"/>
      <c r="DM47" s="865"/>
      <c r="DN47" s="865"/>
      <c r="DO47" s="865"/>
      <c r="DP47" s="866"/>
      <c r="DQ47" s="864"/>
      <c r="DR47" s="865"/>
      <c r="DS47" s="865"/>
      <c r="DT47" s="865"/>
      <c r="DU47" s="866"/>
      <c r="DV47" s="867"/>
      <c r="DW47" s="868"/>
      <c r="DX47" s="868"/>
      <c r="DY47" s="868"/>
      <c r="DZ47" s="869"/>
      <c r="EA47" s="243"/>
    </row>
    <row r="48" spans="1:131" s="244" customFormat="1" ht="26.25" customHeight="1" x14ac:dyDescent="0.15">
      <c r="A48" s="258">
        <v>21</v>
      </c>
      <c r="B48" s="819"/>
      <c r="C48" s="820"/>
      <c r="D48" s="820"/>
      <c r="E48" s="820"/>
      <c r="F48" s="820"/>
      <c r="G48" s="820"/>
      <c r="H48" s="820"/>
      <c r="I48" s="820"/>
      <c r="J48" s="820"/>
      <c r="K48" s="820"/>
      <c r="L48" s="820"/>
      <c r="M48" s="820"/>
      <c r="N48" s="820"/>
      <c r="O48" s="820"/>
      <c r="P48" s="821"/>
      <c r="Q48" s="884"/>
      <c r="R48" s="885"/>
      <c r="S48" s="885"/>
      <c r="T48" s="885"/>
      <c r="U48" s="885"/>
      <c r="V48" s="885"/>
      <c r="W48" s="885"/>
      <c r="X48" s="885"/>
      <c r="Y48" s="885"/>
      <c r="Z48" s="885"/>
      <c r="AA48" s="885"/>
      <c r="AB48" s="885"/>
      <c r="AC48" s="885"/>
      <c r="AD48" s="885"/>
      <c r="AE48" s="886"/>
      <c r="AF48" s="802"/>
      <c r="AG48" s="803"/>
      <c r="AH48" s="803"/>
      <c r="AI48" s="803"/>
      <c r="AJ48" s="804"/>
      <c r="AK48" s="812"/>
      <c r="AL48" s="801"/>
      <c r="AM48" s="801"/>
      <c r="AN48" s="801"/>
      <c r="AO48" s="801"/>
      <c r="AP48" s="801"/>
      <c r="AQ48" s="801"/>
      <c r="AR48" s="801"/>
      <c r="AS48" s="801"/>
      <c r="AT48" s="801"/>
      <c r="AU48" s="801"/>
      <c r="AV48" s="801"/>
      <c r="AW48" s="801"/>
      <c r="AX48" s="801"/>
      <c r="AY48" s="801"/>
      <c r="AZ48" s="813"/>
      <c r="BA48" s="813"/>
      <c r="BB48" s="813"/>
      <c r="BC48" s="813"/>
      <c r="BD48" s="813"/>
      <c r="BE48" s="929"/>
      <c r="BF48" s="929"/>
      <c r="BG48" s="929"/>
      <c r="BH48" s="929"/>
      <c r="BI48" s="930"/>
      <c r="BJ48" s="249"/>
      <c r="BK48" s="249"/>
      <c r="BL48" s="249"/>
      <c r="BM48" s="249"/>
      <c r="BN48" s="249"/>
      <c r="BO48" s="262"/>
      <c r="BP48" s="262"/>
      <c r="BQ48" s="259">
        <v>42</v>
      </c>
      <c r="BR48" s="260"/>
      <c r="BS48" s="891"/>
      <c r="BT48" s="892"/>
      <c r="BU48" s="892"/>
      <c r="BV48" s="892"/>
      <c r="BW48" s="892"/>
      <c r="BX48" s="892"/>
      <c r="BY48" s="892"/>
      <c r="BZ48" s="892"/>
      <c r="CA48" s="892"/>
      <c r="CB48" s="892"/>
      <c r="CC48" s="892"/>
      <c r="CD48" s="892"/>
      <c r="CE48" s="892"/>
      <c r="CF48" s="892"/>
      <c r="CG48" s="893"/>
      <c r="CH48" s="864"/>
      <c r="CI48" s="865"/>
      <c r="CJ48" s="865"/>
      <c r="CK48" s="865"/>
      <c r="CL48" s="866"/>
      <c r="CM48" s="864"/>
      <c r="CN48" s="865"/>
      <c r="CO48" s="865"/>
      <c r="CP48" s="865"/>
      <c r="CQ48" s="866"/>
      <c r="CR48" s="864"/>
      <c r="CS48" s="865"/>
      <c r="CT48" s="865"/>
      <c r="CU48" s="865"/>
      <c r="CV48" s="866"/>
      <c r="CW48" s="864"/>
      <c r="CX48" s="865"/>
      <c r="CY48" s="865"/>
      <c r="CZ48" s="865"/>
      <c r="DA48" s="866"/>
      <c r="DB48" s="864"/>
      <c r="DC48" s="865"/>
      <c r="DD48" s="865"/>
      <c r="DE48" s="865"/>
      <c r="DF48" s="866"/>
      <c r="DG48" s="864"/>
      <c r="DH48" s="865"/>
      <c r="DI48" s="865"/>
      <c r="DJ48" s="865"/>
      <c r="DK48" s="866"/>
      <c r="DL48" s="864"/>
      <c r="DM48" s="865"/>
      <c r="DN48" s="865"/>
      <c r="DO48" s="865"/>
      <c r="DP48" s="866"/>
      <c r="DQ48" s="864"/>
      <c r="DR48" s="865"/>
      <c r="DS48" s="865"/>
      <c r="DT48" s="865"/>
      <c r="DU48" s="866"/>
      <c r="DV48" s="867"/>
      <c r="DW48" s="868"/>
      <c r="DX48" s="868"/>
      <c r="DY48" s="868"/>
      <c r="DZ48" s="869"/>
      <c r="EA48" s="243"/>
    </row>
    <row r="49" spans="1:131" s="244" customFormat="1" ht="26.25" customHeight="1" x14ac:dyDescent="0.15">
      <c r="A49" s="258">
        <v>22</v>
      </c>
      <c r="B49" s="819"/>
      <c r="C49" s="820"/>
      <c r="D49" s="820"/>
      <c r="E49" s="820"/>
      <c r="F49" s="820"/>
      <c r="G49" s="820"/>
      <c r="H49" s="820"/>
      <c r="I49" s="820"/>
      <c r="J49" s="820"/>
      <c r="K49" s="820"/>
      <c r="L49" s="820"/>
      <c r="M49" s="820"/>
      <c r="N49" s="820"/>
      <c r="O49" s="820"/>
      <c r="P49" s="821"/>
      <c r="Q49" s="884"/>
      <c r="R49" s="885"/>
      <c r="S49" s="885"/>
      <c r="T49" s="885"/>
      <c r="U49" s="885"/>
      <c r="V49" s="885"/>
      <c r="W49" s="885"/>
      <c r="X49" s="885"/>
      <c r="Y49" s="885"/>
      <c r="Z49" s="885"/>
      <c r="AA49" s="885"/>
      <c r="AB49" s="885"/>
      <c r="AC49" s="885"/>
      <c r="AD49" s="885"/>
      <c r="AE49" s="886"/>
      <c r="AF49" s="802"/>
      <c r="AG49" s="803"/>
      <c r="AH49" s="803"/>
      <c r="AI49" s="803"/>
      <c r="AJ49" s="804"/>
      <c r="AK49" s="812"/>
      <c r="AL49" s="801"/>
      <c r="AM49" s="801"/>
      <c r="AN49" s="801"/>
      <c r="AO49" s="801"/>
      <c r="AP49" s="801"/>
      <c r="AQ49" s="801"/>
      <c r="AR49" s="801"/>
      <c r="AS49" s="801"/>
      <c r="AT49" s="801"/>
      <c r="AU49" s="801"/>
      <c r="AV49" s="801"/>
      <c r="AW49" s="801"/>
      <c r="AX49" s="801"/>
      <c r="AY49" s="801"/>
      <c r="AZ49" s="813"/>
      <c r="BA49" s="813"/>
      <c r="BB49" s="813"/>
      <c r="BC49" s="813"/>
      <c r="BD49" s="813"/>
      <c r="BE49" s="929"/>
      <c r="BF49" s="929"/>
      <c r="BG49" s="929"/>
      <c r="BH49" s="929"/>
      <c r="BI49" s="930"/>
      <c r="BJ49" s="249"/>
      <c r="BK49" s="249"/>
      <c r="BL49" s="249"/>
      <c r="BM49" s="249"/>
      <c r="BN49" s="249"/>
      <c r="BO49" s="262"/>
      <c r="BP49" s="262"/>
      <c r="BQ49" s="259">
        <v>43</v>
      </c>
      <c r="BR49" s="260"/>
      <c r="BS49" s="891"/>
      <c r="BT49" s="892"/>
      <c r="BU49" s="892"/>
      <c r="BV49" s="892"/>
      <c r="BW49" s="892"/>
      <c r="BX49" s="892"/>
      <c r="BY49" s="892"/>
      <c r="BZ49" s="892"/>
      <c r="CA49" s="892"/>
      <c r="CB49" s="892"/>
      <c r="CC49" s="892"/>
      <c r="CD49" s="892"/>
      <c r="CE49" s="892"/>
      <c r="CF49" s="892"/>
      <c r="CG49" s="893"/>
      <c r="CH49" s="864"/>
      <c r="CI49" s="865"/>
      <c r="CJ49" s="865"/>
      <c r="CK49" s="865"/>
      <c r="CL49" s="866"/>
      <c r="CM49" s="864"/>
      <c r="CN49" s="865"/>
      <c r="CO49" s="865"/>
      <c r="CP49" s="865"/>
      <c r="CQ49" s="866"/>
      <c r="CR49" s="864"/>
      <c r="CS49" s="865"/>
      <c r="CT49" s="865"/>
      <c r="CU49" s="865"/>
      <c r="CV49" s="866"/>
      <c r="CW49" s="864"/>
      <c r="CX49" s="865"/>
      <c r="CY49" s="865"/>
      <c r="CZ49" s="865"/>
      <c r="DA49" s="866"/>
      <c r="DB49" s="864"/>
      <c r="DC49" s="865"/>
      <c r="DD49" s="865"/>
      <c r="DE49" s="865"/>
      <c r="DF49" s="866"/>
      <c r="DG49" s="864"/>
      <c r="DH49" s="865"/>
      <c r="DI49" s="865"/>
      <c r="DJ49" s="865"/>
      <c r="DK49" s="866"/>
      <c r="DL49" s="864"/>
      <c r="DM49" s="865"/>
      <c r="DN49" s="865"/>
      <c r="DO49" s="865"/>
      <c r="DP49" s="866"/>
      <c r="DQ49" s="864"/>
      <c r="DR49" s="865"/>
      <c r="DS49" s="865"/>
      <c r="DT49" s="865"/>
      <c r="DU49" s="866"/>
      <c r="DV49" s="867"/>
      <c r="DW49" s="868"/>
      <c r="DX49" s="868"/>
      <c r="DY49" s="868"/>
      <c r="DZ49" s="869"/>
      <c r="EA49" s="243"/>
    </row>
    <row r="50" spans="1:131" s="244" customFormat="1" ht="26.25" customHeight="1" x14ac:dyDescent="0.15">
      <c r="A50" s="258">
        <v>23</v>
      </c>
      <c r="B50" s="819"/>
      <c r="C50" s="820"/>
      <c r="D50" s="820"/>
      <c r="E50" s="820"/>
      <c r="F50" s="820"/>
      <c r="G50" s="820"/>
      <c r="H50" s="820"/>
      <c r="I50" s="820"/>
      <c r="J50" s="820"/>
      <c r="K50" s="820"/>
      <c r="L50" s="820"/>
      <c r="M50" s="820"/>
      <c r="N50" s="820"/>
      <c r="O50" s="820"/>
      <c r="P50" s="821"/>
      <c r="Q50" s="822"/>
      <c r="R50" s="806"/>
      <c r="S50" s="806"/>
      <c r="T50" s="806"/>
      <c r="U50" s="806"/>
      <c r="V50" s="806"/>
      <c r="W50" s="806"/>
      <c r="X50" s="806"/>
      <c r="Y50" s="806"/>
      <c r="Z50" s="806"/>
      <c r="AA50" s="806"/>
      <c r="AB50" s="806"/>
      <c r="AC50" s="806"/>
      <c r="AD50" s="806"/>
      <c r="AE50" s="823"/>
      <c r="AF50" s="802"/>
      <c r="AG50" s="803"/>
      <c r="AH50" s="803"/>
      <c r="AI50" s="803"/>
      <c r="AJ50" s="804"/>
      <c r="AK50" s="805"/>
      <c r="AL50" s="806"/>
      <c r="AM50" s="806"/>
      <c r="AN50" s="806"/>
      <c r="AO50" s="806"/>
      <c r="AP50" s="806"/>
      <c r="AQ50" s="806"/>
      <c r="AR50" s="806"/>
      <c r="AS50" s="806"/>
      <c r="AT50" s="806"/>
      <c r="AU50" s="806"/>
      <c r="AV50" s="806"/>
      <c r="AW50" s="806"/>
      <c r="AX50" s="806"/>
      <c r="AY50" s="806"/>
      <c r="AZ50" s="807"/>
      <c r="BA50" s="807"/>
      <c r="BB50" s="807"/>
      <c r="BC50" s="807"/>
      <c r="BD50" s="807"/>
      <c r="BE50" s="929"/>
      <c r="BF50" s="929"/>
      <c r="BG50" s="929"/>
      <c r="BH50" s="929"/>
      <c r="BI50" s="930"/>
      <c r="BJ50" s="249"/>
      <c r="BK50" s="249"/>
      <c r="BL50" s="249"/>
      <c r="BM50" s="249"/>
      <c r="BN50" s="249"/>
      <c r="BO50" s="262"/>
      <c r="BP50" s="262"/>
      <c r="BQ50" s="259">
        <v>44</v>
      </c>
      <c r="BR50" s="260"/>
      <c r="BS50" s="891"/>
      <c r="BT50" s="892"/>
      <c r="BU50" s="892"/>
      <c r="BV50" s="892"/>
      <c r="BW50" s="892"/>
      <c r="BX50" s="892"/>
      <c r="BY50" s="892"/>
      <c r="BZ50" s="892"/>
      <c r="CA50" s="892"/>
      <c r="CB50" s="892"/>
      <c r="CC50" s="892"/>
      <c r="CD50" s="892"/>
      <c r="CE50" s="892"/>
      <c r="CF50" s="892"/>
      <c r="CG50" s="893"/>
      <c r="CH50" s="864"/>
      <c r="CI50" s="865"/>
      <c r="CJ50" s="865"/>
      <c r="CK50" s="865"/>
      <c r="CL50" s="866"/>
      <c r="CM50" s="864"/>
      <c r="CN50" s="865"/>
      <c r="CO50" s="865"/>
      <c r="CP50" s="865"/>
      <c r="CQ50" s="866"/>
      <c r="CR50" s="864"/>
      <c r="CS50" s="865"/>
      <c r="CT50" s="865"/>
      <c r="CU50" s="865"/>
      <c r="CV50" s="866"/>
      <c r="CW50" s="864"/>
      <c r="CX50" s="865"/>
      <c r="CY50" s="865"/>
      <c r="CZ50" s="865"/>
      <c r="DA50" s="866"/>
      <c r="DB50" s="864"/>
      <c r="DC50" s="865"/>
      <c r="DD50" s="865"/>
      <c r="DE50" s="865"/>
      <c r="DF50" s="866"/>
      <c r="DG50" s="864"/>
      <c r="DH50" s="865"/>
      <c r="DI50" s="865"/>
      <c r="DJ50" s="865"/>
      <c r="DK50" s="866"/>
      <c r="DL50" s="864"/>
      <c r="DM50" s="865"/>
      <c r="DN50" s="865"/>
      <c r="DO50" s="865"/>
      <c r="DP50" s="866"/>
      <c r="DQ50" s="864"/>
      <c r="DR50" s="865"/>
      <c r="DS50" s="865"/>
      <c r="DT50" s="865"/>
      <c r="DU50" s="866"/>
      <c r="DV50" s="867"/>
      <c r="DW50" s="868"/>
      <c r="DX50" s="868"/>
      <c r="DY50" s="868"/>
      <c r="DZ50" s="869"/>
      <c r="EA50" s="243"/>
    </row>
    <row r="51" spans="1:131" s="244" customFormat="1" ht="26.25" customHeight="1" x14ac:dyDescent="0.15">
      <c r="A51" s="258">
        <v>24</v>
      </c>
      <c r="B51" s="819"/>
      <c r="C51" s="820"/>
      <c r="D51" s="820"/>
      <c r="E51" s="820"/>
      <c r="F51" s="820"/>
      <c r="G51" s="820"/>
      <c r="H51" s="820"/>
      <c r="I51" s="820"/>
      <c r="J51" s="820"/>
      <c r="K51" s="820"/>
      <c r="L51" s="820"/>
      <c r="M51" s="820"/>
      <c r="N51" s="820"/>
      <c r="O51" s="820"/>
      <c r="P51" s="821"/>
      <c r="Q51" s="822"/>
      <c r="R51" s="806"/>
      <c r="S51" s="806"/>
      <c r="T51" s="806"/>
      <c r="U51" s="806"/>
      <c r="V51" s="806"/>
      <c r="W51" s="806"/>
      <c r="X51" s="806"/>
      <c r="Y51" s="806"/>
      <c r="Z51" s="806"/>
      <c r="AA51" s="806"/>
      <c r="AB51" s="806"/>
      <c r="AC51" s="806"/>
      <c r="AD51" s="806"/>
      <c r="AE51" s="823"/>
      <c r="AF51" s="802"/>
      <c r="AG51" s="803"/>
      <c r="AH51" s="803"/>
      <c r="AI51" s="803"/>
      <c r="AJ51" s="804"/>
      <c r="AK51" s="805"/>
      <c r="AL51" s="806"/>
      <c r="AM51" s="806"/>
      <c r="AN51" s="806"/>
      <c r="AO51" s="806"/>
      <c r="AP51" s="806"/>
      <c r="AQ51" s="806"/>
      <c r="AR51" s="806"/>
      <c r="AS51" s="806"/>
      <c r="AT51" s="806"/>
      <c r="AU51" s="806"/>
      <c r="AV51" s="806"/>
      <c r="AW51" s="806"/>
      <c r="AX51" s="806"/>
      <c r="AY51" s="806"/>
      <c r="AZ51" s="807"/>
      <c r="BA51" s="807"/>
      <c r="BB51" s="807"/>
      <c r="BC51" s="807"/>
      <c r="BD51" s="807"/>
      <c r="BE51" s="929"/>
      <c r="BF51" s="929"/>
      <c r="BG51" s="929"/>
      <c r="BH51" s="929"/>
      <c r="BI51" s="930"/>
      <c r="BJ51" s="249"/>
      <c r="BK51" s="249"/>
      <c r="BL51" s="249"/>
      <c r="BM51" s="249"/>
      <c r="BN51" s="249"/>
      <c r="BO51" s="262"/>
      <c r="BP51" s="262"/>
      <c r="BQ51" s="259">
        <v>45</v>
      </c>
      <c r="BR51" s="260"/>
      <c r="BS51" s="891"/>
      <c r="BT51" s="892"/>
      <c r="BU51" s="892"/>
      <c r="BV51" s="892"/>
      <c r="BW51" s="892"/>
      <c r="BX51" s="892"/>
      <c r="BY51" s="892"/>
      <c r="BZ51" s="892"/>
      <c r="CA51" s="892"/>
      <c r="CB51" s="892"/>
      <c r="CC51" s="892"/>
      <c r="CD51" s="892"/>
      <c r="CE51" s="892"/>
      <c r="CF51" s="892"/>
      <c r="CG51" s="893"/>
      <c r="CH51" s="864"/>
      <c r="CI51" s="865"/>
      <c r="CJ51" s="865"/>
      <c r="CK51" s="865"/>
      <c r="CL51" s="866"/>
      <c r="CM51" s="864"/>
      <c r="CN51" s="865"/>
      <c r="CO51" s="865"/>
      <c r="CP51" s="865"/>
      <c r="CQ51" s="866"/>
      <c r="CR51" s="864"/>
      <c r="CS51" s="865"/>
      <c r="CT51" s="865"/>
      <c r="CU51" s="865"/>
      <c r="CV51" s="866"/>
      <c r="CW51" s="864"/>
      <c r="CX51" s="865"/>
      <c r="CY51" s="865"/>
      <c r="CZ51" s="865"/>
      <c r="DA51" s="866"/>
      <c r="DB51" s="864"/>
      <c r="DC51" s="865"/>
      <c r="DD51" s="865"/>
      <c r="DE51" s="865"/>
      <c r="DF51" s="866"/>
      <c r="DG51" s="864"/>
      <c r="DH51" s="865"/>
      <c r="DI51" s="865"/>
      <c r="DJ51" s="865"/>
      <c r="DK51" s="866"/>
      <c r="DL51" s="864"/>
      <c r="DM51" s="865"/>
      <c r="DN51" s="865"/>
      <c r="DO51" s="865"/>
      <c r="DP51" s="866"/>
      <c r="DQ51" s="864"/>
      <c r="DR51" s="865"/>
      <c r="DS51" s="865"/>
      <c r="DT51" s="865"/>
      <c r="DU51" s="866"/>
      <c r="DV51" s="867"/>
      <c r="DW51" s="868"/>
      <c r="DX51" s="868"/>
      <c r="DY51" s="868"/>
      <c r="DZ51" s="869"/>
      <c r="EA51" s="243"/>
    </row>
    <row r="52" spans="1:131" s="244" customFormat="1" ht="26.25" customHeight="1" x14ac:dyDescent="0.15">
      <c r="A52" s="258">
        <v>25</v>
      </c>
      <c r="B52" s="819"/>
      <c r="C52" s="820"/>
      <c r="D52" s="820"/>
      <c r="E52" s="820"/>
      <c r="F52" s="820"/>
      <c r="G52" s="820"/>
      <c r="H52" s="820"/>
      <c r="I52" s="820"/>
      <c r="J52" s="820"/>
      <c r="K52" s="820"/>
      <c r="L52" s="820"/>
      <c r="M52" s="820"/>
      <c r="N52" s="820"/>
      <c r="O52" s="820"/>
      <c r="P52" s="821"/>
      <c r="Q52" s="822"/>
      <c r="R52" s="806"/>
      <c r="S52" s="806"/>
      <c r="T52" s="806"/>
      <c r="U52" s="806"/>
      <c r="V52" s="806"/>
      <c r="W52" s="806"/>
      <c r="X52" s="806"/>
      <c r="Y52" s="806"/>
      <c r="Z52" s="806"/>
      <c r="AA52" s="806"/>
      <c r="AB52" s="806"/>
      <c r="AC52" s="806"/>
      <c r="AD52" s="806"/>
      <c r="AE52" s="823"/>
      <c r="AF52" s="802"/>
      <c r="AG52" s="803"/>
      <c r="AH52" s="803"/>
      <c r="AI52" s="803"/>
      <c r="AJ52" s="804"/>
      <c r="AK52" s="805"/>
      <c r="AL52" s="806"/>
      <c r="AM52" s="806"/>
      <c r="AN52" s="806"/>
      <c r="AO52" s="806"/>
      <c r="AP52" s="806"/>
      <c r="AQ52" s="806"/>
      <c r="AR52" s="806"/>
      <c r="AS52" s="806"/>
      <c r="AT52" s="806"/>
      <c r="AU52" s="806"/>
      <c r="AV52" s="806"/>
      <c r="AW52" s="806"/>
      <c r="AX52" s="806"/>
      <c r="AY52" s="806"/>
      <c r="AZ52" s="807"/>
      <c r="BA52" s="807"/>
      <c r="BB52" s="807"/>
      <c r="BC52" s="807"/>
      <c r="BD52" s="807"/>
      <c r="BE52" s="929"/>
      <c r="BF52" s="929"/>
      <c r="BG52" s="929"/>
      <c r="BH52" s="929"/>
      <c r="BI52" s="930"/>
      <c r="BJ52" s="249"/>
      <c r="BK52" s="249"/>
      <c r="BL52" s="249"/>
      <c r="BM52" s="249"/>
      <c r="BN52" s="249"/>
      <c r="BO52" s="262"/>
      <c r="BP52" s="262"/>
      <c r="BQ52" s="259">
        <v>46</v>
      </c>
      <c r="BR52" s="260"/>
      <c r="BS52" s="891"/>
      <c r="BT52" s="892"/>
      <c r="BU52" s="892"/>
      <c r="BV52" s="892"/>
      <c r="BW52" s="892"/>
      <c r="BX52" s="892"/>
      <c r="BY52" s="892"/>
      <c r="BZ52" s="892"/>
      <c r="CA52" s="892"/>
      <c r="CB52" s="892"/>
      <c r="CC52" s="892"/>
      <c r="CD52" s="892"/>
      <c r="CE52" s="892"/>
      <c r="CF52" s="892"/>
      <c r="CG52" s="893"/>
      <c r="CH52" s="864"/>
      <c r="CI52" s="865"/>
      <c r="CJ52" s="865"/>
      <c r="CK52" s="865"/>
      <c r="CL52" s="866"/>
      <c r="CM52" s="864"/>
      <c r="CN52" s="865"/>
      <c r="CO52" s="865"/>
      <c r="CP52" s="865"/>
      <c r="CQ52" s="866"/>
      <c r="CR52" s="864"/>
      <c r="CS52" s="865"/>
      <c r="CT52" s="865"/>
      <c r="CU52" s="865"/>
      <c r="CV52" s="866"/>
      <c r="CW52" s="864"/>
      <c r="CX52" s="865"/>
      <c r="CY52" s="865"/>
      <c r="CZ52" s="865"/>
      <c r="DA52" s="866"/>
      <c r="DB52" s="864"/>
      <c r="DC52" s="865"/>
      <c r="DD52" s="865"/>
      <c r="DE52" s="865"/>
      <c r="DF52" s="866"/>
      <c r="DG52" s="864"/>
      <c r="DH52" s="865"/>
      <c r="DI52" s="865"/>
      <c r="DJ52" s="865"/>
      <c r="DK52" s="866"/>
      <c r="DL52" s="864"/>
      <c r="DM52" s="865"/>
      <c r="DN52" s="865"/>
      <c r="DO52" s="865"/>
      <c r="DP52" s="866"/>
      <c r="DQ52" s="864"/>
      <c r="DR52" s="865"/>
      <c r="DS52" s="865"/>
      <c r="DT52" s="865"/>
      <c r="DU52" s="866"/>
      <c r="DV52" s="867"/>
      <c r="DW52" s="868"/>
      <c r="DX52" s="868"/>
      <c r="DY52" s="868"/>
      <c r="DZ52" s="869"/>
      <c r="EA52" s="243"/>
    </row>
    <row r="53" spans="1:131" s="244" customFormat="1" ht="26.25" customHeight="1" x14ac:dyDescent="0.15">
      <c r="A53" s="258">
        <v>26</v>
      </c>
      <c r="B53" s="819"/>
      <c r="C53" s="820"/>
      <c r="D53" s="820"/>
      <c r="E53" s="820"/>
      <c r="F53" s="820"/>
      <c r="G53" s="820"/>
      <c r="H53" s="820"/>
      <c r="I53" s="820"/>
      <c r="J53" s="820"/>
      <c r="K53" s="820"/>
      <c r="L53" s="820"/>
      <c r="M53" s="820"/>
      <c r="N53" s="820"/>
      <c r="O53" s="820"/>
      <c r="P53" s="821"/>
      <c r="Q53" s="822"/>
      <c r="R53" s="806"/>
      <c r="S53" s="806"/>
      <c r="T53" s="806"/>
      <c r="U53" s="806"/>
      <c r="V53" s="806"/>
      <c r="W53" s="806"/>
      <c r="X53" s="806"/>
      <c r="Y53" s="806"/>
      <c r="Z53" s="806"/>
      <c r="AA53" s="806"/>
      <c r="AB53" s="806"/>
      <c r="AC53" s="806"/>
      <c r="AD53" s="806"/>
      <c r="AE53" s="823"/>
      <c r="AF53" s="802"/>
      <c r="AG53" s="803"/>
      <c r="AH53" s="803"/>
      <c r="AI53" s="803"/>
      <c r="AJ53" s="804"/>
      <c r="AK53" s="805"/>
      <c r="AL53" s="806"/>
      <c r="AM53" s="806"/>
      <c r="AN53" s="806"/>
      <c r="AO53" s="806"/>
      <c r="AP53" s="806"/>
      <c r="AQ53" s="806"/>
      <c r="AR53" s="806"/>
      <c r="AS53" s="806"/>
      <c r="AT53" s="806"/>
      <c r="AU53" s="806"/>
      <c r="AV53" s="806"/>
      <c r="AW53" s="806"/>
      <c r="AX53" s="806"/>
      <c r="AY53" s="806"/>
      <c r="AZ53" s="807"/>
      <c r="BA53" s="807"/>
      <c r="BB53" s="807"/>
      <c r="BC53" s="807"/>
      <c r="BD53" s="807"/>
      <c r="BE53" s="929"/>
      <c r="BF53" s="929"/>
      <c r="BG53" s="929"/>
      <c r="BH53" s="929"/>
      <c r="BI53" s="930"/>
      <c r="BJ53" s="249"/>
      <c r="BK53" s="249"/>
      <c r="BL53" s="249"/>
      <c r="BM53" s="249"/>
      <c r="BN53" s="249"/>
      <c r="BO53" s="262"/>
      <c r="BP53" s="262"/>
      <c r="BQ53" s="259">
        <v>47</v>
      </c>
      <c r="BR53" s="260"/>
      <c r="BS53" s="891"/>
      <c r="BT53" s="892"/>
      <c r="BU53" s="892"/>
      <c r="BV53" s="892"/>
      <c r="BW53" s="892"/>
      <c r="BX53" s="892"/>
      <c r="BY53" s="892"/>
      <c r="BZ53" s="892"/>
      <c r="CA53" s="892"/>
      <c r="CB53" s="892"/>
      <c r="CC53" s="892"/>
      <c r="CD53" s="892"/>
      <c r="CE53" s="892"/>
      <c r="CF53" s="892"/>
      <c r="CG53" s="893"/>
      <c r="CH53" s="864"/>
      <c r="CI53" s="865"/>
      <c r="CJ53" s="865"/>
      <c r="CK53" s="865"/>
      <c r="CL53" s="866"/>
      <c r="CM53" s="864"/>
      <c r="CN53" s="865"/>
      <c r="CO53" s="865"/>
      <c r="CP53" s="865"/>
      <c r="CQ53" s="866"/>
      <c r="CR53" s="864"/>
      <c r="CS53" s="865"/>
      <c r="CT53" s="865"/>
      <c r="CU53" s="865"/>
      <c r="CV53" s="866"/>
      <c r="CW53" s="864"/>
      <c r="CX53" s="865"/>
      <c r="CY53" s="865"/>
      <c r="CZ53" s="865"/>
      <c r="DA53" s="866"/>
      <c r="DB53" s="864"/>
      <c r="DC53" s="865"/>
      <c r="DD53" s="865"/>
      <c r="DE53" s="865"/>
      <c r="DF53" s="866"/>
      <c r="DG53" s="864"/>
      <c r="DH53" s="865"/>
      <c r="DI53" s="865"/>
      <c r="DJ53" s="865"/>
      <c r="DK53" s="866"/>
      <c r="DL53" s="864"/>
      <c r="DM53" s="865"/>
      <c r="DN53" s="865"/>
      <c r="DO53" s="865"/>
      <c r="DP53" s="866"/>
      <c r="DQ53" s="864"/>
      <c r="DR53" s="865"/>
      <c r="DS53" s="865"/>
      <c r="DT53" s="865"/>
      <c r="DU53" s="866"/>
      <c r="DV53" s="867"/>
      <c r="DW53" s="868"/>
      <c r="DX53" s="868"/>
      <c r="DY53" s="868"/>
      <c r="DZ53" s="869"/>
      <c r="EA53" s="243"/>
    </row>
    <row r="54" spans="1:131" s="244" customFormat="1" ht="26.25" customHeight="1" x14ac:dyDescent="0.15">
      <c r="A54" s="258">
        <v>27</v>
      </c>
      <c r="B54" s="819"/>
      <c r="C54" s="820"/>
      <c r="D54" s="820"/>
      <c r="E54" s="820"/>
      <c r="F54" s="820"/>
      <c r="G54" s="820"/>
      <c r="H54" s="820"/>
      <c r="I54" s="820"/>
      <c r="J54" s="820"/>
      <c r="K54" s="820"/>
      <c r="L54" s="820"/>
      <c r="M54" s="820"/>
      <c r="N54" s="820"/>
      <c r="O54" s="820"/>
      <c r="P54" s="821"/>
      <c r="Q54" s="822"/>
      <c r="R54" s="806"/>
      <c r="S54" s="806"/>
      <c r="T54" s="806"/>
      <c r="U54" s="806"/>
      <c r="V54" s="806"/>
      <c r="W54" s="806"/>
      <c r="X54" s="806"/>
      <c r="Y54" s="806"/>
      <c r="Z54" s="806"/>
      <c r="AA54" s="806"/>
      <c r="AB54" s="806"/>
      <c r="AC54" s="806"/>
      <c r="AD54" s="806"/>
      <c r="AE54" s="823"/>
      <c r="AF54" s="802"/>
      <c r="AG54" s="803"/>
      <c r="AH54" s="803"/>
      <c r="AI54" s="803"/>
      <c r="AJ54" s="804"/>
      <c r="AK54" s="805"/>
      <c r="AL54" s="806"/>
      <c r="AM54" s="806"/>
      <c r="AN54" s="806"/>
      <c r="AO54" s="806"/>
      <c r="AP54" s="806"/>
      <c r="AQ54" s="806"/>
      <c r="AR54" s="806"/>
      <c r="AS54" s="806"/>
      <c r="AT54" s="806"/>
      <c r="AU54" s="806"/>
      <c r="AV54" s="806"/>
      <c r="AW54" s="806"/>
      <c r="AX54" s="806"/>
      <c r="AY54" s="806"/>
      <c r="AZ54" s="807"/>
      <c r="BA54" s="807"/>
      <c r="BB54" s="807"/>
      <c r="BC54" s="807"/>
      <c r="BD54" s="807"/>
      <c r="BE54" s="929"/>
      <c r="BF54" s="929"/>
      <c r="BG54" s="929"/>
      <c r="BH54" s="929"/>
      <c r="BI54" s="930"/>
      <c r="BJ54" s="249"/>
      <c r="BK54" s="249"/>
      <c r="BL54" s="249"/>
      <c r="BM54" s="249"/>
      <c r="BN54" s="249"/>
      <c r="BO54" s="262"/>
      <c r="BP54" s="262"/>
      <c r="BQ54" s="259">
        <v>48</v>
      </c>
      <c r="BR54" s="260"/>
      <c r="BS54" s="891"/>
      <c r="BT54" s="892"/>
      <c r="BU54" s="892"/>
      <c r="BV54" s="892"/>
      <c r="BW54" s="892"/>
      <c r="BX54" s="892"/>
      <c r="BY54" s="892"/>
      <c r="BZ54" s="892"/>
      <c r="CA54" s="892"/>
      <c r="CB54" s="892"/>
      <c r="CC54" s="892"/>
      <c r="CD54" s="892"/>
      <c r="CE54" s="892"/>
      <c r="CF54" s="892"/>
      <c r="CG54" s="893"/>
      <c r="CH54" s="864"/>
      <c r="CI54" s="865"/>
      <c r="CJ54" s="865"/>
      <c r="CK54" s="865"/>
      <c r="CL54" s="866"/>
      <c r="CM54" s="864"/>
      <c r="CN54" s="865"/>
      <c r="CO54" s="865"/>
      <c r="CP54" s="865"/>
      <c r="CQ54" s="866"/>
      <c r="CR54" s="864"/>
      <c r="CS54" s="865"/>
      <c r="CT54" s="865"/>
      <c r="CU54" s="865"/>
      <c r="CV54" s="866"/>
      <c r="CW54" s="864"/>
      <c r="CX54" s="865"/>
      <c r="CY54" s="865"/>
      <c r="CZ54" s="865"/>
      <c r="DA54" s="866"/>
      <c r="DB54" s="864"/>
      <c r="DC54" s="865"/>
      <c r="DD54" s="865"/>
      <c r="DE54" s="865"/>
      <c r="DF54" s="866"/>
      <c r="DG54" s="864"/>
      <c r="DH54" s="865"/>
      <c r="DI54" s="865"/>
      <c r="DJ54" s="865"/>
      <c r="DK54" s="866"/>
      <c r="DL54" s="864"/>
      <c r="DM54" s="865"/>
      <c r="DN54" s="865"/>
      <c r="DO54" s="865"/>
      <c r="DP54" s="866"/>
      <c r="DQ54" s="864"/>
      <c r="DR54" s="865"/>
      <c r="DS54" s="865"/>
      <c r="DT54" s="865"/>
      <c r="DU54" s="866"/>
      <c r="DV54" s="867"/>
      <c r="DW54" s="868"/>
      <c r="DX54" s="868"/>
      <c r="DY54" s="868"/>
      <c r="DZ54" s="869"/>
      <c r="EA54" s="243"/>
    </row>
    <row r="55" spans="1:131" s="244" customFormat="1" ht="26.25" customHeight="1" x14ac:dyDescent="0.15">
      <c r="A55" s="258">
        <v>28</v>
      </c>
      <c r="B55" s="819"/>
      <c r="C55" s="820"/>
      <c r="D55" s="820"/>
      <c r="E55" s="820"/>
      <c r="F55" s="820"/>
      <c r="G55" s="820"/>
      <c r="H55" s="820"/>
      <c r="I55" s="820"/>
      <c r="J55" s="820"/>
      <c r="K55" s="820"/>
      <c r="L55" s="820"/>
      <c r="M55" s="820"/>
      <c r="N55" s="820"/>
      <c r="O55" s="820"/>
      <c r="P55" s="821"/>
      <c r="Q55" s="822"/>
      <c r="R55" s="806"/>
      <c r="S55" s="806"/>
      <c r="T55" s="806"/>
      <c r="U55" s="806"/>
      <c r="V55" s="806"/>
      <c r="W55" s="806"/>
      <c r="X55" s="806"/>
      <c r="Y55" s="806"/>
      <c r="Z55" s="806"/>
      <c r="AA55" s="806"/>
      <c r="AB55" s="806"/>
      <c r="AC55" s="806"/>
      <c r="AD55" s="806"/>
      <c r="AE55" s="823"/>
      <c r="AF55" s="802"/>
      <c r="AG55" s="803"/>
      <c r="AH55" s="803"/>
      <c r="AI55" s="803"/>
      <c r="AJ55" s="804"/>
      <c r="AK55" s="805"/>
      <c r="AL55" s="806"/>
      <c r="AM55" s="806"/>
      <c r="AN55" s="806"/>
      <c r="AO55" s="806"/>
      <c r="AP55" s="806"/>
      <c r="AQ55" s="806"/>
      <c r="AR55" s="806"/>
      <c r="AS55" s="806"/>
      <c r="AT55" s="806"/>
      <c r="AU55" s="806"/>
      <c r="AV55" s="806"/>
      <c r="AW55" s="806"/>
      <c r="AX55" s="806"/>
      <c r="AY55" s="806"/>
      <c r="AZ55" s="807"/>
      <c r="BA55" s="807"/>
      <c r="BB55" s="807"/>
      <c r="BC55" s="807"/>
      <c r="BD55" s="807"/>
      <c r="BE55" s="929"/>
      <c r="BF55" s="929"/>
      <c r="BG55" s="929"/>
      <c r="BH55" s="929"/>
      <c r="BI55" s="930"/>
      <c r="BJ55" s="249"/>
      <c r="BK55" s="249"/>
      <c r="BL55" s="249"/>
      <c r="BM55" s="249"/>
      <c r="BN55" s="249"/>
      <c r="BO55" s="262"/>
      <c r="BP55" s="262"/>
      <c r="BQ55" s="259">
        <v>49</v>
      </c>
      <c r="BR55" s="260"/>
      <c r="BS55" s="891"/>
      <c r="BT55" s="892"/>
      <c r="BU55" s="892"/>
      <c r="BV55" s="892"/>
      <c r="BW55" s="892"/>
      <c r="BX55" s="892"/>
      <c r="BY55" s="892"/>
      <c r="BZ55" s="892"/>
      <c r="CA55" s="892"/>
      <c r="CB55" s="892"/>
      <c r="CC55" s="892"/>
      <c r="CD55" s="892"/>
      <c r="CE55" s="892"/>
      <c r="CF55" s="892"/>
      <c r="CG55" s="893"/>
      <c r="CH55" s="864"/>
      <c r="CI55" s="865"/>
      <c r="CJ55" s="865"/>
      <c r="CK55" s="865"/>
      <c r="CL55" s="866"/>
      <c r="CM55" s="864"/>
      <c r="CN55" s="865"/>
      <c r="CO55" s="865"/>
      <c r="CP55" s="865"/>
      <c r="CQ55" s="866"/>
      <c r="CR55" s="864"/>
      <c r="CS55" s="865"/>
      <c r="CT55" s="865"/>
      <c r="CU55" s="865"/>
      <c r="CV55" s="866"/>
      <c r="CW55" s="864"/>
      <c r="CX55" s="865"/>
      <c r="CY55" s="865"/>
      <c r="CZ55" s="865"/>
      <c r="DA55" s="866"/>
      <c r="DB55" s="864"/>
      <c r="DC55" s="865"/>
      <c r="DD55" s="865"/>
      <c r="DE55" s="865"/>
      <c r="DF55" s="866"/>
      <c r="DG55" s="864"/>
      <c r="DH55" s="865"/>
      <c r="DI55" s="865"/>
      <c r="DJ55" s="865"/>
      <c r="DK55" s="866"/>
      <c r="DL55" s="864"/>
      <c r="DM55" s="865"/>
      <c r="DN55" s="865"/>
      <c r="DO55" s="865"/>
      <c r="DP55" s="866"/>
      <c r="DQ55" s="864"/>
      <c r="DR55" s="865"/>
      <c r="DS55" s="865"/>
      <c r="DT55" s="865"/>
      <c r="DU55" s="866"/>
      <c r="DV55" s="867"/>
      <c r="DW55" s="868"/>
      <c r="DX55" s="868"/>
      <c r="DY55" s="868"/>
      <c r="DZ55" s="869"/>
      <c r="EA55" s="243"/>
    </row>
    <row r="56" spans="1:131" s="244" customFormat="1" ht="26.25" customHeight="1" x14ac:dyDescent="0.15">
      <c r="A56" s="258">
        <v>29</v>
      </c>
      <c r="B56" s="819"/>
      <c r="C56" s="820"/>
      <c r="D56" s="820"/>
      <c r="E56" s="820"/>
      <c r="F56" s="820"/>
      <c r="G56" s="820"/>
      <c r="H56" s="820"/>
      <c r="I56" s="820"/>
      <c r="J56" s="820"/>
      <c r="K56" s="820"/>
      <c r="L56" s="820"/>
      <c r="M56" s="820"/>
      <c r="N56" s="820"/>
      <c r="O56" s="820"/>
      <c r="P56" s="821"/>
      <c r="Q56" s="822"/>
      <c r="R56" s="806"/>
      <c r="S56" s="806"/>
      <c r="T56" s="806"/>
      <c r="U56" s="806"/>
      <c r="V56" s="806"/>
      <c r="W56" s="806"/>
      <c r="X56" s="806"/>
      <c r="Y56" s="806"/>
      <c r="Z56" s="806"/>
      <c r="AA56" s="806"/>
      <c r="AB56" s="806"/>
      <c r="AC56" s="806"/>
      <c r="AD56" s="806"/>
      <c r="AE56" s="823"/>
      <c r="AF56" s="802"/>
      <c r="AG56" s="803"/>
      <c r="AH56" s="803"/>
      <c r="AI56" s="803"/>
      <c r="AJ56" s="804"/>
      <c r="AK56" s="805"/>
      <c r="AL56" s="806"/>
      <c r="AM56" s="806"/>
      <c r="AN56" s="806"/>
      <c r="AO56" s="806"/>
      <c r="AP56" s="806"/>
      <c r="AQ56" s="806"/>
      <c r="AR56" s="806"/>
      <c r="AS56" s="806"/>
      <c r="AT56" s="806"/>
      <c r="AU56" s="806"/>
      <c r="AV56" s="806"/>
      <c r="AW56" s="806"/>
      <c r="AX56" s="806"/>
      <c r="AY56" s="806"/>
      <c r="AZ56" s="807"/>
      <c r="BA56" s="807"/>
      <c r="BB56" s="807"/>
      <c r="BC56" s="807"/>
      <c r="BD56" s="807"/>
      <c r="BE56" s="929"/>
      <c r="BF56" s="929"/>
      <c r="BG56" s="929"/>
      <c r="BH56" s="929"/>
      <c r="BI56" s="930"/>
      <c r="BJ56" s="249"/>
      <c r="BK56" s="249"/>
      <c r="BL56" s="249"/>
      <c r="BM56" s="249"/>
      <c r="BN56" s="249"/>
      <c r="BO56" s="262"/>
      <c r="BP56" s="262"/>
      <c r="BQ56" s="259">
        <v>50</v>
      </c>
      <c r="BR56" s="260"/>
      <c r="BS56" s="891"/>
      <c r="BT56" s="892"/>
      <c r="BU56" s="892"/>
      <c r="BV56" s="892"/>
      <c r="BW56" s="892"/>
      <c r="BX56" s="892"/>
      <c r="BY56" s="892"/>
      <c r="BZ56" s="892"/>
      <c r="CA56" s="892"/>
      <c r="CB56" s="892"/>
      <c r="CC56" s="892"/>
      <c r="CD56" s="892"/>
      <c r="CE56" s="892"/>
      <c r="CF56" s="892"/>
      <c r="CG56" s="893"/>
      <c r="CH56" s="864"/>
      <c r="CI56" s="865"/>
      <c r="CJ56" s="865"/>
      <c r="CK56" s="865"/>
      <c r="CL56" s="866"/>
      <c r="CM56" s="864"/>
      <c r="CN56" s="865"/>
      <c r="CO56" s="865"/>
      <c r="CP56" s="865"/>
      <c r="CQ56" s="866"/>
      <c r="CR56" s="864"/>
      <c r="CS56" s="865"/>
      <c r="CT56" s="865"/>
      <c r="CU56" s="865"/>
      <c r="CV56" s="866"/>
      <c r="CW56" s="864"/>
      <c r="CX56" s="865"/>
      <c r="CY56" s="865"/>
      <c r="CZ56" s="865"/>
      <c r="DA56" s="866"/>
      <c r="DB56" s="864"/>
      <c r="DC56" s="865"/>
      <c r="DD56" s="865"/>
      <c r="DE56" s="865"/>
      <c r="DF56" s="866"/>
      <c r="DG56" s="864"/>
      <c r="DH56" s="865"/>
      <c r="DI56" s="865"/>
      <c r="DJ56" s="865"/>
      <c r="DK56" s="866"/>
      <c r="DL56" s="864"/>
      <c r="DM56" s="865"/>
      <c r="DN56" s="865"/>
      <c r="DO56" s="865"/>
      <c r="DP56" s="866"/>
      <c r="DQ56" s="864"/>
      <c r="DR56" s="865"/>
      <c r="DS56" s="865"/>
      <c r="DT56" s="865"/>
      <c r="DU56" s="866"/>
      <c r="DV56" s="867"/>
      <c r="DW56" s="868"/>
      <c r="DX56" s="868"/>
      <c r="DY56" s="868"/>
      <c r="DZ56" s="869"/>
      <c r="EA56" s="243"/>
    </row>
    <row r="57" spans="1:131" s="244" customFormat="1" ht="26.25" customHeight="1" x14ac:dyDescent="0.15">
      <c r="A57" s="258">
        <v>30</v>
      </c>
      <c r="B57" s="819"/>
      <c r="C57" s="820"/>
      <c r="D57" s="820"/>
      <c r="E57" s="820"/>
      <c r="F57" s="820"/>
      <c r="G57" s="820"/>
      <c r="H57" s="820"/>
      <c r="I57" s="820"/>
      <c r="J57" s="820"/>
      <c r="K57" s="820"/>
      <c r="L57" s="820"/>
      <c r="M57" s="820"/>
      <c r="N57" s="820"/>
      <c r="O57" s="820"/>
      <c r="P57" s="821"/>
      <c r="Q57" s="822"/>
      <c r="R57" s="806"/>
      <c r="S57" s="806"/>
      <c r="T57" s="806"/>
      <c r="U57" s="806"/>
      <c r="V57" s="806"/>
      <c r="W57" s="806"/>
      <c r="X57" s="806"/>
      <c r="Y57" s="806"/>
      <c r="Z57" s="806"/>
      <c r="AA57" s="806"/>
      <c r="AB57" s="806"/>
      <c r="AC57" s="806"/>
      <c r="AD57" s="806"/>
      <c r="AE57" s="823"/>
      <c r="AF57" s="802"/>
      <c r="AG57" s="803"/>
      <c r="AH57" s="803"/>
      <c r="AI57" s="803"/>
      <c r="AJ57" s="804"/>
      <c r="AK57" s="805"/>
      <c r="AL57" s="806"/>
      <c r="AM57" s="806"/>
      <c r="AN57" s="806"/>
      <c r="AO57" s="806"/>
      <c r="AP57" s="806"/>
      <c r="AQ57" s="806"/>
      <c r="AR57" s="806"/>
      <c r="AS57" s="806"/>
      <c r="AT57" s="806"/>
      <c r="AU57" s="806"/>
      <c r="AV57" s="806"/>
      <c r="AW57" s="806"/>
      <c r="AX57" s="806"/>
      <c r="AY57" s="806"/>
      <c r="AZ57" s="807"/>
      <c r="BA57" s="807"/>
      <c r="BB57" s="807"/>
      <c r="BC57" s="807"/>
      <c r="BD57" s="807"/>
      <c r="BE57" s="929"/>
      <c r="BF57" s="929"/>
      <c r="BG57" s="929"/>
      <c r="BH57" s="929"/>
      <c r="BI57" s="930"/>
      <c r="BJ57" s="249"/>
      <c r="BK57" s="249"/>
      <c r="BL57" s="249"/>
      <c r="BM57" s="249"/>
      <c r="BN57" s="249"/>
      <c r="BO57" s="262"/>
      <c r="BP57" s="262"/>
      <c r="BQ57" s="259">
        <v>51</v>
      </c>
      <c r="BR57" s="260"/>
      <c r="BS57" s="891"/>
      <c r="BT57" s="892"/>
      <c r="BU57" s="892"/>
      <c r="BV57" s="892"/>
      <c r="BW57" s="892"/>
      <c r="BX57" s="892"/>
      <c r="BY57" s="892"/>
      <c r="BZ57" s="892"/>
      <c r="CA57" s="892"/>
      <c r="CB57" s="892"/>
      <c r="CC57" s="892"/>
      <c r="CD57" s="892"/>
      <c r="CE57" s="892"/>
      <c r="CF57" s="892"/>
      <c r="CG57" s="893"/>
      <c r="CH57" s="864"/>
      <c r="CI57" s="865"/>
      <c r="CJ57" s="865"/>
      <c r="CK57" s="865"/>
      <c r="CL57" s="866"/>
      <c r="CM57" s="864"/>
      <c r="CN57" s="865"/>
      <c r="CO57" s="865"/>
      <c r="CP57" s="865"/>
      <c r="CQ57" s="866"/>
      <c r="CR57" s="864"/>
      <c r="CS57" s="865"/>
      <c r="CT57" s="865"/>
      <c r="CU57" s="865"/>
      <c r="CV57" s="866"/>
      <c r="CW57" s="864"/>
      <c r="CX57" s="865"/>
      <c r="CY57" s="865"/>
      <c r="CZ57" s="865"/>
      <c r="DA57" s="866"/>
      <c r="DB57" s="864"/>
      <c r="DC57" s="865"/>
      <c r="DD57" s="865"/>
      <c r="DE57" s="865"/>
      <c r="DF57" s="866"/>
      <c r="DG57" s="864"/>
      <c r="DH57" s="865"/>
      <c r="DI57" s="865"/>
      <c r="DJ57" s="865"/>
      <c r="DK57" s="866"/>
      <c r="DL57" s="864"/>
      <c r="DM57" s="865"/>
      <c r="DN57" s="865"/>
      <c r="DO57" s="865"/>
      <c r="DP57" s="866"/>
      <c r="DQ57" s="864"/>
      <c r="DR57" s="865"/>
      <c r="DS57" s="865"/>
      <c r="DT57" s="865"/>
      <c r="DU57" s="866"/>
      <c r="DV57" s="867"/>
      <c r="DW57" s="868"/>
      <c r="DX57" s="868"/>
      <c r="DY57" s="868"/>
      <c r="DZ57" s="869"/>
      <c r="EA57" s="243"/>
    </row>
    <row r="58" spans="1:131" s="244" customFormat="1" ht="26.25" customHeight="1" x14ac:dyDescent="0.15">
      <c r="A58" s="258">
        <v>31</v>
      </c>
      <c r="B58" s="819"/>
      <c r="C58" s="820"/>
      <c r="D58" s="820"/>
      <c r="E58" s="820"/>
      <c r="F58" s="820"/>
      <c r="G58" s="820"/>
      <c r="H58" s="820"/>
      <c r="I58" s="820"/>
      <c r="J58" s="820"/>
      <c r="K58" s="820"/>
      <c r="L58" s="820"/>
      <c r="M58" s="820"/>
      <c r="N58" s="820"/>
      <c r="O58" s="820"/>
      <c r="P58" s="821"/>
      <c r="Q58" s="822"/>
      <c r="R58" s="806"/>
      <c r="S58" s="806"/>
      <c r="T58" s="806"/>
      <c r="U58" s="806"/>
      <c r="V58" s="806"/>
      <c r="W58" s="806"/>
      <c r="X58" s="806"/>
      <c r="Y58" s="806"/>
      <c r="Z58" s="806"/>
      <c r="AA58" s="806"/>
      <c r="AB58" s="806"/>
      <c r="AC58" s="806"/>
      <c r="AD58" s="806"/>
      <c r="AE58" s="823"/>
      <c r="AF58" s="802"/>
      <c r="AG58" s="803"/>
      <c r="AH58" s="803"/>
      <c r="AI58" s="803"/>
      <c r="AJ58" s="804"/>
      <c r="AK58" s="805"/>
      <c r="AL58" s="806"/>
      <c r="AM58" s="806"/>
      <c r="AN58" s="806"/>
      <c r="AO58" s="806"/>
      <c r="AP58" s="806"/>
      <c r="AQ58" s="806"/>
      <c r="AR58" s="806"/>
      <c r="AS58" s="806"/>
      <c r="AT58" s="806"/>
      <c r="AU58" s="806"/>
      <c r="AV58" s="806"/>
      <c r="AW58" s="806"/>
      <c r="AX58" s="806"/>
      <c r="AY58" s="806"/>
      <c r="AZ58" s="807"/>
      <c r="BA58" s="807"/>
      <c r="BB58" s="807"/>
      <c r="BC58" s="807"/>
      <c r="BD58" s="807"/>
      <c r="BE58" s="929"/>
      <c r="BF58" s="929"/>
      <c r="BG58" s="929"/>
      <c r="BH58" s="929"/>
      <c r="BI58" s="930"/>
      <c r="BJ58" s="249"/>
      <c r="BK58" s="249"/>
      <c r="BL58" s="249"/>
      <c r="BM58" s="249"/>
      <c r="BN58" s="249"/>
      <c r="BO58" s="262"/>
      <c r="BP58" s="262"/>
      <c r="BQ58" s="259">
        <v>52</v>
      </c>
      <c r="BR58" s="260"/>
      <c r="BS58" s="891"/>
      <c r="BT58" s="892"/>
      <c r="BU58" s="892"/>
      <c r="BV58" s="892"/>
      <c r="BW58" s="892"/>
      <c r="BX58" s="892"/>
      <c r="BY58" s="892"/>
      <c r="BZ58" s="892"/>
      <c r="CA58" s="892"/>
      <c r="CB58" s="892"/>
      <c r="CC58" s="892"/>
      <c r="CD58" s="892"/>
      <c r="CE58" s="892"/>
      <c r="CF58" s="892"/>
      <c r="CG58" s="893"/>
      <c r="CH58" s="864"/>
      <c r="CI58" s="865"/>
      <c r="CJ58" s="865"/>
      <c r="CK58" s="865"/>
      <c r="CL58" s="866"/>
      <c r="CM58" s="864"/>
      <c r="CN58" s="865"/>
      <c r="CO58" s="865"/>
      <c r="CP58" s="865"/>
      <c r="CQ58" s="866"/>
      <c r="CR58" s="864"/>
      <c r="CS58" s="865"/>
      <c r="CT58" s="865"/>
      <c r="CU58" s="865"/>
      <c r="CV58" s="866"/>
      <c r="CW58" s="864"/>
      <c r="CX58" s="865"/>
      <c r="CY58" s="865"/>
      <c r="CZ58" s="865"/>
      <c r="DA58" s="866"/>
      <c r="DB58" s="864"/>
      <c r="DC58" s="865"/>
      <c r="DD58" s="865"/>
      <c r="DE58" s="865"/>
      <c r="DF58" s="866"/>
      <c r="DG58" s="864"/>
      <c r="DH58" s="865"/>
      <c r="DI58" s="865"/>
      <c r="DJ58" s="865"/>
      <c r="DK58" s="866"/>
      <c r="DL58" s="864"/>
      <c r="DM58" s="865"/>
      <c r="DN58" s="865"/>
      <c r="DO58" s="865"/>
      <c r="DP58" s="866"/>
      <c r="DQ58" s="864"/>
      <c r="DR58" s="865"/>
      <c r="DS58" s="865"/>
      <c r="DT58" s="865"/>
      <c r="DU58" s="866"/>
      <c r="DV58" s="867"/>
      <c r="DW58" s="868"/>
      <c r="DX58" s="868"/>
      <c r="DY58" s="868"/>
      <c r="DZ58" s="869"/>
      <c r="EA58" s="243"/>
    </row>
    <row r="59" spans="1:131" s="244" customFormat="1" ht="26.25" customHeight="1" x14ac:dyDescent="0.15">
      <c r="A59" s="258">
        <v>32</v>
      </c>
      <c r="B59" s="819"/>
      <c r="C59" s="820"/>
      <c r="D59" s="820"/>
      <c r="E59" s="820"/>
      <c r="F59" s="820"/>
      <c r="G59" s="820"/>
      <c r="H59" s="820"/>
      <c r="I59" s="820"/>
      <c r="J59" s="820"/>
      <c r="K59" s="820"/>
      <c r="L59" s="820"/>
      <c r="M59" s="820"/>
      <c r="N59" s="820"/>
      <c r="O59" s="820"/>
      <c r="P59" s="821"/>
      <c r="Q59" s="822"/>
      <c r="R59" s="806"/>
      <c r="S59" s="806"/>
      <c r="T59" s="806"/>
      <c r="U59" s="806"/>
      <c r="V59" s="806"/>
      <c r="W59" s="806"/>
      <c r="X59" s="806"/>
      <c r="Y59" s="806"/>
      <c r="Z59" s="806"/>
      <c r="AA59" s="806"/>
      <c r="AB59" s="806"/>
      <c r="AC59" s="806"/>
      <c r="AD59" s="806"/>
      <c r="AE59" s="823"/>
      <c r="AF59" s="802"/>
      <c r="AG59" s="803"/>
      <c r="AH59" s="803"/>
      <c r="AI59" s="803"/>
      <c r="AJ59" s="804"/>
      <c r="AK59" s="805"/>
      <c r="AL59" s="806"/>
      <c r="AM59" s="806"/>
      <c r="AN59" s="806"/>
      <c r="AO59" s="806"/>
      <c r="AP59" s="806"/>
      <c r="AQ59" s="806"/>
      <c r="AR59" s="806"/>
      <c r="AS59" s="806"/>
      <c r="AT59" s="806"/>
      <c r="AU59" s="806"/>
      <c r="AV59" s="806"/>
      <c r="AW59" s="806"/>
      <c r="AX59" s="806"/>
      <c r="AY59" s="806"/>
      <c r="AZ59" s="807"/>
      <c r="BA59" s="807"/>
      <c r="BB59" s="807"/>
      <c r="BC59" s="807"/>
      <c r="BD59" s="807"/>
      <c r="BE59" s="929"/>
      <c r="BF59" s="929"/>
      <c r="BG59" s="929"/>
      <c r="BH59" s="929"/>
      <c r="BI59" s="930"/>
      <c r="BJ59" s="249"/>
      <c r="BK59" s="249"/>
      <c r="BL59" s="249"/>
      <c r="BM59" s="249"/>
      <c r="BN59" s="249"/>
      <c r="BO59" s="262"/>
      <c r="BP59" s="262"/>
      <c r="BQ59" s="259">
        <v>53</v>
      </c>
      <c r="BR59" s="260"/>
      <c r="BS59" s="891"/>
      <c r="BT59" s="892"/>
      <c r="BU59" s="892"/>
      <c r="BV59" s="892"/>
      <c r="BW59" s="892"/>
      <c r="BX59" s="892"/>
      <c r="BY59" s="892"/>
      <c r="BZ59" s="892"/>
      <c r="CA59" s="892"/>
      <c r="CB59" s="892"/>
      <c r="CC59" s="892"/>
      <c r="CD59" s="892"/>
      <c r="CE59" s="892"/>
      <c r="CF59" s="892"/>
      <c r="CG59" s="893"/>
      <c r="CH59" s="864"/>
      <c r="CI59" s="865"/>
      <c r="CJ59" s="865"/>
      <c r="CK59" s="865"/>
      <c r="CL59" s="866"/>
      <c r="CM59" s="864"/>
      <c r="CN59" s="865"/>
      <c r="CO59" s="865"/>
      <c r="CP59" s="865"/>
      <c r="CQ59" s="866"/>
      <c r="CR59" s="864"/>
      <c r="CS59" s="865"/>
      <c r="CT59" s="865"/>
      <c r="CU59" s="865"/>
      <c r="CV59" s="866"/>
      <c r="CW59" s="864"/>
      <c r="CX59" s="865"/>
      <c r="CY59" s="865"/>
      <c r="CZ59" s="865"/>
      <c r="DA59" s="866"/>
      <c r="DB59" s="864"/>
      <c r="DC59" s="865"/>
      <c r="DD59" s="865"/>
      <c r="DE59" s="865"/>
      <c r="DF59" s="866"/>
      <c r="DG59" s="864"/>
      <c r="DH59" s="865"/>
      <c r="DI59" s="865"/>
      <c r="DJ59" s="865"/>
      <c r="DK59" s="866"/>
      <c r="DL59" s="864"/>
      <c r="DM59" s="865"/>
      <c r="DN59" s="865"/>
      <c r="DO59" s="865"/>
      <c r="DP59" s="866"/>
      <c r="DQ59" s="864"/>
      <c r="DR59" s="865"/>
      <c r="DS59" s="865"/>
      <c r="DT59" s="865"/>
      <c r="DU59" s="866"/>
      <c r="DV59" s="867"/>
      <c r="DW59" s="868"/>
      <c r="DX59" s="868"/>
      <c r="DY59" s="868"/>
      <c r="DZ59" s="869"/>
      <c r="EA59" s="243"/>
    </row>
    <row r="60" spans="1:131" s="244" customFormat="1" ht="26.25" customHeight="1" x14ac:dyDescent="0.15">
      <c r="A60" s="258">
        <v>33</v>
      </c>
      <c r="B60" s="819"/>
      <c r="C60" s="820"/>
      <c r="D60" s="820"/>
      <c r="E60" s="820"/>
      <c r="F60" s="820"/>
      <c r="G60" s="820"/>
      <c r="H60" s="820"/>
      <c r="I60" s="820"/>
      <c r="J60" s="820"/>
      <c r="K60" s="820"/>
      <c r="L60" s="820"/>
      <c r="M60" s="820"/>
      <c r="N60" s="820"/>
      <c r="O60" s="820"/>
      <c r="P60" s="821"/>
      <c r="Q60" s="822"/>
      <c r="R60" s="806"/>
      <c r="S60" s="806"/>
      <c r="T60" s="806"/>
      <c r="U60" s="806"/>
      <c r="V60" s="806"/>
      <c r="W60" s="806"/>
      <c r="X60" s="806"/>
      <c r="Y60" s="806"/>
      <c r="Z60" s="806"/>
      <c r="AA60" s="806"/>
      <c r="AB60" s="806"/>
      <c r="AC60" s="806"/>
      <c r="AD60" s="806"/>
      <c r="AE60" s="823"/>
      <c r="AF60" s="802"/>
      <c r="AG60" s="803"/>
      <c r="AH60" s="803"/>
      <c r="AI60" s="803"/>
      <c r="AJ60" s="804"/>
      <c r="AK60" s="805"/>
      <c r="AL60" s="806"/>
      <c r="AM60" s="806"/>
      <c r="AN60" s="806"/>
      <c r="AO60" s="806"/>
      <c r="AP60" s="806"/>
      <c r="AQ60" s="806"/>
      <c r="AR60" s="806"/>
      <c r="AS60" s="806"/>
      <c r="AT60" s="806"/>
      <c r="AU60" s="806"/>
      <c r="AV60" s="806"/>
      <c r="AW60" s="806"/>
      <c r="AX60" s="806"/>
      <c r="AY60" s="806"/>
      <c r="AZ60" s="807"/>
      <c r="BA60" s="807"/>
      <c r="BB60" s="807"/>
      <c r="BC60" s="807"/>
      <c r="BD60" s="807"/>
      <c r="BE60" s="929"/>
      <c r="BF60" s="929"/>
      <c r="BG60" s="929"/>
      <c r="BH60" s="929"/>
      <c r="BI60" s="930"/>
      <c r="BJ60" s="249"/>
      <c r="BK60" s="249"/>
      <c r="BL60" s="249"/>
      <c r="BM60" s="249"/>
      <c r="BN60" s="249"/>
      <c r="BO60" s="262"/>
      <c r="BP60" s="262"/>
      <c r="BQ60" s="259">
        <v>54</v>
      </c>
      <c r="BR60" s="260"/>
      <c r="BS60" s="891"/>
      <c r="BT60" s="892"/>
      <c r="BU60" s="892"/>
      <c r="BV60" s="892"/>
      <c r="BW60" s="892"/>
      <c r="BX60" s="892"/>
      <c r="BY60" s="892"/>
      <c r="BZ60" s="892"/>
      <c r="CA60" s="892"/>
      <c r="CB60" s="892"/>
      <c r="CC60" s="892"/>
      <c r="CD60" s="892"/>
      <c r="CE60" s="892"/>
      <c r="CF60" s="892"/>
      <c r="CG60" s="893"/>
      <c r="CH60" s="864"/>
      <c r="CI60" s="865"/>
      <c r="CJ60" s="865"/>
      <c r="CK60" s="865"/>
      <c r="CL60" s="866"/>
      <c r="CM60" s="864"/>
      <c r="CN60" s="865"/>
      <c r="CO60" s="865"/>
      <c r="CP60" s="865"/>
      <c r="CQ60" s="866"/>
      <c r="CR60" s="864"/>
      <c r="CS60" s="865"/>
      <c r="CT60" s="865"/>
      <c r="CU60" s="865"/>
      <c r="CV60" s="866"/>
      <c r="CW60" s="864"/>
      <c r="CX60" s="865"/>
      <c r="CY60" s="865"/>
      <c r="CZ60" s="865"/>
      <c r="DA60" s="866"/>
      <c r="DB60" s="864"/>
      <c r="DC60" s="865"/>
      <c r="DD60" s="865"/>
      <c r="DE60" s="865"/>
      <c r="DF60" s="866"/>
      <c r="DG60" s="864"/>
      <c r="DH60" s="865"/>
      <c r="DI60" s="865"/>
      <c r="DJ60" s="865"/>
      <c r="DK60" s="866"/>
      <c r="DL60" s="864"/>
      <c r="DM60" s="865"/>
      <c r="DN60" s="865"/>
      <c r="DO60" s="865"/>
      <c r="DP60" s="866"/>
      <c r="DQ60" s="864"/>
      <c r="DR60" s="865"/>
      <c r="DS60" s="865"/>
      <c r="DT60" s="865"/>
      <c r="DU60" s="866"/>
      <c r="DV60" s="867"/>
      <c r="DW60" s="868"/>
      <c r="DX60" s="868"/>
      <c r="DY60" s="868"/>
      <c r="DZ60" s="869"/>
      <c r="EA60" s="243"/>
    </row>
    <row r="61" spans="1:131" s="244" customFormat="1" ht="26.25" customHeight="1" thickBot="1" x14ac:dyDescent="0.2">
      <c r="A61" s="258">
        <v>34</v>
      </c>
      <c r="B61" s="819"/>
      <c r="C61" s="820"/>
      <c r="D61" s="820"/>
      <c r="E61" s="820"/>
      <c r="F61" s="820"/>
      <c r="G61" s="820"/>
      <c r="H61" s="820"/>
      <c r="I61" s="820"/>
      <c r="J61" s="820"/>
      <c r="K61" s="820"/>
      <c r="L61" s="820"/>
      <c r="M61" s="820"/>
      <c r="N61" s="820"/>
      <c r="O61" s="820"/>
      <c r="P61" s="821"/>
      <c r="Q61" s="822"/>
      <c r="R61" s="806"/>
      <c r="S61" s="806"/>
      <c r="T61" s="806"/>
      <c r="U61" s="806"/>
      <c r="V61" s="806"/>
      <c r="W61" s="806"/>
      <c r="X61" s="806"/>
      <c r="Y61" s="806"/>
      <c r="Z61" s="806"/>
      <c r="AA61" s="806"/>
      <c r="AB61" s="806"/>
      <c r="AC61" s="806"/>
      <c r="AD61" s="806"/>
      <c r="AE61" s="823"/>
      <c r="AF61" s="802"/>
      <c r="AG61" s="803"/>
      <c r="AH61" s="803"/>
      <c r="AI61" s="803"/>
      <c r="AJ61" s="804"/>
      <c r="AK61" s="805"/>
      <c r="AL61" s="806"/>
      <c r="AM61" s="806"/>
      <c r="AN61" s="806"/>
      <c r="AO61" s="806"/>
      <c r="AP61" s="806"/>
      <c r="AQ61" s="806"/>
      <c r="AR61" s="806"/>
      <c r="AS61" s="806"/>
      <c r="AT61" s="806"/>
      <c r="AU61" s="806"/>
      <c r="AV61" s="806"/>
      <c r="AW61" s="806"/>
      <c r="AX61" s="806"/>
      <c r="AY61" s="806"/>
      <c r="AZ61" s="807"/>
      <c r="BA61" s="807"/>
      <c r="BB61" s="807"/>
      <c r="BC61" s="807"/>
      <c r="BD61" s="807"/>
      <c r="BE61" s="929"/>
      <c r="BF61" s="929"/>
      <c r="BG61" s="929"/>
      <c r="BH61" s="929"/>
      <c r="BI61" s="930"/>
      <c r="BJ61" s="249"/>
      <c r="BK61" s="249"/>
      <c r="BL61" s="249"/>
      <c r="BM61" s="249"/>
      <c r="BN61" s="249"/>
      <c r="BO61" s="262"/>
      <c r="BP61" s="262"/>
      <c r="BQ61" s="259">
        <v>55</v>
      </c>
      <c r="BR61" s="260"/>
      <c r="BS61" s="891"/>
      <c r="BT61" s="892"/>
      <c r="BU61" s="892"/>
      <c r="BV61" s="892"/>
      <c r="BW61" s="892"/>
      <c r="BX61" s="892"/>
      <c r="BY61" s="892"/>
      <c r="BZ61" s="892"/>
      <c r="CA61" s="892"/>
      <c r="CB61" s="892"/>
      <c r="CC61" s="892"/>
      <c r="CD61" s="892"/>
      <c r="CE61" s="892"/>
      <c r="CF61" s="892"/>
      <c r="CG61" s="893"/>
      <c r="CH61" s="864"/>
      <c r="CI61" s="865"/>
      <c r="CJ61" s="865"/>
      <c r="CK61" s="865"/>
      <c r="CL61" s="866"/>
      <c r="CM61" s="864"/>
      <c r="CN61" s="865"/>
      <c r="CO61" s="865"/>
      <c r="CP61" s="865"/>
      <c r="CQ61" s="866"/>
      <c r="CR61" s="864"/>
      <c r="CS61" s="865"/>
      <c r="CT61" s="865"/>
      <c r="CU61" s="865"/>
      <c r="CV61" s="866"/>
      <c r="CW61" s="864"/>
      <c r="CX61" s="865"/>
      <c r="CY61" s="865"/>
      <c r="CZ61" s="865"/>
      <c r="DA61" s="866"/>
      <c r="DB61" s="864"/>
      <c r="DC61" s="865"/>
      <c r="DD61" s="865"/>
      <c r="DE61" s="865"/>
      <c r="DF61" s="866"/>
      <c r="DG61" s="864"/>
      <c r="DH61" s="865"/>
      <c r="DI61" s="865"/>
      <c r="DJ61" s="865"/>
      <c r="DK61" s="866"/>
      <c r="DL61" s="864"/>
      <c r="DM61" s="865"/>
      <c r="DN61" s="865"/>
      <c r="DO61" s="865"/>
      <c r="DP61" s="866"/>
      <c r="DQ61" s="864"/>
      <c r="DR61" s="865"/>
      <c r="DS61" s="865"/>
      <c r="DT61" s="865"/>
      <c r="DU61" s="866"/>
      <c r="DV61" s="867"/>
      <c r="DW61" s="868"/>
      <c r="DX61" s="868"/>
      <c r="DY61" s="868"/>
      <c r="DZ61" s="869"/>
      <c r="EA61" s="243"/>
    </row>
    <row r="62" spans="1:131" s="244" customFormat="1" ht="26.25" customHeight="1" x14ac:dyDescent="0.15">
      <c r="A62" s="258">
        <v>35</v>
      </c>
      <c r="B62" s="819"/>
      <c r="C62" s="820"/>
      <c r="D62" s="820"/>
      <c r="E62" s="820"/>
      <c r="F62" s="820"/>
      <c r="G62" s="820"/>
      <c r="H62" s="820"/>
      <c r="I62" s="820"/>
      <c r="J62" s="820"/>
      <c r="K62" s="820"/>
      <c r="L62" s="820"/>
      <c r="M62" s="820"/>
      <c r="N62" s="820"/>
      <c r="O62" s="820"/>
      <c r="P62" s="821"/>
      <c r="Q62" s="822"/>
      <c r="R62" s="806"/>
      <c r="S62" s="806"/>
      <c r="T62" s="806"/>
      <c r="U62" s="806"/>
      <c r="V62" s="806"/>
      <c r="W62" s="806"/>
      <c r="X62" s="806"/>
      <c r="Y62" s="806"/>
      <c r="Z62" s="806"/>
      <c r="AA62" s="806"/>
      <c r="AB62" s="806"/>
      <c r="AC62" s="806"/>
      <c r="AD62" s="806"/>
      <c r="AE62" s="823"/>
      <c r="AF62" s="802"/>
      <c r="AG62" s="803"/>
      <c r="AH62" s="803"/>
      <c r="AI62" s="803"/>
      <c r="AJ62" s="804"/>
      <c r="AK62" s="805"/>
      <c r="AL62" s="806"/>
      <c r="AM62" s="806"/>
      <c r="AN62" s="806"/>
      <c r="AO62" s="806"/>
      <c r="AP62" s="806"/>
      <c r="AQ62" s="806"/>
      <c r="AR62" s="806"/>
      <c r="AS62" s="806"/>
      <c r="AT62" s="806"/>
      <c r="AU62" s="806"/>
      <c r="AV62" s="806"/>
      <c r="AW62" s="806"/>
      <c r="AX62" s="806"/>
      <c r="AY62" s="806"/>
      <c r="AZ62" s="807"/>
      <c r="BA62" s="807"/>
      <c r="BB62" s="807"/>
      <c r="BC62" s="807"/>
      <c r="BD62" s="807"/>
      <c r="BE62" s="929"/>
      <c r="BF62" s="929"/>
      <c r="BG62" s="929"/>
      <c r="BH62" s="929"/>
      <c r="BI62" s="930"/>
      <c r="BJ62" s="938" t="s">
        <v>413</v>
      </c>
      <c r="BK62" s="915"/>
      <c r="BL62" s="915"/>
      <c r="BM62" s="915"/>
      <c r="BN62" s="916"/>
      <c r="BO62" s="262"/>
      <c r="BP62" s="262"/>
      <c r="BQ62" s="259">
        <v>56</v>
      </c>
      <c r="BR62" s="260"/>
      <c r="BS62" s="891"/>
      <c r="BT62" s="892"/>
      <c r="BU62" s="892"/>
      <c r="BV62" s="892"/>
      <c r="BW62" s="892"/>
      <c r="BX62" s="892"/>
      <c r="BY62" s="892"/>
      <c r="BZ62" s="892"/>
      <c r="CA62" s="892"/>
      <c r="CB62" s="892"/>
      <c r="CC62" s="892"/>
      <c r="CD62" s="892"/>
      <c r="CE62" s="892"/>
      <c r="CF62" s="892"/>
      <c r="CG62" s="893"/>
      <c r="CH62" s="864"/>
      <c r="CI62" s="865"/>
      <c r="CJ62" s="865"/>
      <c r="CK62" s="865"/>
      <c r="CL62" s="866"/>
      <c r="CM62" s="864"/>
      <c r="CN62" s="865"/>
      <c r="CO62" s="865"/>
      <c r="CP62" s="865"/>
      <c r="CQ62" s="866"/>
      <c r="CR62" s="864"/>
      <c r="CS62" s="865"/>
      <c r="CT62" s="865"/>
      <c r="CU62" s="865"/>
      <c r="CV62" s="866"/>
      <c r="CW62" s="864"/>
      <c r="CX62" s="865"/>
      <c r="CY62" s="865"/>
      <c r="CZ62" s="865"/>
      <c r="DA62" s="866"/>
      <c r="DB62" s="864"/>
      <c r="DC62" s="865"/>
      <c r="DD62" s="865"/>
      <c r="DE62" s="865"/>
      <c r="DF62" s="866"/>
      <c r="DG62" s="864"/>
      <c r="DH62" s="865"/>
      <c r="DI62" s="865"/>
      <c r="DJ62" s="865"/>
      <c r="DK62" s="866"/>
      <c r="DL62" s="864"/>
      <c r="DM62" s="865"/>
      <c r="DN62" s="865"/>
      <c r="DO62" s="865"/>
      <c r="DP62" s="866"/>
      <c r="DQ62" s="864"/>
      <c r="DR62" s="865"/>
      <c r="DS62" s="865"/>
      <c r="DT62" s="865"/>
      <c r="DU62" s="866"/>
      <c r="DV62" s="867"/>
      <c r="DW62" s="868"/>
      <c r="DX62" s="868"/>
      <c r="DY62" s="868"/>
      <c r="DZ62" s="869"/>
      <c r="EA62" s="243"/>
    </row>
    <row r="63" spans="1:131" s="244" customFormat="1" ht="26.25" customHeight="1" thickBot="1" x14ac:dyDescent="0.2">
      <c r="A63" s="261" t="s">
        <v>390</v>
      </c>
      <c r="B63" s="902" t="s">
        <v>414</v>
      </c>
      <c r="C63" s="903"/>
      <c r="D63" s="903"/>
      <c r="E63" s="903"/>
      <c r="F63" s="903"/>
      <c r="G63" s="903"/>
      <c r="H63" s="903"/>
      <c r="I63" s="903"/>
      <c r="J63" s="903"/>
      <c r="K63" s="903"/>
      <c r="L63" s="903"/>
      <c r="M63" s="903"/>
      <c r="N63" s="903"/>
      <c r="O63" s="903"/>
      <c r="P63" s="904"/>
      <c r="Q63" s="931"/>
      <c r="R63" s="932"/>
      <c r="S63" s="932"/>
      <c r="T63" s="932"/>
      <c r="U63" s="932"/>
      <c r="V63" s="932"/>
      <c r="W63" s="932"/>
      <c r="X63" s="932"/>
      <c r="Y63" s="932"/>
      <c r="Z63" s="932"/>
      <c r="AA63" s="932"/>
      <c r="AB63" s="932"/>
      <c r="AC63" s="932"/>
      <c r="AD63" s="932"/>
      <c r="AE63" s="933"/>
      <c r="AF63" s="934">
        <v>1450</v>
      </c>
      <c r="AG63" s="935"/>
      <c r="AH63" s="935"/>
      <c r="AI63" s="935"/>
      <c r="AJ63" s="936"/>
      <c r="AK63" s="937"/>
      <c r="AL63" s="932"/>
      <c r="AM63" s="932"/>
      <c r="AN63" s="932"/>
      <c r="AO63" s="932"/>
      <c r="AP63" s="935">
        <v>6521</v>
      </c>
      <c r="AQ63" s="935"/>
      <c r="AR63" s="935"/>
      <c r="AS63" s="935"/>
      <c r="AT63" s="935"/>
      <c r="AU63" s="935">
        <v>2293</v>
      </c>
      <c r="AV63" s="935"/>
      <c r="AW63" s="935"/>
      <c r="AX63" s="935"/>
      <c r="AY63" s="935"/>
      <c r="AZ63" s="939"/>
      <c r="BA63" s="939"/>
      <c r="BB63" s="939"/>
      <c r="BC63" s="939"/>
      <c r="BD63" s="939"/>
      <c r="BE63" s="940"/>
      <c r="BF63" s="940"/>
      <c r="BG63" s="940"/>
      <c r="BH63" s="940"/>
      <c r="BI63" s="941"/>
      <c r="BJ63" s="942" t="s">
        <v>174</v>
      </c>
      <c r="BK63" s="943"/>
      <c r="BL63" s="943"/>
      <c r="BM63" s="943"/>
      <c r="BN63" s="944"/>
      <c r="BO63" s="262"/>
      <c r="BP63" s="262"/>
      <c r="BQ63" s="259">
        <v>57</v>
      </c>
      <c r="BR63" s="260"/>
      <c r="BS63" s="891"/>
      <c r="BT63" s="892"/>
      <c r="BU63" s="892"/>
      <c r="BV63" s="892"/>
      <c r="BW63" s="892"/>
      <c r="BX63" s="892"/>
      <c r="BY63" s="892"/>
      <c r="BZ63" s="892"/>
      <c r="CA63" s="892"/>
      <c r="CB63" s="892"/>
      <c r="CC63" s="892"/>
      <c r="CD63" s="892"/>
      <c r="CE63" s="892"/>
      <c r="CF63" s="892"/>
      <c r="CG63" s="893"/>
      <c r="CH63" s="864"/>
      <c r="CI63" s="865"/>
      <c r="CJ63" s="865"/>
      <c r="CK63" s="865"/>
      <c r="CL63" s="866"/>
      <c r="CM63" s="864"/>
      <c r="CN63" s="865"/>
      <c r="CO63" s="865"/>
      <c r="CP63" s="865"/>
      <c r="CQ63" s="866"/>
      <c r="CR63" s="864"/>
      <c r="CS63" s="865"/>
      <c r="CT63" s="865"/>
      <c r="CU63" s="865"/>
      <c r="CV63" s="866"/>
      <c r="CW63" s="864"/>
      <c r="CX63" s="865"/>
      <c r="CY63" s="865"/>
      <c r="CZ63" s="865"/>
      <c r="DA63" s="866"/>
      <c r="DB63" s="864"/>
      <c r="DC63" s="865"/>
      <c r="DD63" s="865"/>
      <c r="DE63" s="865"/>
      <c r="DF63" s="866"/>
      <c r="DG63" s="864"/>
      <c r="DH63" s="865"/>
      <c r="DI63" s="865"/>
      <c r="DJ63" s="865"/>
      <c r="DK63" s="866"/>
      <c r="DL63" s="864"/>
      <c r="DM63" s="865"/>
      <c r="DN63" s="865"/>
      <c r="DO63" s="865"/>
      <c r="DP63" s="866"/>
      <c r="DQ63" s="864"/>
      <c r="DR63" s="865"/>
      <c r="DS63" s="865"/>
      <c r="DT63" s="865"/>
      <c r="DU63" s="866"/>
      <c r="DV63" s="867"/>
      <c r="DW63" s="868"/>
      <c r="DX63" s="868"/>
      <c r="DY63" s="868"/>
      <c r="DZ63" s="869"/>
      <c r="EA63" s="243"/>
    </row>
    <row r="64" spans="1:131" s="244" customFormat="1" ht="26.25" customHeight="1" x14ac:dyDescent="0.15">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59">
        <v>58</v>
      </c>
      <c r="BR64" s="260"/>
      <c r="BS64" s="891"/>
      <c r="BT64" s="892"/>
      <c r="BU64" s="892"/>
      <c r="BV64" s="892"/>
      <c r="BW64" s="892"/>
      <c r="BX64" s="892"/>
      <c r="BY64" s="892"/>
      <c r="BZ64" s="892"/>
      <c r="CA64" s="892"/>
      <c r="CB64" s="892"/>
      <c r="CC64" s="892"/>
      <c r="CD64" s="892"/>
      <c r="CE64" s="892"/>
      <c r="CF64" s="892"/>
      <c r="CG64" s="893"/>
      <c r="CH64" s="864"/>
      <c r="CI64" s="865"/>
      <c r="CJ64" s="865"/>
      <c r="CK64" s="865"/>
      <c r="CL64" s="866"/>
      <c r="CM64" s="864"/>
      <c r="CN64" s="865"/>
      <c r="CO64" s="865"/>
      <c r="CP64" s="865"/>
      <c r="CQ64" s="866"/>
      <c r="CR64" s="864"/>
      <c r="CS64" s="865"/>
      <c r="CT64" s="865"/>
      <c r="CU64" s="865"/>
      <c r="CV64" s="866"/>
      <c r="CW64" s="864"/>
      <c r="CX64" s="865"/>
      <c r="CY64" s="865"/>
      <c r="CZ64" s="865"/>
      <c r="DA64" s="866"/>
      <c r="DB64" s="864"/>
      <c r="DC64" s="865"/>
      <c r="DD64" s="865"/>
      <c r="DE64" s="865"/>
      <c r="DF64" s="866"/>
      <c r="DG64" s="864"/>
      <c r="DH64" s="865"/>
      <c r="DI64" s="865"/>
      <c r="DJ64" s="865"/>
      <c r="DK64" s="866"/>
      <c r="DL64" s="864"/>
      <c r="DM64" s="865"/>
      <c r="DN64" s="865"/>
      <c r="DO64" s="865"/>
      <c r="DP64" s="866"/>
      <c r="DQ64" s="864"/>
      <c r="DR64" s="865"/>
      <c r="DS64" s="865"/>
      <c r="DT64" s="865"/>
      <c r="DU64" s="866"/>
      <c r="DV64" s="867"/>
      <c r="DW64" s="868"/>
      <c r="DX64" s="868"/>
      <c r="DY64" s="868"/>
      <c r="DZ64" s="869"/>
      <c r="EA64" s="243"/>
    </row>
    <row r="65" spans="1:131" s="244" customFormat="1" ht="26.25" customHeight="1" thickBot="1" x14ac:dyDescent="0.2">
      <c r="A65" s="249" t="s">
        <v>415</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62"/>
      <c r="BF65" s="262"/>
      <c r="BG65" s="262"/>
      <c r="BH65" s="262"/>
      <c r="BI65" s="262"/>
      <c r="BJ65" s="262"/>
      <c r="BK65" s="262"/>
      <c r="BL65" s="262"/>
      <c r="BM65" s="262"/>
      <c r="BN65" s="262"/>
      <c r="BO65" s="262"/>
      <c r="BP65" s="262"/>
      <c r="BQ65" s="259">
        <v>59</v>
      </c>
      <c r="BR65" s="260"/>
      <c r="BS65" s="891"/>
      <c r="BT65" s="892"/>
      <c r="BU65" s="892"/>
      <c r="BV65" s="892"/>
      <c r="BW65" s="892"/>
      <c r="BX65" s="892"/>
      <c r="BY65" s="892"/>
      <c r="BZ65" s="892"/>
      <c r="CA65" s="892"/>
      <c r="CB65" s="892"/>
      <c r="CC65" s="892"/>
      <c r="CD65" s="892"/>
      <c r="CE65" s="892"/>
      <c r="CF65" s="892"/>
      <c r="CG65" s="893"/>
      <c r="CH65" s="864"/>
      <c r="CI65" s="865"/>
      <c r="CJ65" s="865"/>
      <c r="CK65" s="865"/>
      <c r="CL65" s="866"/>
      <c r="CM65" s="864"/>
      <c r="CN65" s="865"/>
      <c r="CO65" s="865"/>
      <c r="CP65" s="865"/>
      <c r="CQ65" s="866"/>
      <c r="CR65" s="864"/>
      <c r="CS65" s="865"/>
      <c r="CT65" s="865"/>
      <c r="CU65" s="865"/>
      <c r="CV65" s="866"/>
      <c r="CW65" s="864"/>
      <c r="CX65" s="865"/>
      <c r="CY65" s="865"/>
      <c r="CZ65" s="865"/>
      <c r="DA65" s="866"/>
      <c r="DB65" s="864"/>
      <c r="DC65" s="865"/>
      <c r="DD65" s="865"/>
      <c r="DE65" s="865"/>
      <c r="DF65" s="866"/>
      <c r="DG65" s="864"/>
      <c r="DH65" s="865"/>
      <c r="DI65" s="865"/>
      <c r="DJ65" s="865"/>
      <c r="DK65" s="866"/>
      <c r="DL65" s="864"/>
      <c r="DM65" s="865"/>
      <c r="DN65" s="865"/>
      <c r="DO65" s="865"/>
      <c r="DP65" s="866"/>
      <c r="DQ65" s="864"/>
      <c r="DR65" s="865"/>
      <c r="DS65" s="865"/>
      <c r="DT65" s="865"/>
      <c r="DU65" s="866"/>
      <c r="DV65" s="867"/>
      <c r="DW65" s="868"/>
      <c r="DX65" s="868"/>
      <c r="DY65" s="868"/>
      <c r="DZ65" s="869"/>
      <c r="EA65" s="243"/>
    </row>
    <row r="66" spans="1:131" s="244" customFormat="1" ht="26.25" customHeight="1" x14ac:dyDescent="0.15">
      <c r="A66" s="858" t="s">
        <v>416</v>
      </c>
      <c r="B66" s="859"/>
      <c r="C66" s="859"/>
      <c r="D66" s="859"/>
      <c r="E66" s="859"/>
      <c r="F66" s="859"/>
      <c r="G66" s="859"/>
      <c r="H66" s="859"/>
      <c r="I66" s="859"/>
      <c r="J66" s="859"/>
      <c r="K66" s="859"/>
      <c r="L66" s="859"/>
      <c r="M66" s="859"/>
      <c r="N66" s="859"/>
      <c r="O66" s="859"/>
      <c r="P66" s="860"/>
      <c r="Q66" s="844" t="s">
        <v>394</v>
      </c>
      <c r="R66" s="845"/>
      <c r="S66" s="845"/>
      <c r="T66" s="845"/>
      <c r="U66" s="846"/>
      <c r="V66" s="844" t="s">
        <v>417</v>
      </c>
      <c r="W66" s="845"/>
      <c r="X66" s="845"/>
      <c r="Y66" s="845"/>
      <c r="Z66" s="846"/>
      <c r="AA66" s="844" t="s">
        <v>418</v>
      </c>
      <c r="AB66" s="845"/>
      <c r="AC66" s="845"/>
      <c r="AD66" s="845"/>
      <c r="AE66" s="846"/>
      <c r="AF66" s="945" t="s">
        <v>419</v>
      </c>
      <c r="AG66" s="920"/>
      <c r="AH66" s="920"/>
      <c r="AI66" s="920"/>
      <c r="AJ66" s="946"/>
      <c r="AK66" s="844" t="s">
        <v>420</v>
      </c>
      <c r="AL66" s="859"/>
      <c r="AM66" s="859"/>
      <c r="AN66" s="859"/>
      <c r="AO66" s="860"/>
      <c r="AP66" s="844" t="s">
        <v>421</v>
      </c>
      <c r="AQ66" s="845"/>
      <c r="AR66" s="845"/>
      <c r="AS66" s="845"/>
      <c r="AT66" s="846"/>
      <c r="AU66" s="844" t="s">
        <v>422</v>
      </c>
      <c r="AV66" s="845"/>
      <c r="AW66" s="845"/>
      <c r="AX66" s="845"/>
      <c r="AY66" s="846"/>
      <c r="AZ66" s="844" t="s">
        <v>378</v>
      </c>
      <c r="BA66" s="845"/>
      <c r="BB66" s="845"/>
      <c r="BC66" s="845"/>
      <c r="BD66" s="850"/>
      <c r="BE66" s="262"/>
      <c r="BF66" s="262"/>
      <c r="BG66" s="262"/>
      <c r="BH66" s="262"/>
      <c r="BI66" s="262"/>
      <c r="BJ66" s="262"/>
      <c r="BK66" s="262"/>
      <c r="BL66" s="262"/>
      <c r="BM66" s="262"/>
      <c r="BN66" s="262"/>
      <c r="BO66" s="262"/>
      <c r="BP66" s="262"/>
      <c r="BQ66" s="259">
        <v>60</v>
      </c>
      <c r="BR66" s="264"/>
      <c r="BS66" s="956"/>
      <c r="BT66" s="957"/>
      <c r="BU66" s="957"/>
      <c r="BV66" s="957"/>
      <c r="BW66" s="957"/>
      <c r="BX66" s="957"/>
      <c r="BY66" s="957"/>
      <c r="BZ66" s="957"/>
      <c r="CA66" s="957"/>
      <c r="CB66" s="957"/>
      <c r="CC66" s="957"/>
      <c r="CD66" s="957"/>
      <c r="CE66" s="957"/>
      <c r="CF66" s="957"/>
      <c r="CG66" s="958"/>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50"/>
      <c r="DW66" s="951"/>
      <c r="DX66" s="951"/>
      <c r="DY66" s="951"/>
      <c r="DZ66" s="952"/>
      <c r="EA66" s="243"/>
    </row>
    <row r="67" spans="1:131" s="244" customFormat="1" ht="26.25" customHeight="1" thickBot="1" x14ac:dyDescent="0.2">
      <c r="A67" s="861"/>
      <c r="B67" s="862"/>
      <c r="C67" s="862"/>
      <c r="D67" s="862"/>
      <c r="E67" s="862"/>
      <c r="F67" s="862"/>
      <c r="G67" s="862"/>
      <c r="H67" s="862"/>
      <c r="I67" s="862"/>
      <c r="J67" s="862"/>
      <c r="K67" s="862"/>
      <c r="L67" s="862"/>
      <c r="M67" s="862"/>
      <c r="N67" s="862"/>
      <c r="O67" s="862"/>
      <c r="P67" s="863"/>
      <c r="Q67" s="847"/>
      <c r="R67" s="848"/>
      <c r="S67" s="848"/>
      <c r="T67" s="848"/>
      <c r="U67" s="849"/>
      <c r="V67" s="847"/>
      <c r="W67" s="848"/>
      <c r="X67" s="848"/>
      <c r="Y67" s="848"/>
      <c r="Z67" s="849"/>
      <c r="AA67" s="847"/>
      <c r="AB67" s="848"/>
      <c r="AC67" s="848"/>
      <c r="AD67" s="848"/>
      <c r="AE67" s="849"/>
      <c r="AF67" s="947"/>
      <c r="AG67" s="923"/>
      <c r="AH67" s="923"/>
      <c r="AI67" s="923"/>
      <c r="AJ67" s="948"/>
      <c r="AK67" s="949"/>
      <c r="AL67" s="862"/>
      <c r="AM67" s="862"/>
      <c r="AN67" s="862"/>
      <c r="AO67" s="863"/>
      <c r="AP67" s="847"/>
      <c r="AQ67" s="848"/>
      <c r="AR67" s="848"/>
      <c r="AS67" s="848"/>
      <c r="AT67" s="849"/>
      <c r="AU67" s="847"/>
      <c r="AV67" s="848"/>
      <c r="AW67" s="848"/>
      <c r="AX67" s="848"/>
      <c r="AY67" s="849"/>
      <c r="AZ67" s="847"/>
      <c r="BA67" s="848"/>
      <c r="BB67" s="848"/>
      <c r="BC67" s="848"/>
      <c r="BD67" s="851"/>
      <c r="BE67" s="262"/>
      <c r="BF67" s="262"/>
      <c r="BG67" s="262"/>
      <c r="BH67" s="262"/>
      <c r="BI67" s="262"/>
      <c r="BJ67" s="262"/>
      <c r="BK67" s="262"/>
      <c r="BL67" s="262"/>
      <c r="BM67" s="262"/>
      <c r="BN67" s="262"/>
      <c r="BO67" s="262"/>
      <c r="BP67" s="262"/>
      <c r="BQ67" s="259">
        <v>61</v>
      </c>
      <c r="BR67" s="264"/>
      <c r="BS67" s="956"/>
      <c r="BT67" s="957"/>
      <c r="BU67" s="957"/>
      <c r="BV67" s="957"/>
      <c r="BW67" s="957"/>
      <c r="BX67" s="957"/>
      <c r="BY67" s="957"/>
      <c r="BZ67" s="957"/>
      <c r="CA67" s="957"/>
      <c r="CB67" s="957"/>
      <c r="CC67" s="957"/>
      <c r="CD67" s="957"/>
      <c r="CE67" s="957"/>
      <c r="CF67" s="957"/>
      <c r="CG67" s="958"/>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50"/>
      <c r="DW67" s="951"/>
      <c r="DX67" s="951"/>
      <c r="DY67" s="951"/>
      <c r="DZ67" s="952"/>
      <c r="EA67" s="243"/>
    </row>
    <row r="68" spans="1:131" s="244" customFormat="1" ht="26.25" customHeight="1" thickTop="1" x14ac:dyDescent="0.15">
      <c r="A68" s="255">
        <v>1</v>
      </c>
      <c r="B68" s="815" t="s">
        <v>584</v>
      </c>
      <c r="C68" s="816"/>
      <c r="D68" s="816"/>
      <c r="E68" s="816"/>
      <c r="F68" s="816"/>
      <c r="G68" s="816"/>
      <c r="H68" s="816"/>
      <c r="I68" s="816"/>
      <c r="J68" s="816"/>
      <c r="K68" s="816"/>
      <c r="L68" s="816"/>
      <c r="M68" s="816"/>
      <c r="N68" s="816"/>
      <c r="O68" s="816"/>
      <c r="P68" s="817"/>
      <c r="Q68" s="818">
        <v>3906</v>
      </c>
      <c r="R68" s="814"/>
      <c r="S68" s="814"/>
      <c r="T68" s="814"/>
      <c r="U68" s="814"/>
      <c r="V68" s="814">
        <v>3858</v>
      </c>
      <c r="W68" s="814"/>
      <c r="X68" s="814"/>
      <c r="Y68" s="814"/>
      <c r="Z68" s="814"/>
      <c r="AA68" s="814">
        <v>49</v>
      </c>
      <c r="AB68" s="814"/>
      <c r="AC68" s="814"/>
      <c r="AD68" s="814"/>
      <c r="AE68" s="814"/>
      <c r="AF68" s="814">
        <v>49</v>
      </c>
      <c r="AG68" s="814"/>
      <c r="AH68" s="814"/>
      <c r="AI68" s="814"/>
      <c r="AJ68" s="814"/>
      <c r="AK68" s="814">
        <v>15</v>
      </c>
      <c r="AL68" s="814"/>
      <c r="AM68" s="814"/>
      <c r="AN68" s="814"/>
      <c r="AO68" s="814"/>
      <c r="AP68" s="814">
        <v>1497</v>
      </c>
      <c r="AQ68" s="814"/>
      <c r="AR68" s="814"/>
      <c r="AS68" s="814"/>
      <c r="AT68" s="814"/>
      <c r="AU68" s="814">
        <v>173</v>
      </c>
      <c r="AV68" s="814"/>
      <c r="AW68" s="814"/>
      <c r="AX68" s="814"/>
      <c r="AY68" s="814"/>
      <c r="AZ68" s="959"/>
      <c r="BA68" s="959"/>
      <c r="BB68" s="959"/>
      <c r="BC68" s="959"/>
      <c r="BD68" s="960"/>
      <c r="BE68" s="262"/>
      <c r="BF68" s="262"/>
      <c r="BG68" s="262"/>
      <c r="BH68" s="262"/>
      <c r="BI68" s="262"/>
      <c r="BJ68" s="262"/>
      <c r="BK68" s="262"/>
      <c r="BL68" s="262"/>
      <c r="BM68" s="262"/>
      <c r="BN68" s="262"/>
      <c r="BO68" s="262"/>
      <c r="BP68" s="262"/>
      <c r="BQ68" s="259">
        <v>62</v>
      </c>
      <c r="BR68" s="264"/>
      <c r="BS68" s="956"/>
      <c r="BT68" s="957"/>
      <c r="BU68" s="957"/>
      <c r="BV68" s="957"/>
      <c r="BW68" s="957"/>
      <c r="BX68" s="957"/>
      <c r="BY68" s="957"/>
      <c r="BZ68" s="957"/>
      <c r="CA68" s="957"/>
      <c r="CB68" s="957"/>
      <c r="CC68" s="957"/>
      <c r="CD68" s="957"/>
      <c r="CE68" s="957"/>
      <c r="CF68" s="957"/>
      <c r="CG68" s="958"/>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50"/>
      <c r="DW68" s="951"/>
      <c r="DX68" s="951"/>
      <c r="DY68" s="951"/>
      <c r="DZ68" s="952"/>
      <c r="EA68" s="243"/>
    </row>
    <row r="69" spans="1:131" s="244" customFormat="1" ht="26.25" customHeight="1" x14ac:dyDescent="0.15">
      <c r="A69" s="258">
        <v>2</v>
      </c>
      <c r="B69" s="808" t="s">
        <v>585</v>
      </c>
      <c r="C69" s="809"/>
      <c r="D69" s="809"/>
      <c r="E69" s="809"/>
      <c r="F69" s="809"/>
      <c r="G69" s="809"/>
      <c r="H69" s="809"/>
      <c r="I69" s="809"/>
      <c r="J69" s="809"/>
      <c r="K69" s="809"/>
      <c r="L69" s="809"/>
      <c r="M69" s="809"/>
      <c r="N69" s="809"/>
      <c r="O69" s="809"/>
      <c r="P69" s="810"/>
      <c r="Q69" s="811">
        <v>11</v>
      </c>
      <c r="R69" s="801"/>
      <c r="S69" s="801"/>
      <c r="T69" s="801"/>
      <c r="U69" s="801"/>
      <c r="V69" s="801">
        <v>10</v>
      </c>
      <c r="W69" s="801"/>
      <c r="X69" s="801"/>
      <c r="Y69" s="801"/>
      <c r="Z69" s="801"/>
      <c r="AA69" s="801">
        <v>1</v>
      </c>
      <c r="AB69" s="801"/>
      <c r="AC69" s="801"/>
      <c r="AD69" s="801"/>
      <c r="AE69" s="801"/>
      <c r="AF69" s="801">
        <v>1</v>
      </c>
      <c r="AG69" s="801"/>
      <c r="AH69" s="801"/>
      <c r="AI69" s="801"/>
      <c r="AJ69" s="801"/>
      <c r="AK69" s="801" t="s">
        <v>518</v>
      </c>
      <c r="AL69" s="801"/>
      <c r="AM69" s="801"/>
      <c r="AN69" s="801"/>
      <c r="AO69" s="801"/>
      <c r="AP69" s="801" t="s">
        <v>518</v>
      </c>
      <c r="AQ69" s="801"/>
      <c r="AR69" s="801"/>
      <c r="AS69" s="801"/>
      <c r="AT69" s="801"/>
      <c r="AU69" s="801" t="s">
        <v>518</v>
      </c>
      <c r="AV69" s="801"/>
      <c r="AW69" s="801"/>
      <c r="AX69" s="801"/>
      <c r="AY69" s="801"/>
      <c r="AZ69" s="961"/>
      <c r="BA69" s="961"/>
      <c r="BB69" s="961"/>
      <c r="BC69" s="961"/>
      <c r="BD69" s="962"/>
      <c r="BE69" s="262"/>
      <c r="BF69" s="262"/>
      <c r="BG69" s="262"/>
      <c r="BH69" s="262"/>
      <c r="BI69" s="262"/>
      <c r="BJ69" s="262"/>
      <c r="BK69" s="262"/>
      <c r="BL69" s="262"/>
      <c r="BM69" s="262"/>
      <c r="BN69" s="262"/>
      <c r="BO69" s="262"/>
      <c r="BP69" s="262"/>
      <c r="BQ69" s="259">
        <v>63</v>
      </c>
      <c r="BR69" s="264"/>
      <c r="BS69" s="956"/>
      <c r="BT69" s="957"/>
      <c r="BU69" s="957"/>
      <c r="BV69" s="957"/>
      <c r="BW69" s="957"/>
      <c r="BX69" s="957"/>
      <c r="BY69" s="957"/>
      <c r="BZ69" s="957"/>
      <c r="CA69" s="957"/>
      <c r="CB69" s="957"/>
      <c r="CC69" s="957"/>
      <c r="CD69" s="957"/>
      <c r="CE69" s="957"/>
      <c r="CF69" s="957"/>
      <c r="CG69" s="958"/>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50"/>
      <c r="DW69" s="951"/>
      <c r="DX69" s="951"/>
      <c r="DY69" s="951"/>
      <c r="DZ69" s="952"/>
      <c r="EA69" s="243"/>
    </row>
    <row r="70" spans="1:131" s="244" customFormat="1" ht="26.25" customHeight="1" x14ac:dyDescent="0.15">
      <c r="A70" s="258">
        <v>3</v>
      </c>
      <c r="B70" s="808" t="s">
        <v>586</v>
      </c>
      <c r="C70" s="809"/>
      <c r="D70" s="809"/>
      <c r="E70" s="809"/>
      <c r="F70" s="809"/>
      <c r="G70" s="809"/>
      <c r="H70" s="809"/>
      <c r="I70" s="809"/>
      <c r="J70" s="809"/>
      <c r="K70" s="809"/>
      <c r="L70" s="809"/>
      <c r="M70" s="809"/>
      <c r="N70" s="809"/>
      <c r="O70" s="809"/>
      <c r="P70" s="810"/>
      <c r="Q70" s="811">
        <v>683</v>
      </c>
      <c r="R70" s="801"/>
      <c r="S70" s="801"/>
      <c r="T70" s="801"/>
      <c r="U70" s="801"/>
      <c r="V70" s="801">
        <v>664</v>
      </c>
      <c r="W70" s="801"/>
      <c r="X70" s="801"/>
      <c r="Y70" s="801"/>
      <c r="Z70" s="801"/>
      <c r="AA70" s="801">
        <v>19</v>
      </c>
      <c r="AB70" s="801"/>
      <c r="AC70" s="801"/>
      <c r="AD70" s="801"/>
      <c r="AE70" s="801"/>
      <c r="AF70" s="801">
        <v>19</v>
      </c>
      <c r="AG70" s="801"/>
      <c r="AH70" s="801"/>
      <c r="AI70" s="801"/>
      <c r="AJ70" s="801"/>
      <c r="AK70" s="801" t="s">
        <v>518</v>
      </c>
      <c r="AL70" s="801"/>
      <c r="AM70" s="801"/>
      <c r="AN70" s="801"/>
      <c r="AO70" s="801"/>
      <c r="AP70" s="801">
        <v>26</v>
      </c>
      <c r="AQ70" s="801"/>
      <c r="AR70" s="801"/>
      <c r="AS70" s="801"/>
      <c r="AT70" s="801"/>
      <c r="AU70" s="801">
        <v>2</v>
      </c>
      <c r="AV70" s="801"/>
      <c r="AW70" s="801"/>
      <c r="AX70" s="801"/>
      <c r="AY70" s="801"/>
      <c r="AZ70" s="961"/>
      <c r="BA70" s="961"/>
      <c r="BB70" s="961"/>
      <c r="BC70" s="961"/>
      <c r="BD70" s="962"/>
      <c r="BE70" s="262"/>
      <c r="BF70" s="262"/>
      <c r="BG70" s="262"/>
      <c r="BH70" s="262"/>
      <c r="BI70" s="262"/>
      <c r="BJ70" s="262"/>
      <c r="BK70" s="262"/>
      <c r="BL70" s="262"/>
      <c r="BM70" s="262"/>
      <c r="BN70" s="262"/>
      <c r="BO70" s="262"/>
      <c r="BP70" s="262"/>
      <c r="BQ70" s="259">
        <v>64</v>
      </c>
      <c r="BR70" s="264"/>
      <c r="BS70" s="956"/>
      <c r="BT70" s="957"/>
      <c r="BU70" s="957"/>
      <c r="BV70" s="957"/>
      <c r="BW70" s="957"/>
      <c r="BX70" s="957"/>
      <c r="BY70" s="957"/>
      <c r="BZ70" s="957"/>
      <c r="CA70" s="957"/>
      <c r="CB70" s="957"/>
      <c r="CC70" s="957"/>
      <c r="CD70" s="957"/>
      <c r="CE70" s="957"/>
      <c r="CF70" s="957"/>
      <c r="CG70" s="958"/>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50"/>
      <c r="DW70" s="951"/>
      <c r="DX70" s="951"/>
      <c r="DY70" s="951"/>
      <c r="DZ70" s="952"/>
      <c r="EA70" s="243"/>
    </row>
    <row r="71" spans="1:131" s="244" customFormat="1" ht="26.25" customHeight="1" x14ac:dyDescent="0.15">
      <c r="A71" s="258">
        <v>4</v>
      </c>
      <c r="B71" s="808" t="s">
        <v>587</v>
      </c>
      <c r="C71" s="809"/>
      <c r="D71" s="809"/>
      <c r="E71" s="809"/>
      <c r="F71" s="809"/>
      <c r="G71" s="809"/>
      <c r="H71" s="809"/>
      <c r="I71" s="809"/>
      <c r="J71" s="809"/>
      <c r="K71" s="809"/>
      <c r="L71" s="809"/>
      <c r="M71" s="809"/>
      <c r="N71" s="809"/>
      <c r="O71" s="809"/>
      <c r="P71" s="810"/>
      <c r="Q71" s="811">
        <v>2196</v>
      </c>
      <c r="R71" s="801"/>
      <c r="S71" s="801"/>
      <c r="T71" s="801"/>
      <c r="U71" s="801"/>
      <c r="V71" s="801">
        <v>2082</v>
      </c>
      <c r="W71" s="801"/>
      <c r="X71" s="801"/>
      <c r="Y71" s="801"/>
      <c r="Z71" s="801"/>
      <c r="AA71" s="801">
        <v>114</v>
      </c>
      <c r="AB71" s="801"/>
      <c r="AC71" s="801"/>
      <c r="AD71" s="801"/>
      <c r="AE71" s="801"/>
      <c r="AF71" s="801">
        <v>74</v>
      </c>
      <c r="AG71" s="801"/>
      <c r="AH71" s="801"/>
      <c r="AI71" s="801"/>
      <c r="AJ71" s="801"/>
      <c r="AK71" s="801">
        <v>50</v>
      </c>
      <c r="AL71" s="801"/>
      <c r="AM71" s="801"/>
      <c r="AN71" s="801"/>
      <c r="AO71" s="801"/>
      <c r="AP71" s="801">
        <v>80</v>
      </c>
      <c r="AQ71" s="801"/>
      <c r="AR71" s="801"/>
      <c r="AS71" s="801"/>
      <c r="AT71" s="801"/>
      <c r="AU71" s="801">
        <v>23</v>
      </c>
      <c r="AV71" s="801"/>
      <c r="AW71" s="801"/>
      <c r="AX71" s="801"/>
      <c r="AY71" s="801"/>
      <c r="AZ71" s="961"/>
      <c r="BA71" s="961"/>
      <c r="BB71" s="961"/>
      <c r="BC71" s="961"/>
      <c r="BD71" s="962"/>
      <c r="BE71" s="262"/>
      <c r="BF71" s="262"/>
      <c r="BG71" s="262"/>
      <c r="BH71" s="262"/>
      <c r="BI71" s="262"/>
      <c r="BJ71" s="262"/>
      <c r="BK71" s="262"/>
      <c r="BL71" s="262"/>
      <c r="BM71" s="262"/>
      <c r="BN71" s="262"/>
      <c r="BO71" s="262"/>
      <c r="BP71" s="262"/>
      <c r="BQ71" s="259">
        <v>65</v>
      </c>
      <c r="BR71" s="264"/>
      <c r="BS71" s="956"/>
      <c r="BT71" s="957"/>
      <c r="BU71" s="957"/>
      <c r="BV71" s="957"/>
      <c r="BW71" s="957"/>
      <c r="BX71" s="957"/>
      <c r="BY71" s="957"/>
      <c r="BZ71" s="957"/>
      <c r="CA71" s="957"/>
      <c r="CB71" s="957"/>
      <c r="CC71" s="957"/>
      <c r="CD71" s="957"/>
      <c r="CE71" s="957"/>
      <c r="CF71" s="957"/>
      <c r="CG71" s="958"/>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50"/>
      <c r="DW71" s="951"/>
      <c r="DX71" s="951"/>
      <c r="DY71" s="951"/>
      <c r="DZ71" s="952"/>
      <c r="EA71" s="243"/>
    </row>
    <row r="72" spans="1:131" s="244" customFormat="1" ht="26.25" customHeight="1" x14ac:dyDescent="0.15">
      <c r="A72" s="258">
        <v>5</v>
      </c>
      <c r="B72" s="808" t="s">
        <v>588</v>
      </c>
      <c r="C72" s="809"/>
      <c r="D72" s="809"/>
      <c r="E72" s="809"/>
      <c r="F72" s="809"/>
      <c r="G72" s="809"/>
      <c r="H72" s="809"/>
      <c r="I72" s="809"/>
      <c r="J72" s="809"/>
      <c r="K72" s="809"/>
      <c r="L72" s="809"/>
      <c r="M72" s="809"/>
      <c r="N72" s="809"/>
      <c r="O72" s="809"/>
      <c r="P72" s="810"/>
      <c r="Q72" s="811">
        <v>15914</v>
      </c>
      <c r="R72" s="801"/>
      <c r="S72" s="801"/>
      <c r="T72" s="801"/>
      <c r="U72" s="801"/>
      <c r="V72" s="801">
        <v>15890</v>
      </c>
      <c r="W72" s="801"/>
      <c r="X72" s="801"/>
      <c r="Y72" s="801"/>
      <c r="Z72" s="801"/>
      <c r="AA72" s="801">
        <v>24</v>
      </c>
      <c r="AB72" s="801"/>
      <c r="AC72" s="801"/>
      <c r="AD72" s="801"/>
      <c r="AE72" s="801"/>
      <c r="AF72" s="801">
        <v>24</v>
      </c>
      <c r="AG72" s="801"/>
      <c r="AH72" s="801"/>
      <c r="AI72" s="801"/>
      <c r="AJ72" s="801"/>
      <c r="AK72" s="801">
        <v>82</v>
      </c>
      <c r="AL72" s="801"/>
      <c r="AM72" s="801"/>
      <c r="AN72" s="801"/>
      <c r="AO72" s="801"/>
      <c r="AP72" s="801" t="s">
        <v>518</v>
      </c>
      <c r="AQ72" s="801"/>
      <c r="AR72" s="801"/>
      <c r="AS72" s="801"/>
      <c r="AT72" s="801"/>
      <c r="AU72" s="801" t="s">
        <v>518</v>
      </c>
      <c r="AV72" s="801"/>
      <c r="AW72" s="801"/>
      <c r="AX72" s="801"/>
      <c r="AY72" s="801"/>
      <c r="AZ72" s="961"/>
      <c r="BA72" s="961"/>
      <c r="BB72" s="961"/>
      <c r="BC72" s="961"/>
      <c r="BD72" s="962"/>
      <c r="BE72" s="262"/>
      <c r="BF72" s="262"/>
      <c r="BG72" s="262"/>
      <c r="BH72" s="262"/>
      <c r="BI72" s="262"/>
      <c r="BJ72" s="262"/>
      <c r="BK72" s="262"/>
      <c r="BL72" s="262"/>
      <c r="BM72" s="262"/>
      <c r="BN72" s="262"/>
      <c r="BO72" s="262"/>
      <c r="BP72" s="262"/>
      <c r="BQ72" s="259">
        <v>66</v>
      </c>
      <c r="BR72" s="264"/>
      <c r="BS72" s="956"/>
      <c r="BT72" s="957"/>
      <c r="BU72" s="957"/>
      <c r="BV72" s="957"/>
      <c r="BW72" s="957"/>
      <c r="BX72" s="957"/>
      <c r="BY72" s="957"/>
      <c r="BZ72" s="957"/>
      <c r="CA72" s="957"/>
      <c r="CB72" s="957"/>
      <c r="CC72" s="957"/>
      <c r="CD72" s="957"/>
      <c r="CE72" s="957"/>
      <c r="CF72" s="957"/>
      <c r="CG72" s="958"/>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50"/>
      <c r="DW72" s="951"/>
      <c r="DX72" s="951"/>
      <c r="DY72" s="951"/>
      <c r="DZ72" s="952"/>
      <c r="EA72" s="243"/>
    </row>
    <row r="73" spans="1:131" s="244" customFormat="1" ht="26.25" customHeight="1" x14ac:dyDescent="0.15">
      <c r="A73" s="258">
        <v>6</v>
      </c>
      <c r="B73" s="808" t="s">
        <v>589</v>
      </c>
      <c r="C73" s="809"/>
      <c r="D73" s="809"/>
      <c r="E73" s="809"/>
      <c r="F73" s="809"/>
      <c r="G73" s="809"/>
      <c r="H73" s="809"/>
      <c r="I73" s="809"/>
      <c r="J73" s="809"/>
      <c r="K73" s="809"/>
      <c r="L73" s="809"/>
      <c r="M73" s="809"/>
      <c r="N73" s="809"/>
      <c r="O73" s="809"/>
      <c r="P73" s="810"/>
      <c r="Q73" s="811">
        <v>138</v>
      </c>
      <c r="R73" s="801"/>
      <c r="S73" s="801"/>
      <c r="T73" s="801"/>
      <c r="U73" s="801"/>
      <c r="V73" s="801">
        <v>137</v>
      </c>
      <c r="W73" s="801"/>
      <c r="X73" s="801"/>
      <c r="Y73" s="801"/>
      <c r="Z73" s="801"/>
      <c r="AA73" s="801">
        <v>1</v>
      </c>
      <c r="AB73" s="801"/>
      <c r="AC73" s="801"/>
      <c r="AD73" s="801"/>
      <c r="AE73" s="801"/>
      <c r="AF73" s="801">
        <v>1</v>
      </c>
      <c r="AG73" s="801"/>
      <c r="AH73" s="801"/>
      <c r="AI73" s="801"/>
      <c r="AJ73" s="801"/>
      <c r="AK73" s="801">
        <v>26</v>
      </c>
      <c r="AL73" s="801"/>
      <c r="AM73" s="801"/>
      <c r="AN73" s="801"/>
      <c r="AO73" s="801"/>
      <c r="AP73" s="801" t="s">
        <v>518</v>
      </c>
      <c r="AQ73" s="801"/>
      <c r="AR73" s="801"/>
      <c r="AS73" s="801"/>
      <c r="AT73" s="801"/>
      <c r="AU73" s="801" t="s">
        <v>518</v>
      </c>
      <c r="AV73" s="801"/>
      <c r="AW73" s="801"/>
      <c r="AX73" s="801"/>
      <c r="AY73" s="801"/>
      <c r="AZ73" s="961"/>
      <c r="BA73" s="961"/>
      <c r="BB73" s="961"/>
      <c r="BC73" s="961"/>
      <c r="BD73" s="962"/>
      <c r="BE73" s="262"/>
      <c r="BF73" s="262"/>
      <c r="BG73" s="262"/>
      <c r="BH73" s="262"/>
      <c r="BI73" s="262"/>
      <c r="BJ73" s="262"/>
      <c r="BK73" s="262"/>
      <c r="BL73" s="262"/>
      <c r="BM73" s="262"/>
      <c r="BN73" s="262"/>
      <c r="BO73" s="262"/>
      <c r="BP73" s="262"/>
      <c r="BQ73" s="259">
        <v>67</v>
      </c>
      <c r="BR73" s="264"/>
      <c r="BS73" s="956"/>
      <c r="BT73" s="957"/>
      <c r="BU73" s="957"/>
      <c r="BV73" s="957"/>
      <c r="BW73" s="957"/>
      <c r="BX73" s="957"/>
      <c r="BY73" s="957"/>
      <c r="BZ73" s="957"/>
      <c r="CA73" s="957"/>
      <c r="CB73" s="957"/>
      <c r="CC73" s="957"/>
      <c r="CD73" s="957"/>
      <c r="CE73" s="957"/>
      <c r="CF73" s="957"/>
      <c r="CG73" s="958"/>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50"/>
      <c r="DW73" s="951"/>
      <c r="DX73" s="951"/>
      <c r="DY73" s="951"/>
      <c r="DZ73" s="952"/>
      <c r="EA73" s="243"/>
    </row>
    <row r="74" spans="1:131" s="244" customFormat="1" ht="26.25" customHeight="1" x14ac:dyDescent="0.15">
      <c r="A74" s="258">
        <v>7</v>
      </c>
      <c r="B74" s="808" t="s">
        <v>590</v>
      </c>
      <c r="C74" s="809"/>
      <c r="D74" s="809"/>
      <c r="E74" s="809"/>
      <c r="F74" s="809"/>
      <c r="G74" s="809"/>
      <c r="H74" s="809"/>
      <c r="I74" s="809"/>
      <c r="J74" s="809"/>
      <c r="K74" s="809"/>
      <c r="L74" s="809"/>
      <c r="M74" s="809"/>
      <c r="N74" s="809"/>
      <c r="O74" s="809"/>
      <c r="P74" s="810"/>
      <c r="Q74" s="811">
        <v>533</v>
      </c>
      <c r="R74" s="801"/>
      <c r="S74" s="801"/>
      <c r="T74" s="801"/>
      <c r="U74" s="801"/>
      <c r="V74" s="801">
        <v>304</v>
      </c>
      <c r="W74" s="801"/>
      <c r="X74" s="801"/>
      <c r="Y74" s="801"/>
      <c r="Z74" s="801"/>
      <c r="AA74" s="801">
        <v>228</v>
      </c>
      <c r="AB74" s="801"/>
      <c r="AC74" s="801"/>
      <c r="AD74" s="801"/>
      <c r="AE74" s="801"/>
      <c r="AF74" s="801">
        <v>228</v>
      </c>
      <c r="AG74" s="801"/>
      <c r="AH74" s="801"/>
      <c r="AI74" s="801"/>
      <c r="AJ74" s="801"/>
      <c r="AK74" s="801" t="s">
        <v>518</v>
      </c>
      <c r="AL74" s="801"/>
      <c r="AM74" s="801"/>
      <c r="AN74" s="801"/>
      <c r="AO74" s="801"/>
      <c r="AP74" s="801" t="s">
        <v>518</v>
      </c>
      <c r="AQ74" s="801"/>
      <c r="AR74" s="801"/>
      <c r="AS74" s="801"/>
      <c r="AT74" s="801"/>
      <c r="AU74" s="801" t="s">
        <v>518</v>
      </c>
      <c r="AV74" s="801"/>
      <c r="AW74" s="801"/>
      <c r="AX74" s="801"/>
      <c r="AY74" s="801"/>
      <c r="AZ74" s="961"/>
      <c r="BA74" s="961"/>
      <c r="BB74" s="961"/>
      <c r="BC74" s="961"/>
      <c r="BD74" s="962"/>
      <c r="BE74" s="262"/>
      <c r="BF74" s="262"/>
      <c r="BG74" s="262"/>
      <c r="BH74" s="262"/>
      <c r="BI74" s="262"/>
      <c r="BJ74" s="262"/>
      <c r="BK74" s="262"/>
      <c r="BL74" s="262"/>
      <c r="BM74" s="262"/>
      <c r="BN74" s="262"/>
      <c r="BO74" s="262"/>
      <c r="BP74" s="262"/>
      <c r="BQ74" s="259">
        <v>68</v>
      </c>
      <c r="BR74" s="264"/>
      <c r="BS74" s="956"/>
      <c r="BT74" s="957"/>
      <c r="BU74" s="957"/>
      <c r="BV74" s="957"/>
      <c r="BW74" s="957"/>
      <c r="BX74" s="957"/>
      <c r="BY74" s="957"/>
      <c r="BZ74" s="957"/>
      <c r="CA74" s="957"/>
      <c r="CB74" s="957"/>
      <c r="CC74" s="957"/>
      <c r="CD74" s="957"/>
      <c r="CE74" s="957"/>
      <c r="CF74" s="957"/>
      <c r="CG74" s="958"/>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50"/>
      <c r="DW74" s="951"/>
      <c r="DX74" s="951"/>
      <c r="DY74" s="951"/>
      <c r="DZ74" s="952"/>
      <c r="EA74" s="243"/>
    </row>
    <row r="75" spans="1:131" s="244" customFormat="1" ht="26.25" customHeight="1" x14ac:dyDescent="0.15">
      <c r="A75" s="258">
        <v>8</v>
      </c>
      <c r="B75" s="808" t="s">
        <v>591</v>
      </c>
      <c r="C75" s="809"/>
      <c r="D75" s="809"/>
      <c r="E75" s="809"/>
      <c r="F75" s="809"/>
      <c r="G75" s="809"/>
      <c r="H75" s="809"/>
      <c r="I75" s="809"/>
      <c r="J75" s="809"/>
      <c r="K75" s="809"/>
      <c r="L75" s="809"/>
      <c r="M75" s="809"/>
      <c r="N75" s="809"/>
      <c r="O75" s="809"/>
      <c r="P75" s="810"/>
      <c r="Q75" s="963">
        <v>977</v>
      </c>
      <c r="R75" s="964"/>
      <c r="S75" s="964"/>
      <c r="T75" s="964"/>
      <c r="U75" s="812"/>
      <c r="V75" s="965">
        <v>970</v>
      </c>
      <c r="W75" s="964"/>
      <c r="X75" s="964"/>
      <c r="Y75" s="964"/>
      <c r="Z75" s="812"/>
      <c r="AA75" s="965">
        <v>7</v>
      </c>
      <c r="AB75" s="964"/>
      <c r="AC75" s="964"/>
      <c r="AD75" s="964"/>
      <c r="AE75" s="812"/>
      <c r="AF75" s="965">
        <v>7</v>
      </c>
      <c r="AG75" s="964"/>
      <c r="AH75" s="964"/>
      <c r="AI75" s="964"/>
      <c r="AJ75" s="812"/>
      <c r="AK75" s="965" t="s">
        <v>518</v>
      </c>
      <c r="AL75" s="964"/>
      <c r="AM75" s="964"/>
      <c r="AN75" s="964"/>
      <c r="AO75" s="812"/>
      <c r="AP75" s="965" t="s">
        <v>518</v>
      </c>
      <c r="AQ75" s="964"/>
      <c r="AR75" s="964"/>
      <c r="AS75" s="964"/>
      <c r="AT75" s="812"/>
      <c r="AU75" s="965" t="s">
        <v>518</v>
      </c>
      <c r="AV75" s="964"/>
      <c r="AW75" s="964"/>
      <c r="AX75" s="964"/>
      <c r="AY75" s="812"/>
      <c r="AZ75" s="961"/>
      <c r="BA75" s="961"/>
      <c r="BB75" s="961"/>
      <c r="BC75" s="961"/>
      <c r="BD75" s="962"/>
      <c r="BE75" s="262"/>
      <c r="BF75" s="262"/>
      <c r="BG75" s="262"/>
      <c r="BH75" s="262"/>
      <c r="BI75" s="262"/>
      <c r="BJ75" s="262"/>
      <c r="BK75" s="262"/>
      <c r="BL75" s="262"/>
      <c r="BM75" s="262"/>
      <c r="BN75" s="262"/>
      <c r="BO75" s="262"/>
      <c r="BP75" s="262"/>
      <c r="BQ75" s="259">
        <v>69</v>
      </c>
      <c r="BR75" s="264"/>
      <c r="BS75" s="956"/>
      <c r="BT75" s="957"/>
      <c r="BU75" s="957"/>
      <c r="BV75" s="957"/>
      <c r="BW75" s="957"/>
      <c r="BX75" s="957"/>
      <c r="BY75" s="957"/>
      <c r="BZ75" s="957"/>
      <c r="CA75" s="957"/>
      <c r="CB75" s="957"/>
      <c r="CC75" s="957"/>
      <c r="CD75" s="957"/>
      <c r="CE75" s="957"/>
      <c r="CF75" s="957"/>
      <c r="CG75" s="958"/>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50"/>
      <c r="DW75" s="951"/>
      <c r="DX75" s="951"/>
      <c r="DY75" s="951"/>
      <c r="DZ75" s="952"/>
      <c r="EA75" s="243"/>
    </row>
    <row r="76" spans="1:131" s="244" customFormat="1" ht="26.25" customHeight="1" x14ac:dyDescent="0.15">
      <c r="A76" s="258">
        <v>9</v>
      </c>
      <c r="B76" s="808" t="s">
        <v>592</v>
      </c>
      <c r="C76" s="809"/>
      <c r="D76" s="809"/>
      <c r="E76" s="809"/>
      <c r="F76" s="809"/>
      <c r="G76" s="809"/>
      <c r="H76" s="809"/>
      <c r="I76" s="809"/>
      <c r="J76" s="809"/>
      <c r="K76" s="809"/>
      <c r="L76" s="809"/>
      <c r="M76" s="809"/>
      <c r="N76" s="809"/>
      <c r="O76" s="809"/>
      <c r="P76" s="810"/>
      <c r="Q76" s="963">
        <v>344041</v>
      </c>
      <c r="R76" s="964"/>
      <c r="S76" s="964"/>
      <c r="T76" s="964"/>
      <c r="U76" s="812"/>
      <c r="V76" s="965">
        <v>337196</v>
      </c>
      <c r="W76" s="964"/>
      <c r="X76" s="964"/>
      <c r="Y76" s="964"/>
      <c r="Z76" s="812"/>
      <c r="AA76" s="965">
        <v>6844</v>
      </c>
      <c r="AB76" s="964"/>
      <c r="AC76" s="964"/>
      <c r="AD76" s="964"/>
      <c r="AE76" s="812"/>
      <c r="AF76" s="965">
        <v>6844</v>
      </c>
      <c r="AG76" s="964"/>
      <c r="AH76" s="964"/>
      <c r="AI76" s="964"/>
      <c r="AJ76" s="812"/>
      <c r="AK76" s="965">
        <v>2633</v>
      </c>
      <c r="AL76" s="964"/>
      <c r="AM76" s="964"/>
      <c r="AN76" s="964"/>
      <c r="AO76" s="812"/>
      <c r="AP76" s="965" t="s">
        <v>518</v>
      </c>
      <c r="AQ76" s="964"/>
      <c r="AR76" s="964"/>
      <c r="AS76" s="964"/>
      <c r="AT76" s="812"/>
      <c r="AU76" s="965" t="s">
        <v>518</v>
      </c>
      <c r="AV76" s="964"/>
      <c r="AW76" s="964"/>
      <c r="AX76" s="964"/>
      <c r="AY76" s="812"/>
      <c r="AZ76" s="961"/>
      <c r="BA76" s="961"/>
      <c r="BB76" s="961"/>
      <c r="BC76" s="961"/>
      <c r="BD76" s="962"/>
      <c r="BE76" s="262"/>
      <c r="BF76" s="262"/>
      <c r="BG76" s="262"/>
      <c r="BH76" s="262"/>
      <c r="BI76" s="262"/>
      <c r="BJ76" s="262"/>
      <c r="BK76" s="262"/>
      <c r="BL76" s="262"/>
      <c r="BM76" s="262"/>
      <c r="BN76" s="262"/>
      <c r="BO76" s="262"/>
      <c r="BP76" s="262"/>
      <c r="BQ76" s="259">
        <v>70</v>
      </c>
      <c r="BR76" s="264"/>
      <c r="BS76" s="956"/>
      <c r="BT76" s="957"/>
      <c r="BU76" s="957"/>
      <c r="BV76" s="957"/>
      <c r="BW76" s="957"/>
      <c r="BX76" s="957"/>
      <c r="BY76" s="957"/>
      <c r="BZ76" s="957"/>
      <c r="CA76" s="957"/>
      <c r="CB76" s="957"/>
      <c r="CC76" s="957"/>
      <c r="CD76" s="957"/>
      <c r="CE76" s="957"/>
      <c r="CF76" s="957"/>
      <c r="CG76" s="958"/>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50"/>
      <c r="DW76" s="951"/>
      <c r="DX76" s="951"/>
      <c r="DY76" s="951"/>
      <c r="DZ76" s="952"/>
      <c r="EA76" s="243"/>
    </row>
    <row r="77" spans="1:131" s="244" customFormat="1" ht="26.25" customHeight="1" x14ac:dyDescent="0.15">
      <c r="A77" s="258">
        <v>10</v>
      </c>
      <c r="B77" s="808"/>
      <c r="C77" s="809"/>
      <c r="D77" s="809"/>
      <c r="E77" s="809"/>
      <c r="F77" s="809"/>
      <c r="G77" s="809"/>
      <c r="H77" s="809"/>
      <c r="I77" s="809"/>
      <c r="J77" s="809"/>
      <c r="K77" s="809"/>
      <c r="L77" s="809"/>
      <c r="M77" s="809"/>
      <c r="N77" s="809"/>
      <c r="O77" s="809"/>
      <c r="P77" s="810"/>
      <c r="Q77" s="963"/>
      <c r="R77" s="964"/>
      <c r="S77" s="964"/>
      <c r="T77" s="964"/>
      <c r="U77" s="812"/>
      <c r="V77" s="965"/>
      <c r="W77" s="964"/>
      <c r="X77" s="964"/>
      <c r="Y77" s="964"/>
      <c r="Z77" s="812"/>
      <c r="AA77" s="965"/>
      <c r="AB77" s="964"/>
      <c r="AC77" s="964"/>
      <c r="AD77" s="964"/>
      <c r="AE77" s="812"/>
      <c r="AF77" s="965"/>
      <c r="AG77" s="964"/>
      <c r="AH77" s="964"/>
      <c r="AI77" s="964"/>
      <c r="AJ77" s="812"/>
      <c r="AK77" s="965"/>
      <c r="AL77" s="964"/>
      <c r="AM77" s="964"/>
      <c r="AN77" s="964"/>
      <c r="AO77" s="812"/>
      <c r="AP77" s="965"/>
      <c r="AQ77" s="964"/>
      <c r="AR77" s="964"/>
      <c r="AS77" s="964"/>
      <c r="AT77" s="812"/>
      <c r="AU77" s="965"/>
      <c r="AV77" s="964"/>
      <c r="AW77" s="964"/>
      <c r="AX77" s="964"/>
      <c r="AY77" s="812"/>
      <c r="AZ77" s="961"/>
      <c r="BA77" s="961"/>
      <c r="BB77" s="961"/>
      <c r="BC77" s="961"/>
      <c r="BD77" s="962"/>
      <c r="BE77" s="262"/>
      <c r="BF77" s="262"/>
      <c r="BG77" s="262"/>
      <c r="BH77" s="262"/>
      <c r="BI77" s="262"/>
      <c r="BJ77" s="262"/>
      <c r="BK77" s="262"/>
      <c r="BL77" s="262"/>
      <c r="BM77" s="262"/>
      <c r="BN77" s="262"/>
      <c r="BO77" s="262"/>
      <c r="BP77" s="262"/>
      <c r="BQ77" s="259">
        <v>71</v>
      </c>
      <c r="BR77" s="264"/>
      <c r="BS77" s="956"/>
      <c r="BT77" s="957"/>
      <c r="BU77" s="957"/>
      <c r="BV77" s="957"/>
      <c r="BW77" s="957"/>
      <c r="BX77" s="957"/>
      <c r="BY77" s="957"/>
      <c r="BZ77" s="957"/>
      <c r="CA77" s="957"/>
      <c r="CB77" s="957"/>
      <c r="CC77" s="957"/>
      <c r="CD77" s="957"/>
      <c r="CE77" s="957"/>
      <c r="CF77" s="957"/>
      <c r="CG77" s="958"/>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50"/>
      <c r="DW77" s="951"/>
      <c r="DX77" s="951"/>
      <c r="DY77" s="951"/>
      <c r="DZ77" s="952"/>
      <c r="EA77" s="243"/>
    </row>
    <row r="78" spans="1:131" s="244" customFormat="1" ht="26.25" customHeight="1" x14ac:dyDescent="0.15">
      <c r="A78" s="258">
        <v>11</v>
      </c>
      <c r="B78" s="808"/>
      <c r="C78" s="809"/>
      <c r="D78" s="809"/>
      <c r="E78" s="809"/>
      <c r="F78" s="809"/>
      <c r="G78" s="809"/>
      <c r="H78" s="809"/>
      <c r="I78" s="809"/>
      <c r="J78" s="809"/>
      <c r="K78" s="809"/>
      <c r="L78" s="809"/>
      <c r="M78" s="809"/>
      <c r="N78" s="809"/>
      <c r="O78" s="809"/>
      <c r="P78" s="810"/>
      <c r="Q78" s="811"/>
      <c r="R78" s="801"/>
      <c r="S78" s="801"/>
      <c r="T78" s="801"/>
      <c r="U78" s="801"/>
      <c r="V78" s="801"/>
      <c r="W78" s="801"/>
      <c r="X78" s="801"/>
      <c r="Y78" s="801"/>
      <c r="Z78" s="801"/>
      <c r="AA78" s="801"/>
      <c r="AB78" s="801"/>
      <c r="AC78" s="801"/>
      <c r="AD78" s="801"/>
      <c r="AE78" s="801"/>
      <c r="AF78" s="801"/>
      <c r="AG78" s="801"/>
      <c r="AH78" s="801"/>
      <c r="AI78" s="801"/>
      <c r="AJ78" s="801"/>
      <c r="AK78" s="801"/>
      <c r="AL78" s="801"/>
      <c r="AM78" s="801"/>
      <c r="AN78" s="801"/>
      <c r="AO78" s="801"/>
      <c r="AP78" s="801"/>
      <c r="AQ78" s="801"/>
      <c r="AR78" s="801"/>
      <c r="AS78" s="801"/>
      <c r="AT78" s="801"/>
      <c r="AU78" s="801"/>
      <c r="AV78" s="801"/>
      <c r="AW78" s="801"/>
      <c r="AX78" s="801"/>
      <c r="AY78" s="801"/>
      <c r="AZ78" s="961"/>
      <c r="BA78" s="961"/>
      <c r="BB78" s="961"/>
      <c r="BC78" s="961"/>
      <c r="BD78" s="962"/>
      <c r="BE78" s="262"/>
      <c r="BF78" s="262"/>
      <c r="BG78" s="262"/>
      <c r="BH78" s="262"/>
      <c r="BI78" s="262"/>
      <c r="BJ78" s="265"/>
      <c r="BK78" s="265"/>
      <c r="BL78" s="265"/>
      <c r="BM78" s="265"/>
      <c r="BN78" s="265"/>
      <c r="BO78" s="262"/>
      <c r="BP78" s="262"/>
      <c r="BQ78" s="259">
        <v>72</v>
      </c>
      <c r="BR78" s="264"/>
      <c r="BS78" s="956"/>
      <c r="BT78" s="957"/>
      <c r="BU78" s="957"/>
      <c r="BV78" s="957"/>
      <c r="BW78" s="957"/>
      <c r="BX78" s="957"/>
      <c r="BY78" s="957"/>
      <c r="BZ78" s="957"/>
      <c r="CA78" s="957"/>
      <c r="CB78" s="957"/>
      <c r="CC78" s="957"/>
      <c r="CD78" s="957"/>
      <c r="CE78" s="957"/>
      <c r="CF78" s="957"/>
      <c r="CG78" s="958"/>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50"/>
      <c r="DW78" s="951"/>
      <c r="DX78" s="951"/>
      <c r="DY78" s="951"/>
      <c r="DZ78" s="952"/>
      <c r="EA78" s="243"/>
    </row>
    <row r="79" spans="1:131" s="244" customFormat="1" ht="26.25" customHeight="1" x14ac:dyDescent="0.15">
      <c r="A79" s="258">
        <v>12</v>
      </c>
      <c r="B79" s="808"/>
      <c r="C79" s="809"/>
      <c r="D79" s="809"/>
      <c r="E79" s="809"/>
      <c r="F79" s="809"/>
      <c r="G79" s="809"/>
      <c r="H79" s="809"/>
      <c r="I79" s="809"/>
      <c r="J79" s="809"/>
      <c r="K79" s="809"/>
      <c r="L79" s="809"/>
      <c r="M79" s="809"/>
      <c r="N79" s="809"/>
      <c r="O79" s="809"/>
      <c r="P79" s="810"/>
      <c r="Q79" s="81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801"/>
      <c r="AP79" s="801"/>
      <c r="AQ79" s="801"/>
      <c r="AR79" s="801"/>
      <c r="AS79" s="801"/>
      <c r="AT79" s="801"/>
      <c r="AU79" s="801"/>
      <c r="AV79" s="801"/>
      <c r="AW79" s="801"/>
      <c r="AX79" s="801"/>
      <c r="AY79" s="801"/>
      <c r="AZ79" s="961"/>
      <c r="BA79" s="961"/>
      <c r="BB79" s="961"/>
      <c r="BC79" s="961"/>
      <c r="BD79" s="962"/>
      <c r="BE79" s="262"/>
      <c r="BF79" s="262"/>
      <c r="BG79" s="262"/>
      <c r="BH79" s="262"/>
      <c r="BI79" s="262"/>
      <c r="BJ79" s="265"/>
      <c r="BK79" s="265"/>
      <c r="BL79" s="265"/>
      <c r="BM79" s="265"/>
      <c r="BN79" s="265"/>
      <c r="BO79" s="262"/>
      <c r="BP79" s="262"/>
      <c r="BQ79" s="259">
        <v>73</v>
      </c>
      <c r="BR79" s="264"/>
      <c r="BS79" s="956"/>
      <c r="BT79" s="957"/>
      <c r="BU79" s="957"/>
      <c r="BV79" s="957"/>
      <c r="BW79" s="957"/>
      <c r="BX79" s="957"/>
      <c r="BY79" s="957"/>
      <c r="BZ79" s="957"/>
      <c r="CA79" s="957"/>
      <c r="CB79" s="957"/>
      <c r="CC79" s="957"/>
      <c r="CD79" s="957"/>
      <c r="CE79" s="957"/>
      <c r="CF79" s="957"/>
      <c r="CG79" s="958"/>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50"/>
      <c r="DW79" s="951"/>
      <c r="DX79" s="951"/>
      <c r="DY79" s="951"/>
      <c r="DZ79" s="952"/>
      <c r="EA79" s="243"/>
    </row>
    <row r="80" spans="1:131" s="244" customFormat="1" ht="26.25" customHeight="1" x14ac:dyDescent="0.15">
      <c r="A80" s="258">
        <v>13</v>
      </c>
      <c r="B80" s="808"/>
      <c r="C80" s="809"/>
      <c r="D80" s="809"/>
      <c r="E80" s="809"/>
      <c r="F80" s="809"/>
      <c r="G80" s="809"/>
      <c r="H80" s="809"/>
      <c r="I80" s="809"/>
      <c r="J80" s="809"/>
      <c r="K80" s="809"/>
      <c r="L80" s="809"/>
      <c r="M80" s="809"/>
      <c r="N80" s="809"/>
      <c r="O80" s="809"/>
      <c r="P80" s="810"/>
      <c r="Q80" s="811"/>
      <c r="R80" s="801"/>
      <c r="S80" s="801"/>
      <c r="T80" s="801"/>
      <c r="U80" s="801"/>
      <c r="V80" s="801"/>
      <c r="W80" s="801"/>
      <c r="X80" s="801"/>
      <c r="Y80" s="801"/>
      <c r="Z80" s="801"/>
      <c r="AA80" s="801"/>
      <c r="AB80" s="801"/>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801"/>
      <c r="AY80" s="801"/>
      <c r="AZ80" s="961"/>
      <c r="BA80" s="961"/>
      <c r="BB80" s="961"/>
      <c r="BC80" s="961"/>
      <c r="BD80" s="962"/>
      <c r="BE80" s="262"/>
      <c r="BF80" s="262"/>
      <c r="BG80" s="262"/>
      <c r="BH80" s="262"/>
      <c r="BI80" s="262"/>
      <c r="BJ80" s="262"/>
      <c r="BK80" s="262"/>
      <c r="BL80" s="262"/>
      <c r="BM80" s="262"/>
      <c r="BN80" s="262"/>
      <c r="BO80" s="262"/>
      <c r="BP80" s="262"/>
      <c r="BQ80" s="259">
        <v>74</v>
      </c>
      <c r="BR80" s="264"/>
      <c r="BS80" s="956"/>
      <c r="BT80" s="957"/>
      <c r="BU80" s="957"/>
      <c r="BV80" s="957"/>
      <c r="BW80" s="957"/>
      <c r="BX80" s="957"/>
      <c r="BY80" s="957"/>
      <c r="BZ80" s="957"/>
      <c r="CA80" s="957"/>
      <c r="CB80" s="957"/>
      <c r="CC80" s="957"/>
      <c r="CD80" s="957"/>
      <c r="CE80" s="957"/>
      <c r="CF80" s="957"/>
      <c r="CG80" s="958"/>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50"/>
      <c r="DW80" s="951"/>
      <c r="DX80" s="951"/>
      <c r="DY80" s="951"/>
      <c r="DZ80" s="952"/>
      <c r="EA80" s="243"/>
    </row>
    <row r="81" spans="1:131" s="244" customFormat="1" ht="26.25" customHeight="1" x14ac:dyDescent="0.15">
      <c r="A81" s="258">
        <v>14</v>
      </c>
      <c r="B81" s="808"/>
      <c r="C81" s="809"/>
      <c r="D81" s="809"/>
      <c r="E81" s="809"/>
      <c r="F81" s="809"/>
      <c r="G81" s="809"/>
      <c r="H81" s="809"/>
      <c r="I81" s="809"/>
      <c r="J81" s="809"/>
      <c r="K81" s="809"/>
      <c r="L81" s="809"/>
      <c r="M81" s="809"/>
      <c r="N81" s="809"/>
      <c r="O81" s="809"/>
      <c r="P81" s="810"/>
      <c r="Q81" s="81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801"/>
      <c r="AP81" s="801"/>
      <c r="AQ81" s="801"/>
      <c r="AR81" s="801"/>
      <c r="AS81" s="801"/>
      <c r="AT81" s="801"/>
      <c r="AU81" s="801"/>
      <c r="AV81" s="801"/>
      <c r="AW81" s="801"/>
      <c r="AX81" s="801"/>
      <c r="AY81" s="801"/>
      <c r="AZ81" s="961"/>
      <c r="BA81" s="961"/>
      <c r="BB81" s="961"/>
      <c r="BC81" s="961"/>
      <c r="BD81" s="962"/>
      <c r="BE81" s="262"/>
      <c r="BF81" s="262"/>
      <c r="BG81" s="262"/>
      <c r="BH81" s="262"/>
      <c r="BI81" s="262"/>
      <c r="BJ81" s="262"/>
      <c r="BK81" s="262"/>
      <c r="BL81" s="262"/>
      <c r="BM81" s="262"/>
      <c r="BN81" s="262"/>
      <c r="BO81" s="262"/>
      <c r="BP81" s="262"/>
      <c r="BQ81" s="259">
        <v>75</v>
      </c>
      <c r="BR81" s="264"/>
      <c r="BS81" s="956"/>
      <c r="BT81" s="957"/>
      <c r="BU81" s="957"/>
      <c r="BV81" s="957"/>
      <c r="BW81" s="957"/>
      <c r="BX81" s="957"/>
      <c r="BY81" s="957"/>
      <c r="BZ81" s="957"/>
      <c r="CA81" s="957"/>
      <c r="CB81" s="957"/>
      <c r="CC81" s="957"/>
      <c r="CD81" s="957"/>
      <c r="CE81" s="957"/>
      <c r="CF81" s="957"/>
      <c r="CG81" s="958"/>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50"/>
      <c r="DW81" s="951"/>
      <c r="DX81" s="951"/>
      <c r="DY81" s="951"/>
      <c r="DZ81" s="952"/>
      <c r="EA81" s="243"/>
    </row>
    <row r="82" spans="1:131" s="244" customFormat="1" ht="26.25" customHeight="1" x14ac:dyDescent="0.15">
      <c r="A82" s="258">
        <v>15</v>
      </c>
      <c r="B82" s="808"/>
      <c r="C82" s="809"/>
      <c r="D82" s="809"/>
      <c r="E82" s="809"/>
      <c r="F82" s="809"/>
      <c r="G82" s="809"/>
      <c r="H82" s="809"/>
      <c r="I82" s="809"/>
      <c r="J82" s="809"/>
      <c r="K82" s="809"/>
      <c r="L82" s="809"/>
      <c r="M82" s="809"/>
      <c r="N82" s="809"/>
      <c r="O82" s="809"/>
      <c r="P82" s="810"/>
      <c r="Q82" s="811"/>
      <c r="R82" s="801"/>
      <c r="S82" s="801"/>
      <c r="T82" s="801"/>
      <c r="U82" s="801"/>
      <c r="V82" s="801"/>
      <c r="W82" s="801"/>
      <c r="X82" s="801"/>
      <c r="Y82" s="801"/>
      <c r="Z82" s="801"/>
      <c r="AA82" s="801"/>
      <c r="AB82" s="801"/>
      <c r="AC82" s="801"/>
      <c r="AD82" s="801"/>
      <c r="AE82" s="801"/>
      <c r="AF82" s="801"/>
      <c r="AG82" s="801"/>
      <c r="AH82" s="801"/>
      <c r="AI82" s="801"/>
      <c r="AJ82" s="801"/>
      <c r="AK82" s="801"/>
      <c r="AL82" s="801"/>
      <c r="AM82" s="801"/>
      <c r="AN82" s="801"/>
      <c r="AO82" s="801"/>
      <c r="AP82" s="801"/>
      <c r="AQ82" s="801"/>
      <c r="AR82" s="801"/>
      <c r="AS82" s="801"/>
      <c r="AT82" s="801"/>
      <c r="AU82" s="801"/>
      <c r="AV82" s="801"/>
      <c r="AW82" s="801"/>
      <c r="AX82" s="801"/>
      <c r="AY82" s="801"/>
      <c r="AZ82" s="961"/>
      <c r="BA82" s="961"/>
      <c r="BB82" s="961"/>
      <c r="BC82" s="961"/>
      <c r="BD82" s="962"/>
      <c r="BE82" s="262"/>
      <c r="BF82" s="262"/>
      <c r="BG82" s="262"/>
      <c r="BH82" s="262"/>
      <c r="BI82" s="262"/>
      <c r="BJ82" s="262"/>
      <c r="BK82" s="262"/>
      <c r="BL82" s="262"/>
      <c r="BM82" s="262"/>
      <c r="BN82" s="262"/>
      <c r="BO82" s="262"/>
      <c r="BP82" s="262"/>
      <c r="BQ82" s="259">
        <v>76</v>
      </c>
      <c r="BR82" s="264"/>
      <c r="BS82" s="956"/>
      <c r="BT82" s="957"/>
      <c r="BU82" s="957"/>
      <c r="BV82" s="957"/>
      <c r="BW82" s="957"/>
      <c r="BX82" s="957"/>
      <c r="BY82" s="957"/>
      <c r="BZ82" s="957"/>
      <c r="CA82" s="957"/>
      <c r="CB82" s="957"/>
      <c r="CC82" s="957"/>
      <c r="CD82" s="957"/>
      <c r="CE82" s="957"/>
      <c r="CF82" s="957"/>
      <c r="CG82" s="958"/>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50"/>
      <c r="DW82" s="951"/>
      <c r="DX82" s="951"/>
      <c r="DY82" s="951"/>
      <c r="DZ82" s="952"/>
      <c r="EA82" s="243"/>
    </row>
    <row r="83" spans="1:131" s="244" customFormat="1" ht="26.25" customHeight="1" x14ac:dyDescent="0.15">
      <c r="A83" s="258">
        <v>16</v>
      </c>
      <c r="B83" s="808"/>
      <c r="C83" s="809"/>
      <c r="D83" s="809"/>
      <c r="E83" s="809"/>
      <c r="F83" s="809"/>
      <c r="G83" s="809"/>
      <c r="H83" s="809"/>
      <c r="I83" s="809"/>
      <c r="J83" s="809"/>
      <c r="K83" s="809"/>
      <c r="L83" s="809"/>
      <c r="M83" s="809"/>
      <c r="N83" s="809"/>
      <c r="O83" s="809"/>
      <c r="P83" s="810"/>
      <c r="Q83" s="811"/>
      <c r="R83" s="801"/>
      <c r="S83" s="801"/>
      <c r="T83" s="801"/>
      <c r="U83" s="801"/>
      <c r="V83" s="801"/>
      <c r="W83" s="801"/>
      <c r="X83" s="801"/>
      <c r="Y83" s="801"/>
      <c r="Z83" s="801"/>
      <c r="AA83" s="801"/>
      <c r="AB83" s="801"/>
      <c r="AC83" s="801"/>
      <c r="AD83" s="801"/>
      <c r="AE83" s="801"/>
      <c r="AF83" s="801"/>
      <c r="AG83" s="801"/>
      <c r="AH83" s="801"/>
      <c r="AI83" s="801"/>
      <c r="AJ83" s="801"/>
      <c r="AK83" s="801"/>
      <c r="AL83" s="801"/>
      <c r="AM83" s="801"/>
      <c r="AN83" s="801"/>
      <c r="AO83" s="801"/>
      <c r="AP83" s="801"/>
      <c r="AQ83" s="801"/>
      <c r="AR83" s="801"/>
      <c r="AS83" s="801"/>
      <c r="AT83" s="801"/>
      <c r="AU83" s="801"/>
      <c r="AV83" s="801"/>
      <c r="AW83" s="801"/>
      <c r="AX83" s="801"/>
      <c r="AY83" s="801"/>
      <c r="AZ83" s="961"/>
      <c r="BA83" s="961"/>
      <c r="BB83" s="961"/>
      <c r="BC83" s="961"/>
      <c r="BD83" s="962"/>
      <c r="BE83" s="262"/>
      <c r="BF83" s="262"/>
      <c r="BG83" s="262"/>
      <c r="BH83" s="262"/>
      <c r="BI83" s="262"/>
      <c r="BJ83" s="262"/>
      <c r="BK83" s="262"/>
      <c r="BL83" s="262"/>
      <c r="BM83" s="262"/>
      <c r="BN83" s="262"/>
      <c r="BO83" s="262"/>
      <c r="BP83" s="262"/>
      <c r="BQ83" s="259">
        <v>77</v>
      </c>
      <c r="BR83" s="264"/>
      <c r="BS83" s="956"/>
      <c r="BT83" s="957"/>
      <c r="BU83" s="957"/>
      <c r="BV83" s="957"/>
      <c r="BW83" s="957"/>
      <c r="BX83" s="957"/>
      <c r="BY83" s="957"/>
      <c r="BZ83" s="957"/>
      <c r="CA83" s="957"/>
      <c r="CB83" s="957"/>
      <c r="CC83" s="957"/>
      <c r="CD83" s="957"/>
      <c r="CE83" s="957"/>
      <c r="CF83" s="957"/>
      <c r="CG83" s="958"/>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50"/>
      <c r="DW83" s="951"/>
      <c r="DX83" s="951"/>
      <c r="DY83" s="951"/>
      <c r="DZ83" s="952"/>
      <c r="EA83" s="243"/>
    </row>
    <row r="84" spans="1:131" s="244" customFormat="1" ht="26.25" customHeight="1" x14ac:dyDescent="0.15">
      <c r="A84" s="258">
        <v>17</v>
      </c>
      <c r="B84" s="808"/>
      <c r="C84" s="809"/>
      <c r="D84" s="809"/>
      <c r="E84" s="809"/>
      <c r="F84" s="809"/>
      <c r="G84" s="809"/>
      <c r="H84" s="809"/>
      <c r="I84" s="809"/>
      <c r="J84" s="809"/>
      <c r="K84" s="809"/>
      <c r="L84" s="809"/>
      <c r="M84" s="809"/>
      <c r="N84" s="809"/>
      <c r="O84" s="809"/>
      <c r="P84" s="810"/>
      <c r="Q84" s="811"/>
      <c r="R84" s="801"/>
      <c r="S84" s="801"/>
      <c r="T84" s="801"/>
      <c r="U84" s="801"/>
      <c r="V84" s="801"/>
      <c r="W84" s="801"/>
      <c r="X84" s="801"/>
      <c r="Y84" s="801"/>
      <c r="Z84" s="801"/>
      <c r="AA84" s="801"/>
      <c r="AB84" s="801"/>
      <c r="AC84" s="801"/>
      <c r="AD84" s="801"/>
      <c r="AE84" s="801"/>
      <c r="AF84" s="801"/>
      <c r="AG84" s="801"/>
      <c r="AH84" s="801"/>
      <c r="AI84" s="801"/>
      <c r="AJ84" s="801"/>
      <c r="AK84" s="801"/>
      <c r="AL84" s="801"/>
      <c r="AM84" s="801"/>
      <c r="AN84" s="801"/>
      <c r="AO84" s="801"/>
      <c r="AP84" s="801"/>
      <c r="AQ84" s="801"/>
      <c r="AR84" s="801"/>
      <c r="AS84" s="801"/>
      <c r="AT84" s="801"/>
      <c r="AU84" s="801"/>
      <c r="AV84" s="801"/>
      <c r="AW84" s="801"/>
      <c r="AX84" s="801"/>
      <c r="AY84" s="801"/>
      <c r="AZ84" s="961"/>
      <c r="BA84" s="961"/>
      <c r="BB84" s="961"/>
      <c r="BC84" s="961"/>
      <c r="BD84" s="962"/>
      <c r="BE84" s="262"/>
      <c r="BF84" s="262"/>
      <c r="BG84" s="262"/>
      <c r="BH84" s="262"/>
      <c r="BI84" s="262"/>
      <c r="BJ84" s="262"/>
      <c r="BK84" s="262"/>
      <c r="BL84" s="262"/>
      <c r="BM84" s="262"/>
      <c r="BN84" s="262"/>
      <c r="BO84" s="262"/>
      <c r="BP84" s="262"/>
      <c r="BQ84" s="259">
        <v>78</v>
      </c>
      <c r="BR84" s="264"/>
      <c r="BS84" s="956"/>
      <c r="BT84" s="957"/>
      <c r="BU84" s="957"/>
      <c r="BV84" s="957"/>
      <c r="BW84" s="957"/>
      <c r="BX84" s="957"/>
      <c r="BY84" s="957"/>
      <c r="BZ84" s="957"/>
      <c r="CA84" s="957"/>
      <c r="CB84" s="957"/>
      <c r="CC84" s="957"/>
      <c r="CD84" s="957"/>
      <c r="CE84" s="957"/>
      <c r="CF84" s="957"/>
      <c r="CG84" s="958"/>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50"/>
      <c r="DW84" s="951"/>
      <c r="DX84" s="951"/>
      <c r="DY84" s="951"/>
      <c r="DZ84" s="952"/>
      <c r="EA84" s="243"/>
    </row>
    <row r="85" spans="1:131" s="244" customFormat="1" ht="26.25" customHeight="1" x14ac:dyDescent="0.15">
      <c r="A85" s="258">
        <v>18</v>
      </c>
      <c r="B85" s="808"/>
      <c r="C85" s="809"/>
      <c r="D85" s="809"/>
      <c r="E85" s="809"/>
      <c r="F85" s="809"/>
      <c r="G85" s="809"/>
      <c r="H85" s="809"/>
      <c r="I85" s="809"/>
      <c r="J85" s="809"/>
      <c r="K85" s="809"/>
      <c r="L85" s="809"/>
      <c r="M85" s="809"/>
      <c r="N85" s="809"/>
      <c r="O85" s="809"/>
      <c r="P85" s="810"/>
      <c r="Q85" s="811"/>
      <c r="R85" s="801"/>
      <c r="S85" s="801"/>
      <c r="T85" s="801"/>
      <c r="U85" s="801"/>
      <c r="V85" s="801"/>
      <c r="W85" s="801"/>
      <c r="X85" s="801"/>
      <c r="Y85" s="801"/>
      <c r="Z85" s="801"/>
      <c r="AA85" s="801"/>
      <c r="AB85" s="801"/>
      <c r="AC85" s="801"/>
      <c r="AD85" s="801"/>
      <c r="AE85" s="801"/>
      <c r="AF85" s="801"/>
      <c r="AG85" s="801"/>
      <c r="AH85" s="801"/>
      <c r="AI85" s="801"/>
      <c r="AJ85" s="801"/>
      <c r="AK85" s="801"/>
      <c r="AL85" s="801"/>
      <c r="AM85" s="801"/>
      <c r="AN85" s="801"/>
      <c r="AO85" s="801"/>
      <c r="AP85" s="801"/>
      <c r="AQ85" s="801"/>
      <c r="AR85" s="801"/>
      <c r="AS85" s="801"/>
      <c r="AT85" s="801"/>
      <c r="AU85" s="801"/>
      <c r="AV85" s="801"/>
      <c r="AW85" s="801"/>
      <c r="AX85" s="801"/>
      <c r="AY85" s="801"/>
      <c r="AZ85" s="961"/>
      <c r="BA85" s="961"/>
      <c r="BB85" s="961"/>
      <c r="BC85" s="961"/>
      <c r="BD85" s="962"/>
      <c r="BE85" s="262"/>
      <c r="BF85" s="262"/>
      <c r="BG85" s="262"/>
      <c r="BH85" s="262"/>
      <c r="BI85" s="262"/>
      <c r="BJ85" s="262"/>
      <c r="BK85" s="262"/>
      <c r="BL85" s="262"/>
      <c r="BM85" s="262"/>
      <c r="BN85" s="262"/>
      <c r="BO85" s="262"/>
      <c r="BP85" s="262"/>
      <c r="BQ85" s="259">
        <v>79</v>
      </c>
      <c r="BR85" s="264"/>
      <c r="BS85" s="956"/>
      <c r="BT85" s="957"/>
      <c r="BU85" s="957"/>
      <c r="BV85" s="957"/>
      <c r="BW85" s="957"/>
      <c r="BX85" s="957"/>
      <c r="BY85" s="957"/>
      <c r="BZ85" s="957"/>
      <c r="CA85" s="957"/>
      <c r="CB85" s="957"/>
      <c r="CC85" s="957"/>
      <c r="CD85" s="957"/>
      <c r="CE85" s="957"/>
      <c r="CF85" s="957"/>
      <c r="CG85" s="958"/>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50"/>
      <c r="DW85" s="951"/>
      <c r="DX85" s="951"/>
      <c r="DY85" s="951"/>
      <c r="DZ85" s="952"/>
      <c r="EA85" s="243"/>
    </row>
    <row r="86" spans="1:131" s="244" customFormat="1" ht="26.25" customHeight="1" x14ac:dyDescent="0.15">
      <c r="A86" s="258">
        <v>19</v>
      </c>
      <c r="B86" s="808"/>
      <c r="C86" s="809"/>
      <c r="D86" s="809"/>
      <c r="E86" s="809"/>
      <c r="F86" s="809"/>
      <c r="G86" s="809"/>
      <c r="H86" s="809"/>
      <c r="I86" s="809"/>
      <c r="J86" s="809"/>
      <c r="K86" s="809"/>
      <c r="L86" s="809"/>
      <c r="M86" s="809"/>
      <c r="N86" s="809"/>
      <c r="O86" s="809"/>
      <c r="P86" s="810"/>
      <c r="Q86" s="811"/>
      <c r="R86" s="801"/>
      <c r="S86" s="801"/>
      <c r="T86" s="801"/>
      <c r="U86" s="801"/>
      <c r="V86" s="801"/>
      <c r="W86" s="801"/>
      <c r="X86" s="801"/>
      <c r="Y86" s="801"/>
      <c r="Z86" s="801"/>
      <c r="AA86" s="801"/>
      <c r="AB86" s="801"/>
      <c r="AC86" s="801"/>
      <c r="AD86" s="801"/>
      <c r="AE86" s="801"/>
      <c r="AF86" s="801"/>
      <c r="AG86" s="801"/>
      <c r="AH86" s="801"/>
      <c r="AI86" s="801"/>
      <c r="AJ86" s="801"/>
      <c r="AK86" s="801"/>
      <c r="AL86" s="801"/>
      <c r="AM86" s="801"/>
      <c r="AN86" s="801"/>
      <c r="AO86" s="801"/>
      <c r="AP86" s="801"/>
      <c r="AQ86" s="801"/>
      <c r="AR86" s="801"/>
      <c r="AS86" s="801"/>
      <c r="AT86" s="801"/>
      <c r="AU86" s="801"/>
      <c r="AV86" s="801"/>
      <c r="AW86" s="801"/>
      <c r="AX86" s="801"/>
      <c r="AY86" s="801"/>
      <c r="AZ86" s="961"/>
      <c r="BA86" s="961"/>
      <c r="BB86" s="961"/>
      <c r="BC86" s="961"/>
      <c r="BD86" s="962"/>
      <c r="BE86" s="262"/>
      <c r="BF86" s="262"/>
      <c r="BG86" s="262"/>
      <c r="BH86" s="262"/>
      <c r="BI86" s="262"/>
      <c r="BJ86" s="262"/>
      <c r="BK86" s="262"/>
      <c r="BL86" s="262"/>
      <c r="BM86" s="262"/>
      <c r="BN86" s="262"/>
      <c r="BO86" s="262"/>
      <c r="BP86" s="262"/>
      <c r="BQ86" s="259">
        <v>80</v>
      </c>
      <c r="BR86" s="264"/>
      <c r="BS86" s="956"/>
      <c r="BT86" s="957"/>
      <c r="BU86" s="957"/>
      <c r="BV86" s="957"/>
      <c r="BW86" s="957"/>
      <c r="BX86" s="957"/>
      <c r="BY86" s="957"/>
      <c r="BZ86" s="957"/>
      <c r="CA86" s="957"/>
      <c r="CB86" s="957"/>
      <c r="CC86" s="957"/>
      <c r="CD86" s="957"/>
      <c r="CE86" s="957"/>
      <c r="CF86" s="957"/>
      <c r="CG86" s="958"/>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50"/>
      <c r="DW86" s="951"/>
      <c r="DX86" s="951"/>
      <c r="DY86" s="951"/>
      <c r="DZ86" s="952"/>
      <c r="EA86" s="243"/>
    </row>
    <row r="87" spans="1:131" s="244" customFormat="1" ht="26.25" customHeight="1" x14ac:dyDescent="0.15">
      <c r="A87" s="266">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2"/>
      <c r="BF87" s="262"/>
      <c r="BG87" s="262"/>
      <c r="BH87" s="262"/>
      <c r="BI87" s="262"/>
      <c r="BJ87" s="262"/>
      <c r="BK87" s="262"/>
      <c r="BL87" s="262"/>
      <c r="BM87" s="262"/>
      <c r="BN87" s="262"/>
      <c r="BO87" s="262"/>
      <c r="BP87" s="262"/>
      <c r="BQ87" s="259">
        <v>81</v>
      </c>
      <c r="BR87" s="264"/>
      <c r="BS87" s="956"/>
      <c r="BT87" s="957"/>
      <c r="BU87" s="957"/>
      <c r="BV87" s="957"/>
      <c r="BW87" s="957"/>
      <c r="BX87" s="957"/>
      <c r="BY87" s="957"/>
      <c r="BZ87" s="957"/>
      <c r="CA87" s="957"/>
      <c r="CB87" s="957"/>
      <c r="CC87" s="957"/>
      <c r="CD87" s="957"/>
      <c r="CE87" s="957"/>
      <c r="CF87" s="957"/>
      <c r="CG87" s="958"/>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50"/>
      <c r="DW87" s="951"/>
      <c r="DX87" s="951"/>
      <c r="DY87" s="951"/>
      <c r="DZ87" s="952"/>
      <c r="EA87" s="243"/>
    </row>
    <row r="88" spans="1:131" s="244" customFormat="1" ht="26.25" customHeight="1" thickBot="1" x14ac:dyDescent="0.2">
      <c r="A88" s="261" t="s">
        <v>390</v>
      </c>
      <c r="B88" s="902" t="s">
        <v>423</v>
      </c>
      <c r="C88" s="903"/>
      <c r="D88" s="903"/>
      <c r="E88" s="903"/>
      <c r="F88" s="903"/>
      <c r="G88" s="903"/>
      <c r="H88" s="903"/>
      <c r="I88" s="903"/>
      <c r="J88" s="903"/>
      <c r="K88" s="903"/>
      <c r="L88" s="903"/>
      <c r="M88" s="903"/>
      <c r="N88" s="903"/>
      <c r="O88" s="903"/>
      <c r="P88" s="904"/>
      <c r="Q88" s="931"/>
      <c r="R88" s="932"/>
      <c r="S88" s="932"/>
      <c r="T88" s="932"/>
      <c r="U88" s="932"/>
      <c r="V88" s="932"/>
      <c r="W88" s="932"/>
      <c r="X88" s="932"/>
      <c r="Y88" s="932"/>
      <c r="Z88" s="932"/>
      <c r="AA88" s="932"/>
      <c r="AB88" s="932"/>
      <c r="AC88" s="932"/>
      <c r="AD88" s="932"/>
      <c r="AE88" s="932"/>
      <c r="AF88" s="935">
        <v>7247</v>
      </c>
      <c r="AG88" s="935"/>
      <c r="AH88" s="935"/>
      <c r="AI88" s="935"/>
      <c r="AJ88" s="935"/>
      <c r="AK88" s="932"/>
      <c r="AL88" s="932"/>
      <c r="AM88" s="932"/>
      <c r="AN88" s="932"/>
      <c r="AO88" s="932"/>
      <c r="AP88" s="935">
        <v>1603</v>
      </c>
      <c r="AQ88" s="935"/>
      <c r="AR88" s="935"/>
      <c r="AS88" s="935"/>
      <c r="AT88" s="935"/>
      <c r="AU88" s="935">
        <v>198</v>
      </c>
      <c r="AV88" s="935"/>
      <c r="AW88" s="935"/>
      <c r="AX88" s="935"/>
      <c r="AY88" s="935"/>
      <c r="AZ88" s="940"/>
      <c r="BA88" s="940"/>
      <c r="BB88" s="940"/>
      <c r="BC88" s="940"/>
      <c r="BD88" s="941"/>
      <c r="BE88" s="262"/>
      <c r="BF88" s="262"/>
      <c r="BG88" s="262"/>
      <c r="BH88" s="262"/>
      <c r="BI88" s="262"/>
      <c r="BJ88" s="262"/>
      <c r="BK88" s="262"/>
      <c r="BL88" s="262"/>
      <c r="BM88" s="262"/>
      <c r="BN88" s="262"/>
      <c r="BO88" s="262"/>
      <c r="BP88" s="262"/>
      <c r="BQ88" s="259">
        <v>82</v>
      </c>
      <c r="BR88" s="264"/>
      <c r="BS88" s="956"/>
      <c r="BT88" s="957"/>
      <c r="BU88" s="957"/>
      <c r="BV88" s="957"/>
      <c r="BW88" s="957"/>
      <c r="BX88" s="957"/>
      <c r="BY88" s="957"/>
      <c r="BZ88" s="957"/>
      <c r="CA88" s="957"/>
      <c r="CB88" s="957"/>
      <c r="CC88" s="957"/>
      <c r="CD88" s="957"/>
      <c r="CE88" s="957"/>
      <c r="CF88" s="957"/>
      <c r="CG88" s="958"/>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50"/>
      <c r="DW88" s="951"/>
      <c r="DX88" s="951"/>
      <c r="DY88" s="951"/>
      <c r="DZ88" s="952"/>
      <c r="EA88" s="243"/>
    </row>
    <row r="89" spans="1:131" s="244" customFormat="1" ht="26.25" hidden="1" customHeight="1" x14ac:dyDescent="0.15">
      <c r="A89" s="267"/>
      <c r="B89" s="268"/>
      <c r="C89" s="268"/>
      <c r="D89" s="268"/>
      <c r="E89" s="268"/>
      <c r="F89" s="268"/>
      <c r="G89" s="268"/>
      <c r="H89" s="268"/>
      <c r="I89" s="268"/>
      <c r="J89" s="268"/>
      <c r="K89" s="268"/>
      <c r="L89" s="268"/>
      <c r="M89" s="268"/>
      <c r="N89" s="268"/>
      <c r="O89" s="268"/>
      <c r="P89" s="268"/>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70"/>
      <c r="BA89" s="270"/>
      <c r="BB89" s="270"/>
      <c r="BC89" s="270"/>
      <c r="BD89" s="270"/>
      <c r="BE89" s="262"/>
      <c r="BF89" s="262"/>
      <c r="BG89" s="262"/>
      <c r="BH89" s="262"/>
      <c r="BI89" s="262"/>
      <c r="BJ89" s="262"/>
      <c r="BK89" s="262"/>
      <c r="BL89" s="262"/>
      <c r="BM89" s="262"/>
      <c r="BN89" s="262"/>
      <c r="BO89" s="262"/>
      <c r="BP89" s="262"/>
      <c r="BQ89" s="259">
        <v>83</v>
      </c>
      <c r="BR89" s="264"/>
      <c r="BS89" s="956"/>
      <c r="BT89" s="957"/>
      <c r="BU89" s="957"/>
      <c r="BV89" s="957"/>
      <c r="BW89" s="957"/>
      <c r="BX89" s="957"/>
      <c r="BY89" s="957"/>
      <c r="BZ89" s="957"/>
      <c r="CA89" s="957"/>
      <c r="CB89" s="957"/>
      <c r="CC89" s="957"/>
      <c r="CD89" s="957"/>
      <c r="CE89" s="957"/>
      <c r="CF89" s="957"/>
      <c r="CG89" s="958"/>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50"/>
      <c r="DW89" s="951"/>
      <c r="DX89" s="951"/>
      <c r="DY89" s="951"/>
      <c r="DZ89" s="952"/>
      <c r="EA89" s="243"/>
    </row>
    <row r="90" spans="1:131" s="244" customFormat="1" ht="26.25" hidden="1" customHeight="1" x14ac:dyDescent="0.15">
      <c r="A90" s="267"/>
      <c r="B90" s="268"/>
      <c r="C90" s="268"/>
      <c r="D90" s="268"/>
      <c r="E90" s="268"/>
      <c r="F90" s="268"/>
      <c r="G90" s="268"/>
      <c r="H90" s="268"/>
      <c r="I90" s="268"/>
      <c r="J90" s="268"/>
      <c r="K90" s="268"/>
      <c r="L90" s="268"/>
      <c r="M90" s="268"/>
      <c r="N90" s="268"/>
      <c r="O90" s="268"/>
      <c r="P90" s="268"/>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70"/>
      <c r="BA90" s="270"/>
      <c r="BB90" s="270"/>
      <c r="BC90" s="270"/>
      <c r="BD90" s="270"/>
      <c r="BE90" s="262"/>
      <c r="BF90" s="262"/>
      <c r="BG90" s="262"/>
      <c r="BH90" s="262"/>
      <c r="BI90" s="262"/>
      <c r="BJ90" s="262"/>
      <c r="BK90" s="262"/>
      <c r="BL90" s="262"/>
      <c r="BM90" s="262"/>
      <c r="BN90" s="262"/>
      <c r="BO90" s="262"/>
      <c r="BP90" s="262"/>
      <c r="BQ90" s="259">
        <v>84</v>
      </c>
      <c r="BR90" s="264"/>
      <c r="BS90" s="956"/>
      <c r="BT90" s="957"/>
      <c r="BU90" s="957"/>
      <c r="BV90" s="957"/>
      <c r="BW90" s="957"/>
      <c r="BX90" s="957"/>
      <c r="BY90" s="957"/>
      <c r="BZ90" s="957"/>
      <c r="CA90" s="957"/>
      <c r="CB90" s="957"/>
      <c r="CC90" s="957"/>
      <c r="CD90" s="957"/>
      <c r="CE90" s="957"/>
      <c r="CF90" s="957"/>
      <c r="CG90" s="958"/>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50"/>
      <c r="DW90" s="951"/>
      <c r="DX90" s="951"/>
      <c r="DY90" s="951"/>
      <c r="DZ90" s="952"/>
      <c r="EA90" s="243"/>
    </row>
    <row r="91" spans="1:131" s="244" customFormat="1" ht="26.25" hidden="1" customHeight="1" x14ac:dyDescent="0.15">
      <c r="A91" s="267"/>
      <c r="B91" s="268"/>
      <c r="C91" s="268"/>
      <c r="D91" s="268"/>
      <c r="E91" s="268"/>
      <c r="F91" s="268"/>
      <c r="G91" s="268"/>
      <c r="H91" s="268"/>
      <c r="I91" s="268"/>
      <c r="J91" s="268"/>
      <c r="K91" s="268"/>
      <c r="L91" s="268"/>
      <c r="M91" s="268"/>
      <c r="N91" s="268"/>
      <c r="O91" s="268"/>
      <c r="P91" s="268"/>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70"/>
      <c r="BA91" s="270"/>
      <c r="BB91" s="270"/>
      <c r="BC91" s="270"/>
      <c r="BD91" s="270"/>
      <c r="BE91" s="262"/>
      <c r="BF91" s="262"/>
      <c r="BG91" s="262"/>
      <c r="BH91" s="262"/>
      <c r="BI91" s="262"/>
      <c r="BJ91" s="262"/>
      <c r="BK91" s="262"/>
      <c r="BL91" s="262"/>
      <c r="BM91" s="262"/>
      <c r="BN91" s="262"/>
      <c r="BO91" s="262"/>
      <c r="BP91" s="262"/>
      <c r="BQ91" s="259">
        <v>85</v>
      </c>
      <c r="BR91" s="264"/>
      <c r="BS91" s="956"/>
      <c r="BT91" s="957"/>
      <c r="BU91" s="957"/>
      <c r="BV91" s="957"/>
      <c r="BW91" s="957"/>
      <c r="BX91" s="957"/>
      <c r="BY91" s="957"/>
      <c r="BZ91" s="957"/>
      <c r="CA91" s="957"/>
      <c r="CB91" s="957"/>
      <c r="CC91" s="957"/>
      <c r="CD91" s="957"/>
      <c r="CE91" s="957"/>
      <c r="CF91" s="957"/>
      <c r="CG91" s="958"/>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50"/>
      <c r="DW91" s="951"/>
      <c r="DX91" s="951"/>
      <c r="DY91" s="951"/>
      <c r="DZ91" s="952"/>
      <c r="EA91" s="243"/>
    </row>
    <row r="92" spans="1:131" s="244" customFormat="1" ht="26.25" hidden="1" customHeight="1" x14ac:dyDescent="0.15">
      <c r="A92" s="267"/>
      <c r="B92" s="268"/>
      <c r="C92" s="268"/>
      <c r="D92" s="268"/>
      <c r="E92" s="268"/>
      <c r="F92" s="268"/>
      <c r="G92" s="268"/>
      <c r="H92" s="268"/>
      <c r="I92" s="268"/>
      <c r="J92" s="268"/>
      <c r="K92" s="268"/>
      <c r="L92" s="268"/>
      <c r="M92" s="268"/>
      <c r="N92" s="268"/>
      <c r="O92" s="268"/>
      <c r="P92" s="268"/>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70"/>
      <c r="BA92" s="270"/>
      <c r="BB92" s="270"/>
      <c r="BC92" s="270"/>
      <c r="BD92" s="270"/>
      <c r="BE92" s="262"/>
      <c r="BF92" s="262"/>
      <c r="BG92" s="262"/>
      <c r="BH92" s="262"/>
      <c r="BI92" s="262"/>
      <c r="BJ92" s="262"/>
      <c r="BK92" s="262"/>
      <c r="BL92" s="262"/>
      <c r="BM92" s="262"/>
      <c r="BN92" s="262"/>
      <c r="BO92" s="262"/>
      <c r="BP92" s="262"/>
      <c r="BQ92" s="259">
        <v>86</v>
      </c>
      <c r="BR92" s="264"/>
      <c r="BS92" s="956"/>
      <c r="BT92" s="957"/>
      <c r="BU92" s="957"/>
      <c r="BV92" s="957"/>
      <c r="BW92" s="957"/>
      <c r="BX92" s="957"/>
      <c r="BY92" s="957"/>
      <c r="BZ92" s="957"/>
      <c r="CA92" s="957"/>
      <c r="CB92" s="957"/>
      <c r="CC92" s="957"/>
      <c r="CD92" s="957"/>
      <c r="CE92" s="957"/>
      <c r="CF92" s="957"/>
      <c r="CG92" s="958"/>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50"/>
      <c r="DW92" s="951"/>
      <c r="DX92" s="951"/>
      <c r="DY92" s="951"/>
      <c r="DZ92" s="952"/>
      <c r="EA92" s="243"/>
    </row>
    <row r="93" spans="1:131" s="244" customFormat="1" ht="26.25" hidden="1" customHeight="1" x14ac:dyDescent="0.15">
      <c r="A93" s="267"/>
      <c r="B93" s="268"/>
      <c r="C93" s="268"/>
      <c r="D93" s="268"/>
      <c r="E93" s="268"/>
      <c r="F93" s="268"/>
      <c r="G93" s="268"/>
      <c r="H93" s="268"/>
      <c r="I93" s="268"/>
      <c r="J93" s="268"/>
      <c r="K93" s="268"/>
      <c r="L93" s="268"/>
      <c r="M93" s="268"/>
      <c r="N93" s="268"/>
      <c r="O93" s="268"/>
      <c r="P93" s="268"/>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70"/>
      <c r="BA93" s="270"/>
      <c r="BB93" s="270"/>
      <c r="BC93" s="270"/>
      <c r="BD93" s="270"/>
      <c r="BE93" s="262"/>
      <c r="BF93" s="262"/>
      <c r="BG93" s="262"/>
      <c r="BH93" s="262"/>
      <c r="BI93" s="262"/>
      <c r="BJ93" s="262"/>
      <c r="BK93" s="262"/>
      <c r="BL93" s="262"/>
      <c r="BM93" s="262"/>
      <c r="BN93" s="262"/>
      <c r="BO93" s="262"/>
      <c r="BP93" s="262"/>
      <c r="BQ93" s="259">
        <v>87</v>
      </c>
      <c r="BR93" s="264"/>
      <c r="BS93" s="956"/>
      <c r="BT93" s="957"/>
      <c r="BU93" s="957"/>
      <c r="BV93" s="957"/>
      <c r="BW93" s="957"/>
      <c r="BX93" s="957"/>
      <c r="BY93" s="957"/>
      <c r="BZ93" s="957"/>
      <c r="CA93" s="957"/>
      <c r="CB93" s="957"/>
      <c r="CC93" s="957"/>
      <c r="CD93" s="957"/>
      <c r="CE93" s="957"/>
      <c r="CF93" s="957"/>
      <c r="CG93" s="958"/>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50"/>
      <c r="DW93" s="951"/>
      <c r="DX93" s="951"/>
      <c r="DY93" s="951"/>
      <c r="DZ93" s="952"/>
      <c r="EA93" s="243"/>
    </row>
    <row r="94" spans="1:131" s="244" customFormat="1" ht="26.25" hidden="1" customHeight="1" x14ac:dyDescent="0.15">
      <c r="A94" s="267"/>
      <c r="B94" s="268"/>
      <c r="C94" s="268"/>
      <c r="D94" s="268"/>
      <c r="E94" s="268"/>
      <c r="F94" s="268"/>
      <c r="G94" s="268"/>
      <c r="H94" s="268"/>
      <c r="I94" s="268"/>
      <c r="J94" s="268"/>
      <c r="K94" s="268"/>
      <c r="L94" s="268"/>
      <c r="M94" s="268"/>
      <c r="N94" s="268"/>
      <c r="O94" s="268"/>
      <c r="P94" s="268"/>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70"/>
      <c r="BA94" s="270"/>
      <c r="BB94" s="270"/>
      <c r="BC94" s="270"/>
      <c r="BD94" s="270"/>
      <c r="BE94" s="262"/>
      <c r="BF94" s="262"/>
      <c r="BG94" s="262"/>
      <c r="BH94" s="262"/>
      <c r="BI94" s="262"/>
      <c r="BJ94" s="262"/>
      <c r="BK94" s="262"/>
      <c r="BL94" s="262"/>
      <c r="BM94" s="262"/>
      <c r="BN94" s="262"/>
      <c r="BO94" s="262"/>
      <c r="BP94" s="262"/>
      <c r="BQ94" s="259">
        <v>88</v>
      </c>
      <c r="BR94" s="264"/>
      <c r="BS94" s="956"/>
      <c r="BT94" s="957"/>
      <c r="BU94" s="957"/>
      <c r="BV94" s="957"/>
      <c r="BW94" s="957"/>
      <c r="BX94" s="957"/>
      <c r="BY94" s="957"/>
      <c r="BZ94" s="957"/>
      <c r="CA94" s="957"/>
      <c r="CB94" s="957"/>
      <c r="CC94" s="957"/>
      <c r="CD94" s="957"/>
      <c r="CE94" s="957"/>
      <c r="CF94" s="957"/>
      <c r="CG94" s="958"/>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50"/>
      <c r="DW94" s="951"/>
      <c r="DX94" s="951"/>
      <c r="DY94" s="951"/>
      <c r="DZ94" s="952"/>
      <c r="EA94" s="243"/>
    </row>
    <row r="95" spans="1:131" s="244" customFormat="1" ht="26.25" hidden="1" customHeight="1" x14ac:dyDescent="0.15">
      <c r="A95" s="267"/>
      <c r="B95" s="268"/>
      <c r="C95" s="268"/>
      <c r="D95" s="268"/>
      <c r="E95" s="268"/>
      <c r="F95" s="268"/>
      <c r="G95" s="268"/>
      <c r="H95" s="268"/>
      <c r="I95" s="268"/>
      <c r="J95" s="268"/>
      <c r="K95" s="268"/>
      <c r="L95" s="268"/>
      <c r="M95" s="268"/>
      <c r="N95" s="268"/>
      <c r="O95" s="268"/>
      <c r="P95" s="268"/>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70"/>
      <c r="BA95" s="270"/>
      <c r="BB95" s="270"/>
      <c r="BC95" s="270"/>
      <c r="BD95" s="270"/>
      <c r="BE95" s="262"/>
      <c r="BF95" s="262"/>
      <c r="BG95" s="262"/>
      <c r="BH95" s="262"/>
      <c r="BI95" s="262"/>
      <c r="BJ95" s="262"/>
      <c r="BK95" s="262"/>
      <c r="BL95" s="262"/>
      <c r="BM95" s="262"/>
      <c r="BN95" s="262"/>
      <c r="BO95" s="262"/>
      <c r="BP95" s="262"/>
      <c r="BQ95" s="259">
        <v>89</v>
      </c>
      <c r="BR95" s="264"/>
      <c r="BS95" s="956"/>
      <c r="BT95" s="957"/>
      <c r="BU95" s="957"/>
      <c r="BV95" s="957"/>
      <c r="BW95" s="957"/>
      <c r="BX95" s="957"/>
      <c r="BY95" s="957"/>
      <c r="BZ95" s="957"/>
      <c r="CA95" s="957"/>
      <c r="CB95" s="957"/>
      <c r="CC95" s="957"/>
      <c r="CD95" s="957"/>
      <c r="CE95" s="957"/>
      <c r="CF95" s="957"/>
      <c r="CG95" s="958"/>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50"/>
      <c r="DW95" s="951"/>
      <c r="DX95" s="951"/>
      <c r="DY95" s="951"/>
      <c r="DZ95" s="952"/>
      <c r="EA95" s="243"/>
    </row>
    <row r="96" spans="1:131" s="244" customFormat="1" ht="26.25" hidden="1" customHeight="1" x14ac:dyDescent="0.15">
      <c r="A96" s="267"/>
      <c r="B96" s="268"/>
      <c r="C96" s="268"/>
      <c r="D96" s="268"/>
      <c r="E96" s="268"/>
      <c r="F96" s="268"/>
      <c r="G96" s="268"/>
      <c r="H96" s="268"/>
      <c r="I96" s="268"/>
      <c r="J96" s="268"/>
      <c r="K96" s="268"/>
      <c r="L96" s="268"/>
      <c r="M96" s="268"/>
      <c r="N96" s="268"/>
      <c r="O96" s="268"/>
      <c r="P96" s="268"/>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70"/>
      <c r="BA96" s="270"/>
      <c r="BB96" s="270"/>
      <c r="BC96" s="270"/>
      <c r="BD96" s="270"/>
      <c r="BE96" s="262"/>
      <c r="BF96" s="262"/>
      <c r="BG96" s="262"/>
      <c r="BH96" s="262"/>
      <c r="BI96" s="262"/>
      <c r="BJ96" s="262"/>
      <c r="BK96" s="262"/>
      <c r="BL96" s="262"/>
      <c r="BM96" s="262"/>
      <c r="BN96" s="262"/>
      <c r="BO96" s="262"/>
      <c r="BP96" s="262"/>
      <c r="BQ96" s="259">
        <v>90</v>
      </c>
      <c r="BR96" s="264"/>
      <c r="BS96" s="956"/>
      <c r="BT96" s="957"/>
      <c r="BU96" s="957"/>
      <c r="BV96" s="957"/>
      <c r="BW96" s="957"/>
      <c r="BX96" s="957"/>
      <c r="BY96" s="957"/>
      <c r="BZ96" s="957"/>
      <c r="CA96" s="957"/>
      <c r="CB96" s="957"/>
      <c r="CC96" s="957"/>
      <c r="CD96" s="957"/>
      <c r="CE96" s="957"/>
      <c r="CF96" s="957"/>
      <c r="CG96" s="958"/>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50"/>
      <c r="DW96" s="951"/>
      <c r="DX96" s="951"/>
      <c r="DY96" s="951"/>
      <c r="DZ96" s="952"/>
      <c r="EA96" s="243"/>
    </row>
    <row r="97" spans="1:131" s="244" customFormat="1" ht="26.25" hidden="1" customHeight="1" x14ac:dyDescent="0.15">
      <c r="A97" s="267"/>
      <c r="B97" s="268"/>
      <c r="C97" s="268"/>
      <c r="D97" s="268"/>
      <c r="E97" s="268"/>
      <c r="F97" s="268"/>
      <c r="G97" s="268"/>
      <c r="H97" s="268"/>
      <c r="I97" s="268"/>
      <c r="J97" s="268"/>
      <c r="K97" s="268"/>
      <c r="L97" s="268"/>
      <c r="M97" s="268"/>
      <c r="N97" s="268"/>
      <c r="O97" s="268"/>
      <c r="P97" s="268"/>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70"/>
      <c r="BA97" s="270"/>
      <c r="BB97" s="270"/>
      <c r="BC97" s="270"/>
      <c r="BD97" s="270"/>
      <c r="BE97" s="262"/>
      <c r="BF97" s="262"/>
      <c r="BG97" s="262"/>
      <c r="BH97" s="262"/>
      <c r="BI97" s="262"/>
      <c r="BJ97" s="262"/>
      <c r="BK97" s="262"/>
      <c r="BL97" s="262"/>
      <c r="BM97" s="262"/>
      <c r="BN97" s="262"/>
      <c r="BO97" s="262"/>
      <c r="BP97" s="262"/>
      <c r="BQ97" s="259">
        <v>91</v>
      </c>
      <c r="BR97" s="264"/>
      <c r="BS97" s="956"/>
      <c r="BT97" s="957"/>
      <c r="BU97" s="957"/>
      <c r="BV97" s="957"/>
      <c r="BW97" s="957"/>
      <c r="BX97" s="957"/>
      <c r="BY97" s="957"/>
      <c r="BZ97" s="957"/>
      <c r="CA97" s="957"/>
      <c r="CB97" s="957"/>
      <c r="CC97" s="957"/>
      <c r="CD97" s="957"/>
      <c r="CE97" s="957"/>
      <c r="CF97" s="957"/>
      <c r="CG97" s="958"/>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50"/>
      <c r="DW97" s="951"/>
      <c r="DX97" s="951"/>
      <c r="DY97" s="951"/>
      <c r="DZ97" s="952"/>
      <c r="EA97" s="243"/>
    </row>
    <row r="98" spans="1:131" s="244" customFormat="1" ht="26.25" hidden="1" customHeight="1" x14ac:dyDescent="0.15">
      <c r="A98" s="267"/>
      <c r="B98" s="268"/>
      <c r="C98" s="268"/>
      <c r="D98" s="268"/>
      <c r="E98" s="268"/>
      <c r="F98" s="268"/>
      <c r="G98" s="268"/>
      <c r="H98" s="268"/>
      <c r="I98" s="268"/>
      <c r="J98" s="268"/>
      <c r="K98" s="268"/>
      <c r="L98" s="268"/>
      <c r="M98" s="268"/>
      <c r="N98" s="268"/>
      <c r="O98" s="268"/>
      <c r="P98" s="268"/>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70"/>
      <c r="BA98" s="270"/>
      <c r="BB98" s="270"/>
      <c r="BC98" s="270"/>
      <c r="BD98" s="270"/>
      <c r="BE98" s="262"/>
      <c r="BF98" s="262"/>
      <c r="BG98" s="262"/>
      <c r="BH98" s="262"/>
      <c r="BI98" s="262"/>
      <c r="BJ98" s="262"/>
      <c r="BK98" s="262"/>
      <c r="BL98" s="262"/>
      <c r="BM98" s="262"/>
      <c r="BN98" s="262"/>
      <c r="BO98" s="262"/>
      <c r="BP98" s="262"/>
      <c r="BQ98" s="259">
        <v>92</v>
      </c>
      <c r="BR98" s="264"/>
      <c r="BS98" s="956"/>
      <c r="BT98" s="957"/>
      <c r="BU98" s="957"/>
      <c r="BV98" s="957"/>
      <c r="BW98" s="957"/>
      <c r="BX98" s="957"/>
      <c r="BY98" s="957"/>
      <c r="BZ98" s="957"/>
      <c r="CA98" s="957"/>
      <c r="CB98" s="957"/>
      <c r="CC98" s="957"/>
      <c r="CD98" s="957"/>
      <c r="CE98" s="957"/>
      <c r="CF98" s="957"/>
      <c r="CG98" s="958"/>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50"/>
      <c r="DW98" s="951"/>
      <c r="DX98" s="951"/>
      <c r="DY98" s="951"/>
      <c r="DZ98" s="952"/>
      <c r="EA98" s="243"/>
    </row>
    <row r="99" spans="1:131" s="244" customFormat="1" ht="26.25" hidden="1" customHeight="1" x14ac:dyDescent="0.15">
      <c r="A99" s="267"/>
      <c r="B99" s="268"/>
      <c r="C99" s="268"/>
      <c r="D99" s="268"/>
      <c r="E99" s="268"/>
      <c r="F99" s="268"/>
      <c r="G99" s="268"/>
      <c r="H99" s="268"/>
      <c r="I99" s="268"/>
      <c r="J99" s="268"/>
      <c r="K99" s="268"/>
      <c r="L99" s="268"/>
      <c r="M99" s="268"/>
      <c r="N99" s="268"/>
      <c r="O99" s="268"/>
      <c r="P99" s="268"/>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70"/>
      <c r="BA99" s="270"/>
      <c r="BB99" s="270"/>
      <c r="BC99" s="270"/>
      <c r="BD99" s="270"/>
      <c r="BE99" s="262"/>
      <c r="BF99" s="262"/>
      <c r="BG99" s="262"/>
      <c r="BH99" s="262"/>
      <c r="BI99" s="262"/>
      <c r="BJ99" s="262"/>
      <c r="BK99" s="262"/>
      <c r="BL99" s="262"/>
      <c r="BM99" s="262"/>
      <c r="BN99" s="262"/>
      <c r="BO99" s="262"/>
      <c r="BP99" s="262"/>
      <c r="BQ99" s="259">
        <v>93</v>
      </c>
      <c r="BR99" s="264"/>
      <c r="BS99" s="956"/>
      <c r="BT99" s="957"/>
      <c r="BU99" s="957"/>
      <c r="BV99" s="957"/>
      <c r="BW99" s="957"/>
      <c r="BX99" s="957"/>
      <c r="BY99" s="957"/>
      <c r="BZ99" s="957"/>
      <c r="CA99" s="957"/>
      <c r="CB99" s="957"/>
      <c r="CC99" s="957"/>
      <c r="CD99" s="957"/>
      <c r="CE99" s="957"/>
      <c r="CF99" s="957"/>
      <c r="CG99" s="958"/>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50"/>
      <c r="DW99" s="951"/>
      <c r="DX99" s="951"/>
      <c r="DY99" s="951"/>
      <c r="DZ99" s="952"/>
      <c r="EA99" s="243"/>
    </row>
    <row r="100" spans="1:131" s="244" customFormat="1" ht="26.25" hidden="1" customHeight="1" x14ac:dyDescent="0.15">
      <c r="A100" s="267"/>
      <c r="B100" s="268"/>
      <c r="C100" s="268"/>
      <c r="D100" s="268"/>
      <c r="E100" s="268"/>
      <c r="F100" s="268"/>
      <c r="G100" s="268"/>
      <c r="H100" s="268"/>
      <c r="I100" s="268"/>
      <c r="J100" s="268"/>
      <c r="K100" s="268"/>
      <c r="L100" s="268"/>
      <c r="M100" s="268"/>
      <c r="N100" s="268"/>
      <c r="O100" s="268"/>
      <c r="P100" s="268"/>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70"/>
      <c r="BA100" s="270"/>
      <c r="BB100" s="270"/>
      <c r="BC100" s="270"/>
      <c r="BD100" s="270"/>
      <c r="BE100" s="262"/>
      <c r="BF100" s="262"/>
      <c r="BG100" s="262"/>
      <c r="BH100" s="262"/>
      <c r="BI100" s="262"/>
      <c r="BJ100" s="262"/>
      <c r="BK100" s="262"/>
      <c r="BL100" s="262"/>
      <c r="BM100" s="262"/>
      <c r="BN100" s="262"/>
      <c r="BO100" s="262"/>
      <c r="BP100" s="262"/>
      <c r="BQ100" s="259">
        <v>94</v>
      </c>
      <c r="BR100" s="264"/>
      <c r="BS100" s="956"/>
      <c r="BT100" s="957"/>
      <c r="BU100" s="957"/>
      <c r="BV100" s="957"/>
      <c r="BW100" s="957"/>
      <c r="BX100" s="957"/>
      <c r="BY100" s="957"/>
      <c r="BZ100" s="957"/>
      <c r="CA100" s="957"/>
      <c r="CB100" s="957"/>
      <c r="CC100" s="957"/>
      <c r="CD100" s="957"/>
      <c r="CE100" s="957"/>
      <c r="CF100" s="957"/>
      <c r="CG100" s="958"/>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50"/>
      <c r="DW100" s="951"/>
      <c r="DX100" s="951"/>
      <c r="DY100" s="951"/>
      <c r="DZ100" s="952"/>
      <c r="EA100" s="243"/>
    </row>
    <row r="101" spans="1:131" s="244" customFormat="1" ht="26.25" hidden="1" customHeight="1" x14ac:dyDescent="0.15">
      <c r="A101" s="267"/>
      <c r="B101" s="268"/>
      <c r="C101" s="268"/>
      <c r="D101" s="268"/>
      <c r="E101" s="268"/>
      <c r="F101" s="268"/>
      <c r="G101" s="268"/>
      <c r="H101" s="268"/>
      <c r="I101" s="268"/>
      <c r="J101" s="268"/>
      <c r="K101" s="268"/>
      <c r="L101" s="268"/>
      <c r="M101" s="268"/>
      <c r="N101" s="268"/>
      <c r="O101" s="268"/>
      <c r="P101" s="268"/>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70"/>
      <c r="BA101" s="270"/>
      <c r="BB101" s="270"/>
      <c r="BC101" s="270"/>
      <c r="BD101" s="270"/>
      <c r="BE101" s="262"/>
      <c r="BF101" s="262"/>
      <c r="BG101" s="262"/>
      <c r="BH101" s="262"/>
      <c r="BI101" s="262"/>
      <c r="BJ101" s="262"/>
      <c r="BK101" s="262"/>
      <c r="BL101" s="262"/>
      <c r="BM101" s="262"/>
      <c r="BN101" s="262"/>
      <c r="BO101" s="262"/>
      <c r="BP101" s="262"/>
      <c r="BQ101" s="259">
        <v>95</v>
      </c>
      <c r="BR101" s="264"/>
      <c r="BS101" s="956"/>
      <c r="BT101" s="957"/>
      <c r="BU101" s="957"/>
      <c r="BV101" s="957"/>
      <c r="BW101" s="957"/>
      <c r="BX101" s="957"/>
      <c r="BY101" s="957"/>
      <c r="BZ101" s="957"/>
      <c r="CA101" s="957"/>
      <c r="CB101" s="957"/>
      <c r="CC101" s="957"/>
      <c r="CD101" s="957"/>
      <c r="CE101" s="957"/>
      <c r="CF101" s="957"/>
      <c r="CG101" s="958"/>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50"/>
      <c r="DW101" s="951"/>
      <c r="DX101" s="951"/>
      <c r="DY101" s="951"/>
      <c r="DZ101" s="952"/>
      <c r="EA101" s="243"/>
    </row>
    <row r="102" spans="1:131" s="244" customFormat="1" ht="26.25" customHeight="1" thickBot="1" x14ac:dyDescent="0.2">
      <c r="A102" s="267"/>
      <c r="B102" s="268"/>
      <c r="C102" s="268"/>
      <c r="D102" s="268"/>
      <c r="E102" s="268"/>
      <c r="F102" s="268"/>
      <c r="G102" s="268"/>
      <c r="H102" s="268"/>
      <c r="I102" s="268"/>
      <c r="J102" s="268"/>
      <c r="K102" s="268"/>
      <c r="L102" s="268"/>
      <c r="M102" s="268"/>
      <c r="N102" s="268"/>
      <c r="O102" s="268"/>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70"/>
      <c r="BA102" s="270"/>
      <c r="BB102" s="270"/>
      <c r="BC102" s="270"/>
      <c r="BD102" s="270"/>
      <c r="BE102" s="262"/>
      <c r="BF102" s="262"/>
      <c r="BG102" s="262"/>
      <c r="BH102" s="262"/>
      <c r="BI102" s="262"/>
      <c r="BJ102" s="262"/>
      <c r="BK102" s="262"/>
      <c r="BL102" s="262"/>
      <c r="BM102" s="262"/>
      <c r="BN102" s="262"/>
      <c r="BO102" s="262"/>
      <c r="BP102" s="262"/>
      <c r="BQ102" s="261" t="s">
        <v>390</v>
      </c>
      <c r="BR102" s="902" t="s">
        <v>424</v>
      </c>
      <c r="BS102" s="903"/>
      <c r="BT102" s="903"/>
      <c r="BU102" s="903"/>
      <c r="BV102" s="903"/>
      <c r="BW102" s="903"/>
      <c r="BX102" s="903"/>
      <c r="BY102" s="903"/>
      <c r="BZ102" s="903"/>
      <c r="CA102" s="903"/>
      <c r="CB102" s="903"/>
      <c r="CC102" s="903"/>
      <c r="CD102" s="903"/>
      <c r="CE102" s="903"/>
      <c r="CF102" s="903"/>
      <c r="CG102" s="904"/>
      <c r="CH102" s="973"/>
      <c r="CI102" s="974"/>
      <c r="CJ102" s="974"/>
      <c r="CK102" s="974"/>
      <c r="CL102" s="975"/>
      <c r="CM102" s="973"/>
      <c r="CN102" s="974"/>
      <c r="CO102" s="974"/>
      <c r="CP102" s="974"/>
      <c r="CQ102" s="975"/>
      <c r="CR102" s="976"/>
      <c r="CS102" s="943"/>
      <c r="CT102" s="943"/>
      <c r="CU102" s="943"/>
      <c r="CV102" s="977"/>
      <c r="CW102" s="976"/>
      <c r="CX102" s="943"/>
      <c r="CY102" s="943"/>
      <c r="CZ102" s="943"/>
      <c r="DA102" s="977"/>
      <c r="DB102" s="976"/>
      <c r="DC102" s="943"/>
      <c r="DD102" s="943"/>
      <c r="DE102" s="943"/>
      <c r="DF102" s="977"/>
      <c r="DG102" s="976"/>
      <c r="DH102" s="943"/>
      <c r="DI102" s="943"/>
      <c r="DJ102" s="943"/>
      <c r="DK102" s="977"/>
      <c r="DL102" s="976"/>
      <c r="DM102" s="943"/>
      <c r="DN102" s="943"/>
      <c r="DO102" s="943"/>
      <c r="DP102" s="977"/>
      <c r="DQ102" s="976"/>
      <c r="DR102" s="943"/>
      <c r="DS102" s="943"/>
      <c r="DT102" s="943"/>
      <c r="DU102" s="977"/>
      <c r="DV102" s="1000"/>
      <c r="DW102" s="1001"/>
      <c r="DX102" s="1001"/>
      <c r="DY102" s="1001"/>
      <c r="DZ102" s="1002"/>
      <c r="EA102" s="243"/>
    </row>
    <row r="103" spans="1:131" s="244" customFormat="1" ht="26.25" customHeight="1" x14ac:dyDescent="0.15">
      <c r="A103" s="267"/>
      <c r="B103" s="268"/>
      <c r="C103" s="268"/>
      <c r="D103" s="268"/>
      <c r="E103" s="268"/>
      <c r="F103" s="268"/>
      <c r="G103" s="268"/>
      <c r="H103" s="268"/>
      <c r="I103" s="268"/>
      <c r="J103" s="268"/>
      <c r="K103" s="268"/>
      <c r="L103" s="268"/>
      <c r="M103" s="268"/>
      <c r="N103" s="268"/>
      <c r="O103" s="268"/>
      <c r="P103" s="268"/>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70"/>
      <c r="BA103" s="270"/>
      <c r="BB103" s="270"/>
      <c r="BC103" s="270"/>
      <c r="BD103" s="270"/>
      <c r="BE103" s="262"/>
      <c r="BF103" s="262"/>
      <c r="BG103" s="262"/>
      <c r="BH103" s="262"/>
      <c r="BI103" s="262"/>
      <c r="BJ103" s="262"/>
      <c r="BK103" s="262"/>
      <c r="BL103" s="262"/>
      <c r="BM103" s="262"/>
      <c r="BN103" s="262"/>
      <c r="BO103" s="262"/>
      <c r="BP103" s="262"/>
      <c r="BQ103" s="1003" t="s">
        <v>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3"/>
    </row>
    <row r="104" spans="1:131" s="244" customFormat="1" ht="26.25" customHeight="1" x14ac:dyDescent="0.15">
      <c r="A104" s="267"/>
      <c r="B104" s="268"/>
      <c r="C104" s="268"/>
      <c r="D104" s="268"/>
      <c r="E104" s="268"/>
      <c r="F104" s="268"/>
      <c r="G104" s="268"/>
      <c r="H104" s="268"/>
      <c r="I104" s="268"/>
      <c r="J104" s="268"/>
      <c r="K104" s="268"/>
      <c r="L104" s="268"/>
      <c r="M104" s="268"/>
      <c r="N104" s="268"/>
      <c r="O104" s="268"/>
      <c r="P104" s="268"/>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70"/>
      <c r="BA104" s="270"/>
      <c r="BB104" s="270"/>
      <c r="BC104" s="270"/>
      <c r="BD104" s="270"/>
      <c r="BE104" s="262"/>
      <c r="BF104" s="262"/>
      <c r="BG104" s="262"/>
      <c r="BH104" s="262"/>
      <c r="BI104" s="262"/>
      <c r="BJ104" s="262"/>
      <c r="BK104" s="262"/>
      <c r="BL104" s="262"/>
      <c r="BM104" s="262"/>
      <c r="BN104" s="262"/>
      <c r="BO104" s="262"/>
      <c r="BP104" s="262"/>
      <c r="BQ104" s="1004" t="s">
        <v>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3"/>
    </row>
    <row r="105" spans="1:131" s="244" customFormat="1" ht="11.25" customHeight="1" x14ac:dyDescent="0.15">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43"/>
    </row>
    <row r="106" spans="1:131" s="244" customFormat="1" ht="11.25" customHeight="1" x14ac:dyDescent="0.15">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43"/>
    </row>
    <row r="107" spans="1:131" s="243" customFormat="1" ht="26.25" customHeight="1" thickBot="1" x14ac:dyDescent="0.2">
      <c r="A107" s="272" t="s">
        <v>427</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428</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pans="1:131" s="243" customFormat="1" ht="26.25" customHeight="1" x14ac:dyDescent="0.15">
      <c r="A108" s="1005" t="s">
        <v>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3" customFormat="1" ht="26.25" customHeight="1" x14ac:dyDescent="0.15">
      <c r="A109" s="998" t="s">
        <v>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432</v>
      </c>
      <c r="AB109" s="979"/>
      <c r="AC109" s="979"/>
      <c r="AD109" s="979"/>
      <c r="AE109" s="980"/>
      <c r="AF109" s="978" t="s">
        <v>308</v>
      </c>
      <c r="AG109" s="979"/>
      <c r="AH109" s="979"/>
      <c r="AI109" s="979"/>
      <c r="AJ109" s="980"/>
      <c r="AK109" s="978" t="s">
        <v>307</v>
      </c>
      <c r="AL109" s="979"/>
      <c r="AM109" s="979"/>
      <c r="AN109" s="979"/>
      <c r="AO109" s="980"/>
      <c r="AP109" s="978" t="s">
        <v>433</v>
      </c>
      <c r="AQ109" s="979"/>
      <c r="AR109" s="979"/>
      <c r="AS109" s="979"/>
      <c r="AT109" s="981"/>
      <c r="AU109" s="998" t="s">
        <v>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432</v>
      </c>
      <c r="BR109" s="979"/>
      <c r="BS109" s="979"/>
      <c r="BT109" s="979"/>
      <c r="BU109" s="980"/>
      <c r="BV109" s="978" t="s">
        <v>308</v>
      </c>
      <c r="BW109" s="979"/>
      <c r="BX109" s="979"/>
      <c r="BY109" s="979"/>
      <c r="BZ109" s="980"/>
      <c r="CA109" s="978" t="s">
        <v>307</v>
      </c>
      <c r="CB109" s="979"/>
      <c r="CC109" s="979"/>
      <c r="CD109" s="979"/>
      <c r="CE109" s="980"/>
      <c r="CF109" s="999" t="s">
        <v>433</v>
      </c>
      <c r="CG109" s="999"/>
      <c r="CH109" s="999"/>
      <c r="CI109" s="999"/>
      <c r="CJ109" s="999"/>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432</v>
      </c>
      <c r="DH109" s="979"/>
      <c r="DI109" s="979"/>
      <c r="DJ109" s="979"/>
      <c r="DK109" s="980"/>
      <c r="DL109" s="978" t="s">
        <v>308</v>
      </c>
      <c r="DM109" s="979"/>
      <c r="DN109" s="979"/>
      <c r="DO109" s="979"/>
      <c r="DP109" s="980"/>
      <c r="DQ109" s="978" t="s">
        <v>307</v>
      </c>
      <c r="DR109" s="979"/>
      <c r="DS109" s="979"/>
      <c r="DT109" s="979"/>
      <c r="DU109" s="980"/>
      <c r="DV109" s="978" t="s">
        <v>433</v>
      </c>
      <c r="DW109" s="979"/>
      <c r="DX109" s="979"/>
      <c r="DY109" s="979"/>
      <c r="DZ109" s="981"/>
    </row>
    <row r="110" spans="1:131" s="243" customFormat="1" ht="26.25" customHeight="1" x14ac:dyDescent="0.15">
      <c r="A110" s="982" t="s">
        <v>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555792</v>
      </c>
      <c r="AB110" s="986"/>
      <c r="AC110" s="986"/>
      <c r="AD110" s="986"/>
      <c r="AE110" s="987"/>
      <c r="AF110" s="988">
        <v>610457</v>
      </c>
      <c r="AG110" s="986"/>
      <c r="AH110" s="986"/>
      <c r="AI110" s="986"/>
      <c r="AJ110" s="987"/>
      <c r="AK110" s="988">
        <v>616610</v>
      </c>
      <c r="AL110" s="986"/>
      <c r="AM110" s="986"/>
      <c r="AN110" s="986"/>
      <c r="AO110" s="987"/>
      <c r="AP110" s="989">
        <v>17.5</v>
      </c>
      <c r="AQ110" s="990"/>
      <c r="AR110" s="990"/>
      <c r="AS110" s="990"/>
      <c r="AT110" s="991"/>
      <c r="AU110" s="992" t="s">
        <v>73</v>
      </c>
      <c r="AV110" s="993"/>
      <c r="AW110" s="993"/>
      <c r="AX110" s="993"/>
      <c r="AY110" s="993"/>
      <c r="AZ110" s="1034" t="s">
        <v>436</v>
      </c>
      <c r="BA110" s="983"/>
      <c r="BB110" s="983"/>
      <c r="BC110" s="983"/>
      <c r="BD110" s="983"/>
      <c r="BE110" s="983"/>
      <c r="BF110" s="983"/>
      <c r="BG110" s="983"/>
      <c r="BH110" s="983"/>
      <c r="BI110" s="983"/>
      <c r="BJ110" s="983"/>
      <c r="BK110" s="983"/>
      <c r="BL110" s="983"/>
      <c r="BM110" s="983"/>
      <c r="BN110" s="983"/>
      <c r="BO110" s="983"/>
      <c r="BP110" s="984"/>
      <c r="BQ110" s="1020">
        <v>7263230</v>
      </c>
      <c r="BR110" s="1021"/>
      <c r="BS110" s="1021"/>
      <c r="BT110" s="1021"/>
      <c r="BU110" s="1021"/>
      <c r="BV110" s="1021">
        <v>7531230</v>
      </c>
      <c r="BW110" s="1021"/>
      <c r="BX110" s="1021"/>
      <c r="BY110" s="1021"/>
      <c r="BZ110" s="1021"/>
      <c r="CA110" s="1021">
        <v>7615385</v>
      </c>
      <c r="CB110" s="1021"/>
      <c r="CC110" s="1021"/>
      <c r="CD110" s="1021"/>
      <c r="CE110" s="1021"/>
      <c r="CF110" s="1035">
        <v>215.7</v>
      </c>
      <c r="CG110" s="1036"/>
      <c r="CH110" s="1036"/>
      <c r="CI110" s="1036"/>
      <c r="CJ110" s="1036"/>
      <c r="CK110" s="1037" t="s">
        <v>437</v>
      </c>
      <c r="CL110" s="1038"/>
      <c r="CM110" s="1017" t="s">
        <v>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174</v>
      </c>
      <c r="DH110" s="1021"/>
      <c r="DI110" s="1021"/>
      <c r="DJ110" s="1021"/>
      <c r="DK110" s="1021"/>
      <c r="DL110" s="1021" t="s">
        <v>439</v>
      </c>
      <c r="DM110" s="1021"/>
      <c r="DN110" s="1021"/>
      <c r="DO110" s="1021"/>
      <c r="DP110" s="1021"/>
      <c r="DQ110" s="1021" t="s">
        <v>440</v>
      </c>
      <c r="DR110" s="1021"/>
      <c r="DS110" s="1021"/>
      <c r="DT110" s="1021"/>
      <c r="DU110" s="1021"/>
      <c r="DV110" s="1022" t="s">
        <v>174</v>
      </c>
      <c r="DW110" s="1022"/>
      <c r="DX110" s="1022"/>
      <c r="DY110" s="1022"/>
      <c r="DZ110" s="1023"/>
    </row>
    <row r="111" spans="1:131" s="243"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440</v>
      </c>
      <c r="AB111" s="1028"/>
      <c r="AC111" s="1028"/>
      <c r="AD111" s="1028"/>
      <c r="AE111" s="1029"/>
      <c r="AF111" s="1030" t="s">
        <v>174</v>
      </c>
      <c r="AG111" s="1028"/>
      <c r="AH111" s="1028"/>
      <c r="AI111" s="1028"/>
      <c r="AJ111" s="1029"/>
      <c r="AK111" s="1030" t="s">
        <v>440</v>
      </c>
      <c r="AL111" s="1028"/>
      <c r="AM111" s="1028"/>
      <c r="AN111" s="1028"/>
      <c r="AO111" s="1029"/>
      <c r="AP111" s="1031" t="s">
        <v>174</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t="s">
        <v>439</v>
      </c>
      <c r="BR111" s="1014"/>
      <c r="BS111" s="1014"/>
      <c r="BT111" s="1014"/>
      <c r="BU111" s="1014"/>
      <c r="BV111" s="1014" t="s">
        <v>174</v>
      </c>
      <c r="BW111" s="1014"/>
      <c r="BX111" s="1014"/>
      <c r="BY111" s="1014"/>
      <c r="BZ111" s="1014"/>
      <c r="CA111" s="1014" t="s">
        <v>174</v>
      </c>
      <c r="CB111" s="1014"/>
      <c r="CC111" s="1014"/>
      <c r="CD111" s="1014"/>
      <c r="CE111" s="1014"/>
      <c r="CF111" s="1008" t="s">
        <v>174</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174</v>
      </c>
      <c r="DH111" s="1014"/>
      <c r="DI111" s="1014"/>
      <c r="DJ111" s="1014"/>
      <c r="DK111" s="1014"/>
      <c r="DL111" s="1014" t="s">
        <v>174</v>
      </c>
      <c r="DM111" s="1014"/>
      <c r="DN111" s="1014"/>
      <c r="DO111" s="1014"/>
      <c r="DP111" s="1014"/>
      <c r="DQ111" s="1014" t="s">
        <v>174</v>
      </c>
      <c r="DR111" s="1014"/>
      <c r="DS111" s="1014"/>
      <c r="DT111" s="1014"/>
      <c r="DU111" s="1014"/>
      <c r="DV111" s="1015" t="s">
        <v>440</v>
      </c>
      <c r="DW111" s="1015"/>
      <c r="DX111" s="1015"/>
      <c r="DY111" s="1015"/>
      <c r="DZ111" s="1016"/>
    </row>
    <row r="112" spans="1:131" s="243" customFormat="1" ht="26.25" customHeight="1" x14ac:dyDescent="0.15">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174</v>
      </c>
      <c r="AB112" s="1053"/>
      <c r="AC112" s="1053"/>
      <c r="AD112" s="1053"/>
      <c r="AE112" s="1054"/>
      <c r="AF112" s="1055" t="s">
        <v>446</v>
      </c>
      <c r="AG112" s="1053"/>
      <c r="AH112" s="1053"/>
      <c r="AI112" s="1053"/>
      <c r="AJ112" s="1054"/>
      <c r="AK112" s="1055" t="s">
        <v>446</v>
      </c>
      <c r="AL112" s="1053"/>
      <c r="AM112" s="1053"/>
      <c r="AN112" s="1053"/>
      <c r="AO112" s="1054"/>
      <c r="AP112" s="1056" t="s">
        <v>439</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2680253</v>
      </c>
      <c r="BR112" s="1014"/>
      <c r="BS112" s="1014"/>
      <c r="BT112" s="1014"/>
      <c r="BU112" s="1014"/>
      <c r="BV112" s="1014">
        <v>2440474</v>
      </c>
      <c r="BW112" s="1014"/>
      <c r="BX112" s="1014"/>
      <c r="BY112" s="1014"/>
      <c r="BZ112" s="1014"/>
      <c r="CA112" s="1014">
        <v>2292725</v>
      </c>
      <c r="CB112" s="1014"/>
      <c r="CC112" s="1014"/>
      <c r="CD112" s="1014"/>
      <c r="CE112" s="1014"/>
      <c r="CF112" s="1008">
        <v>64.900000000000006</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439</v>
      </c>
      <c r="DH112" s="1014"/>
      <c r="DI112" s="1014"/>
      <c r="DJ112" s="1014"/>
      <c r="DK112" s="1014"/>
      <c r="DL112" s="1014" t="s">
        <v>440</v>
      </c>
      <c r="DM112" s="1014"/>
      <c r="DN112" s="1014"/>
      <c r="DO112" s="1014"/>
      <c r="DP112" s="1014"/>
      <c r="DQ112" s="1014" t="s">
        <v>440</v>
      </c>
      <c r="DR112" s="1014"/>
      <c r="DS112" s="1014"/>
      <c r="DT112" s="1014"/>
      <c r="DU112" s="1014"/>
      <c r="DV112" s="1015" t="s">
        <v>440</v>
      </c>
      <c r="DW112" s="1015"/>
      <c r="DX112" s="1015"/>
      <c r="DY112" s="1015"/>
      <c r="DZ112" s="1016"/>
    </row>
    <row r="113" spans="1:130" s="243"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151736</v>
      </c>
      <c r="AB113" s="1028"/>
      <c r="AC113" s="1028"/>
      <c r="AD113" s="1028"/>
      <c r="AE113" s="1029"/>
      <c r="AF113" s="1030">
        <v>151500</v>
      </c>
      <c r="AG113" s="1028"/>
      <c r="AH113" s="1028"/>
      <c r="AI113" s="1028"/>
      <c r="AJ113" s="1029"/>
      <c r="AK113" s="1030">
        <v>162416</v>
      </c>
      <c r="AL113" s="1028"/>
      <c r="AM113" s="1028"/>
      <c r="AN113" s="1028"/>
      <c r="AO113" s="1029"/>
      <c r="AP113" s="1031">
        <v>4.5999999999999996</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258307</v>
      </c>
      <c r="BR113" s="1014"/>
      <c r="BS113" s="1014"/>
      <c r="BT113" s="1014"/>
      <c r="BU113" s="1014"/>
      <c r="BV113" s="1014">
        <v>221505</v>
      </c>
      <c r="BW113" s="1014"/>
      <c r="BX113" s="1014"/>
      <c r="BY113" s="1014"/>
      <c r="BZ113" s="1014"/>
      <c r="CA113" s="1014">
        <v>197627</v>
      </c>
      <c r="CB113" s="1014"/>
      <c r="CC113" s="1014"/>
      <c r="CD113" s="1014"/>
      <c r="CE113" s="1014"/>
      <c r="CF113" s="1008">
        <v>5.6</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440</v>
      </c>
      <c r="DH113" s="1053"/>
      <c r="DI113" s="1053"/>
      <c r="DJ113" s="1053"/>
      <c r="DK113" s="1054"/>
      <c r="DL113" s="1055" t="s">
        <v>174</v>
      </c>
      <c r="DM113" s="1053"/>
      <c r="DN113" s="1053"/>
      <c r="DO113" s="1053"/>
      <c r="DP113" s="1054"/>
      <c r="DQ113" s="1055" t="s">
        <v>439</v>
      </c>
      <c r="DR113" s="1053"/>
      <c r="DS113" s="1053"/>
      <c r="DT113" s="1053"/>
      <c r="DU113" s="1054"/>
      <c r="DV113" s="1056" t="s">
        <v>440</v>
      </c>
      <c r="DW113" s="1057"/>
      <c r="DX113" s="1057"/>
      <c r="DY113" s="1057"/>
      <c r="DZ113" s="1058"/>
    </row>
    <row r="114" spans="1:130" s="243"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37713</v>
      </c>
      <c r="AB114" s="1053"/>
      <c r="AC114" s="1053"/>
      <c r="AD114" s="1053"/>
      <c r="AE114" s="1054"/>
      <c r="AF114" s="1055">
        <v>43231</v>
      </c>
      <c r="AG114" s="1053"/>
      <c r="AH114" s="1053"/>
      <c r="AI114" s="1053"/>
      <c r="AJ114" s="1054"/>
      <c r="AK114" s="1055">
        <v>31610</v>
      </c>
      <c r="AL114" s="1053"/>
      <c r="AM114" s="1053"/>
      <c r="AN114" s="1053"/>
      <c r="AO114" s="1054"/>
      <c r="AP114" s="1056">
        <v>0.9</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563031</v>
      </c>
      <c r="BR114" s="1014"/>
      <c r="BS114" s="1014"/>
      <c r="BT114" s="1014"/>
      <c r="BU114" s="1014"/>
      <c r="BV114" s="1014">
        <v>510768</v>
      </c>
      <c r="BW114" s="1014"/>
      <c r="BX114" s="1014"/>
      <c r="BY114" s="1014"/>
      <c r="BZ114" s="1014"/>
      <c r="CA114" s="1014">
        <v>517195</v>
      </c>
      <c r="CB114" s="1014"/>
      <c r="CC114" s="1014"/>
      <c r="CD114" s="1014"/>
      <c r="CE114" s="1014"/>
      <c r="CF114" s="1008">
        <v>14.6</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440</v>
      </c>
      <c r="DH114" s="1053"/>
      <c r="DI114" s="1053"/>
      <c r="DJ114" s="1053"/>
      <c r="DK114" s="1054"/>
      <c r="DL114" s="1055" t="s">
        <v>440</v>
      </c>
      <c r="DM114" s="1053"/>
      <c r="DN114" s="1053"/>
      <c r="DO114" s="1053"/>
      <c r="DP114" s="1054"/>
      <c r="DQ114" s="1055" t="s">
        <v>439</v>
      </c>
      <c r="DR114" s="1053"/>
      <c r="DS114" s="1053"/>
      <c r="DT114" s="1053"/>
      <c r="DU114" s="1054"/>
      <c r="DV114" s="1056" t="s">
        <v>174</v>
      </c>
      <c r="DW114" s="1057"/>
      <c r="DX114" s="1057"/>
      <c r="DY114" s="1057"/>
      <c r="DZ114" s="1058"/>
    </row>
    <row r="115" spans="1:130" s="243"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174</v>
      </c>
      <c r="AB115" s="1028"/>
      <c r="AC115" s="1028"/>
      <c r="AD115" s="1028"/>
      <c r="AE115" s="1029"/>
      <c r="AF115" s="1030" t="s">
        <v>446</v>
      </c>
      <c r="AG115" s="1028"/>
      <c r="AH115" s="1028"/>
      <c r="AI115" s="1028"/>
      <c r="AJ115" s="1029"/>
      <c r="AK115" s="1030" t="s">
        <v>440</v>
      </c>
      <c r="AL115" s="1028"/>
      <c r="AM115" s="1028"/>
      <c r="AN115" s="1028"/>
      <c r="AO115" s="1029"/>
      <c r="AP115" s="1031" t="s">
        <v>174</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t="s">
        <v>174</v>
      </c>
      <c r="BR115" s="1014"/>
      <c r="BS115" s="1014"/>
      <c r="BT115" s="1014"/>
      <c r="BU115" s="1014"/>
      <c r="BV115" s="1014">
        <v>461</v>
      </c>
      <c r="BW115" s="1014"/>
      <c r="BX115" s="1014"/>
      <c r="BY115" s="1014"/>
      <c r="BZ115" s="1014"/>
      <c r="CA115" s="1014" t="s">
        <v>446</v>
      </c>
      <c r="CB115" s="1014"/>
      <c r="CC115" s="1014"/>
      <c r="CD115" s="1014"/>
      <c r="CE115" s="1014"/>
      <c r="CF115" s="1008" t="s">
        <v>440</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174</v>
      </c>
      <c r="DH115" s="1053"/>
      <c r="DI115" s="1053"/>
      <c r="DJ115" s="1053"/>
      <c r="DK115" s="1054"/>
      <c r="DL115" s="1055" t="s">
        <v>439</v>
      </c>
      <c r="DM115" s="1053"/>
      <c r="DN115" s="1053"/>
      <c r="DO115" s="1053"/>
      <c r="DP115" s="1054"/>
      <c r="DQ115" s="1055" t="s">
        <v>174</v>
      </c>
      <c r="DR115" s="1053"/>
      <c r="DS115" s="1053"/>
      <c r="DT115" s="1053"/>
      <c r="DU115" s="1054"/>
      <c r="DV115" s="1056" t="s">
        <v>174</v>
      </c>
      <c r="DW115" s="1057"/>
      <c r="DX115" s="1057"/>
      <c r="DY115" s="1057"/>
      <c r="DZ115" s="1058"/>
    </row>
    <row r="116" spans="1:130" s="243"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440</v>
      </c>
      <c r="AB116" s="1053"/>
      <c r="AC116" s="1053"/>
      <c r="AD116" s="1053"/>
      <c r="AE116" s="1054"/>
      <c r="AF116" s="1055" t="s">
        <v>174</v>
      </c>
      <c r="AG116" s="1053"/>
      <c r="AH116" s="1053"/>
      <c r="AI116" s="1053"/>
      <c r="AJ116" s="1054"/>
      <c r="AK116" s="1055" t="s">
        <v>174</v>
      </c>
      <c r="AL116" s="1053"/>
      <c r="AM116" s="1053"/>
      <c r="AN116" s="1053"/>
      <c r="AO116" s="1054"/>
      <c r="AP116" s="1056" t="s">
        <v>439</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439</v>
      </c>
      <c r="BR116" s="1014"/>
      <c r="BS116" s="1014"/>
      <c r="BT116" s="1014"/>
      <c r="BU116" s="1014"/>
      <c r="BV116" s="1014" t="s">
        <v>174</v>
      </c>
      <c r="BW116" s="1014"/>
      <c r="BX116" s="1014"/>
      <c r="BY116" s="1014"/>
      <c r="BZ116" s="1014"/>
      <c r="CA116" s="1014" t="s">
        <v>446</v>
      </c>
      <c r="CB116" s="1014"/>
      <c r="CC116" s="1014"/>
      <c r="CD116" s="1014"/>
      <c r="CE116" s="1014"/>
      <c r="CF116" s="1008" t="s">
        <v>440</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446</v>
      </c>
      <c r="DH116" s="1053"/>
      <c r="DI116" s="1053"/>
      <c r="DJ116" s="1053"/>
      <c r="DK116" s="1054"/>
      <c r="DL116" s="1055" t="s">
        <v>439</v>
      </c>
      <c r="DM116" s="1053"/>
      <c r="DN116" s="1053"/>
      <c r="DO116" s="1053"/>
      <c r="DP116" s="1054"/>
      <c r="DQ116" s="1055" t="s">
        <v>440</v>
      </c>
      <c r="DR116" s="1053"/>
      <c r="DS116" s="1053"/>
      <c r="DT116" s="1053"/>
      <c r="DU116" s="1054"/>
      <c r="DV116" s="1056" t="s">
        <v>439</v>
      </c>
      <c r="DW116" s="1057"/>
      <c r="DX116" s="1057"/>
      <c r="DY116" s="1057"/>
      <c r="DZ116" s="1058"/>
    </row>
    <row r="117" spans="1:130" s="243"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745241</v>
      </c>
      <c r="AB117" s="1071"/>
      <c r="AC117" s="1071"/>
      <c r="AD117" s="1071"/>
      <c r="AE117" s="1072"/>
      <c r="AF117" s="1073">
        <v>805188</v>
      </c>
      <c r="AG117" s="1071"/>
      <c r="AH117" s="1071"/>
      <c r="AI117" s="1071"/>
      <c r="AJ117" s="1072"/>
      <c r="AK117" s="1073">
        <v>810636</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174</v>
      </c>
      <c r="BR117" s="1014"/>
      <c r="BS117" s="1014"/>
      <c r="BT117" s="1014"/>
      <c r="BU117" s="1014"/>
      <c r="BV117" s="1014" t="s">
        <v>440</v>
      </c>
      <c r="BW117" s="1014"/>
      <c r="BX117" s="1014"/>
      <c r="BY117" s="1014"/>
      <c r="BZ117" s="1014"/>
      <c r="CA117" s="1014" t="s">
        <v>174</v>
      </c>
      <c r="CB117" s="1014"/>
      <c r="CC117" s="1014"/>
      <c r="CD117" s="1014"/>
      <c r="CE117" s="1014"/>
      <c r="CF117" s="1008" t="s">
        <v>174</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440</v>
      </c>
      <c r="DH117" s="1053"/>
      <c r="DI117" s="1053"/>
      <c r="DJ117" s="1053"/>
      <c r="DK117" s="1054"/>
      <c r="DL117" s="1055" t="s">
        <v>440</v>
      </c>
      <c r="DM117" s="1053"/>
      <c r="DN117" s="1053"/>
      <c r="DO117" s="1053"/>
      <c r="DP117" s="1054"/>
      <c r="DQ117" s="1055" t="s">
        <v>440</v>
      </c>
      <c r="DR117" s="1053"/>
      <c r="DS117" s="1053"/>
      <c r="DT117" s="1053"/>
      <c r="DU117" s="1054"/>
      <c r="DV117" s="1056" t="s">
        <v>174</v>
      </c>
      <c r="DW117" s="1057"/>
      <c r="DX117" s="1057"/>
      <c r="DY117" s="1057"/>
      <c r="DZ117" s="1058"/>
    </row>
    <row r="118" spans="1:130" s="243" customFormat="1" ht="26.25" customHeight="1" x14ac:dyDescent="0.15">
      <c r="A118" s="998"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432</v>
      </c>
      <c r="AB118" s="979"/>
      <c r="AC118" s="979"/>
      <c r="AD118" s="979"/>
      <c r="AE118" s="980"/>
      <c r="AF118" s="978" t="s">
        <v>308</v>
      </c>
      <c r="AG118" s="979"/>
      <c r="AH118" s="979"/>
      <c r="AI118" s="979"/>
      <c r="AJ118" s="980"/>
      <c r="AK118" s="978" t="s">
        <v>307</v>
      </c>
      <c r="AL118" s="979"/>
      <c r="AM118" s="979"/>
      <c r="AN118" s="979"/>
      <c r="AO118" s="980"/>
      <c r="AP118" s="1065" t="s">
        <v>433</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440</v>
      </c>
      <c r="BR118" s="1092"/>
      <c r="BS118" s="1092"/>
      <c r="BT118" s="1092"/>
      <c r="BU118" s="1092"/>
      <c r="BV118" s="1092" t="s">
        <v>174</v>
      </c>
      <c r="BW118" s="1092"/>
      <c r="BX118" s="1092"/>
      <c r="BY118" s="1092"/>
      <c r="BZ118" s="1092"/>
      <c r="CA118" s="1092" t="s">
        <v>440</v>
      </c>
      <c r="CB118" s="1092"/>
      <c r="CC118" s="1092"/>
      <c r="CD118" s="1092"/>
      <c r="CE118" s="1092"/>
      <c r="CF118" s="1008" t="s">
        <v>174</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440</v>
      </c>
      <c r="DH118" s="1053"/>
      <c r="DI118" s="1053"/>
      <c r="DJ118" s="1053"/>
      <c r="DK118" s="1054"/>
      <c r="DL118" s="1055" t="s">
        <v>440</v>
      </c>
      <c r="DM118" s="1053"/>
      <c r="DN118" s="1053"/>
      <c r="DO118" s="1053"/>
      <c r="DP118" s="1054"/>
      <c r="DQ118" s="1055" t="s">
        <v>174</v>
      </c>
      <c r="DR118" s="1053"/>
      <c r="DS118" s="1053"/>
      <c r="DT118" s="1053"/>
      <c r="DU118" s="1054"/>
      <c r="DV118" s="1056" t="s">
        <v>440</v>
      </c>
      <c r="DW118" s="1057"/>
      <c r="DX118" s="1057"/>
      <c r="DY118" s="1057"/>
      <c r="DZ118" s="1058"/>
    </row>
    <row r="119" spans="1:130" s="243" customFormat="1" ht="26.25" customHeight="1" x14ac:dyDescent="0.15">
      <c r="A119" s="1152" t="s">
        <v>437</v>
      </c>
      <c r="B119" s="1038"/>
      <c r="C119" s="1017" t="s">
        <v>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174</v>
      </c>
      <c r="AB119" s="986"/>
      <c r="AC119" s="986"/>
      <c r="AD119" s="986"/>
      <c r="AE119" s="987"/>
      <c r="AF119" s="988" t="s">
        <v>174</v>
      </c>
      <c r="AG119" s="986"/>
      <c r="AH119" s="986"/>
      <c r="AI119" s="986"/>
      <c r="AJ119" s="987"/>
      <c r="AK119" s="988" t="s">
        <v>440</v>
      </c>
      <c r="AL119" s="986"/>
      <c r="AM119" s="986"/>
      <c r="AN119" s="986"/>
      <c r="AO119" s="987"/>
      <c r="AP119" s="989" t="s">
        <v>440</v>
      </c>
      <c r="AQ119" s="990"/>
      <c r="AR119" s="990"/>
      <c r="AS119" s="990"/>
      <c r="AT119" s="991"/>
      <c r="AU119" s="996"/>
      <c r="AV119" s="997"/>
      <c r="AW119" s="997"/>
      <c r="AX119" s="997"/>
      <c r="AY119" s="997"/>
      <c r="AZ119" s="274" t="s">
        <v>188</v>
      </c>
      <c r="BA119" s="274"/>
      <c r="BB119" s="274"/>
      <c r="BC119" s="274"/>
      <c r="BD119" s="274"/>
      <c r="BE119" s="274"/>
      <c r="BF119" s="274"/>
      <c r="BG119" s="274"/>
      <c r="BH119" s="274"/>
      <c r="BI119" s="274"/>
      <c r="BJ119" s="274"/>
      <c r="BK119" s="274"/>
      <c r="BL119" s="274"/>
      <c r="BM119" s="274"/>
      <c r="BN119" s="274"/>
      <c r="BO119" s="1069" t="s">
        <v>466</v>
      </c>
      <c r="BP119" s="1100"/>
      <c r="BQ119" s="1091">
        <v>10764821</v>
      </c>
      <c r="BR119" s="1092"/>
      <c r="BS119" s="1092"/>
      <c r="BT119" s="1092"/>
      <c r="BU119" s="1092"/>
      <c r="BV119" s="1092">
        <v>10704438</v>
      </c>
      <c r="BW119" s="1092"/>
      <c r="BX119" s="1092"/>
      <c r="BY119" s="1092"/>
      <c r="BZ119" s="1092"/>
      <c r="CA119" s="1092">
        <v>10622932</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440</v>
      </c>
      <c r="DH119" s="1078"/>
      <c r="DI119" s="1078"/>
      <c r="DJ119" s="1078"/>
      <c r="DK119" s="1079"/>
      <c r="DL119" s="1077" t="s">
        <v>440</v>
      </c>
      <c r="DM119" s="1078"/>
      <c r="DN119" s="1078"/>
      <c r="DO119" s="1078"/>
      <c r="DP119" s="1079"/>
      <c r="DQ119" s="1077" t="s">
        <v>174</v>
      </c>
      <c r="DR119" s="1078"/>
      <c r="DS119" s="1078"/>
      <c r="DT119" s="1078"/>
      <c r="DU119" s="1079"/>
      <c r="DV119" s="1080" t="s">
        <v>440</v>
      </c>
      <c r="DW119" s="1081"/>
      <c r="DX119" s="1081"/>
      <c r="DY119" s="1081"/>
      <c r="DZ119" s="1082"/>
    </row>
    <row r="120" spans="1:130" s="243" customFormat="1" ht="26.25" customHeight="1" x14ac:dyDescent="0.15">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174</v>
      </c>
      <c r="AB120" s="1053"/>
      <c r="AC120" s="1053"/>
      <c r="AD120" s="1053"/>
      <c r="AE120" s="1054"/>
      <c r="AF120" s="1055" t="s">
        <v>446</v>
      </c>
      <c r="AG120" s="1053"/>
      <c r="AH120" s="1053"/>
      <c r="AI120" s="1053"/>
      <c r="AJ120" s="1054"/>
      <c r="AK120" s="1055" t="s">
        <v>440</v>
      </c>
      <c r="AL120" s="1053"/>
      <c r="AM120" s="1053"/>
      <c r="AN120" s="1053"/>
      <c r="AO120" s="1054"/>
      <c r="AP120" s="1056" t="s">
        <v>446</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1414639</v>
      </c>
      <c r="BR120" s="1021"/>
      <c r="BS120" s="1021"/>
      <c r="BT120" s="1021"/>
      <c r="BU120" s="1021"/>
      <c r="BV120" s="1021">
        <v>1429475</v>
      </c>
      <c r="BW120" s="1021"/>
      <c r="BX120" s="1021"/>
      <c r="BY120" s="1021"/>
      <c r="BZ120" s="1021"/>
      <c r="CA120" s="1021">
        <v>1257698</v>
      </c>
      <c r="CB120" s="1021"/>
      <c r="CC120" s="1021"/>
      <c r="CD120" s="1021"/>
      <c r="CE120" s="1021"/>
      <c r="CF120" s="1035">
        <v>35.6</v>
      </c>
      <c r="CG120" s="1036"/>
      <c r="CH120" s="1036"/>
      <c r="CI120" s="1036"/>
      <c r="CJ120" s="1036"/>
      <c r="CK120" s="1101" t="s">
        <v>470</v>
      </c>
      <c r="CL120" s="1102"/>
      <c r="CM120" s="1102"/>
      <c r="CN120" s="1102"/>
      <c r="CO120" s="1103"/>
      <c r="CP120" s="1109" t="s">
        <v>409</v>
      </c>
      <c r="CQ120" s="1110"/>
      <c r="CR120" s="1110"/>
      <c r="CS120" s="1110"/>
      <c r="CT120" s="1110"/>
      <c r="CU120" s="1110"/>
      <c r="CV120" s="1110"/>
      <c r="CW120" s="1110"/>
      <c r="CX120" s="1110"/>
      <c r="CY120" s="1110"/>
      <c r="CZ120" s="1110"/>
      <c r="DA120" s="1110"/>
      <c r="DB120" s="1110"/>
      <c r="DC120" s="1110"/>
      <c r="DD120" s="1110"/>
      <c r="DE120" s="1110"/>
      <c r="DF120" s="1111"/>
      <c r="DG120" s="1020">
        <v>2185317</v>
      </c>
      <c r="DH120" s="1021"/>
      <c r="DI120" s="1021"/>
      <c r="DJ120" s="1021"/>
      <c r="DK120" s="1021"/>
      <c r="DL120" s="1021">
        <v>2001799</v>
      </c>
      <c r="DM120" s="1021"/>
      <c r="DN120" s="1021"/>
      <c r="DO120" s="1021"/>
      <c r="DP120" s="1021"/>
      <c r="DQ120" s="1021">
        <v>1905932</v>
      </c>
      <c r="DR120" s="1021"/>
      <c r="DS120" s="1021"/>
      <c r="DT120" s="1021"/>
      <c r="DU120" s="1021"/>
      <c r="DV120" s="1022">
        <v>54</v>
      </c>
      <c r="DW120" s="1022"/>
      <c r="DX120" s="1022"/>
      <c r="DY120" s="1022"/>
      <c r="DZ120" s="1023"/>
    </row>
    <row r="121" spans="1:130" s="243" customFormat="1" ht="26.25" customHeight="1" x14ac:dyDescent="0.15">
      <c r="A121" s="1153"/>
      <c r="B121" s="1040"/>
      <c r="C121" s="1061" t="s">
        <v>471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440</v>
      </c>
      <c r="AB121" s="1053"/>
      <c r="AC121" s="1053"/>
      <c r="AD121" s="1053"/>
      <c r="AE121" s="1054"/>
      <c r="AF121" s="1055" t="s">
        <v>174</v>
      </c>
      <c r="AG121" s="1053"/>
      <c r="AH121" s="1053"/>
      <c r="AI121" s="1053"/>
      <c r="AJ121" s="1054"/>
      <c r="AK121" s="1055" t="s">
        <v>440</v>
      </c>
      <c r="AL121" s="1053"/>
      <c r="AM121" s="1053"/>
      <c r="AN121" s="1053"/>
      <c r="AO121" s="1054"/>
      <c r="AP121" s="1056" t="s">
        <v>174</v>
      </c>
      <c r="AQ121" s="1057"/>
      <c r="AR121" s="1057"/>
      <c r="AS121" s="1057"/>
      <c r="AT121" s="1058"/>
      <c r="AU121" s="1086"/>
      <c r="AV121" s="1087"/>
      <c r="AW121" s="1087"/>
      <c r="AX121" s="1087"/>
      <c r="AY121" s="1088"/>
      <c r="AZ121" s="1043" t="s">
        <v>472</v>
      </c>
      <c r="BA121" s="1044"/>
      <c r="BB121" s="1044"/>
      <c r="BC121" s="1044"/>
      <c r="BD121" s="1044"/>
      <c r="BE121" s="1044"/>
      <c r="BF121" s="1044"/>
      <c r="BG121" s="1044"/>
      <c r="BH121" s="1044"/>
      <c r="BI121" s="1044"/>
      <c r="BJ121" s="1044"/>
      <c r="BK121" s="1044"/>
      <c r="BL121" s="1044"/>
      <c r="BM121" s="1044"/>
      <c r="BN121" s="1044"/>
      <c r="BO121" s="1044"/>
      <c r="BP121" s="1045"/>
      <c r="BQ121" s="1013" t="s">
        <v>440</v>
      </c>
      <c r="BR121" s="1014"/>
      <c r="BS121" s="1014"/>
      <c r="BT121" s="1014"/>
      <c r="BU121" s="1014"/>
      <c r="BV121" s="1014" t="s">
        <v>174</v>
      </c>
      <c r="BW121" s="1014"/>
      <c r="BX121" s="1014"/>
      <c r="BY121" s="1014"/>
      <c r="BZ121" s="1014"/>
      <c r="CA121" s="1014" t="s">
        <v>440</v>
      </c>
      <c r="CB121" s="1014"/>
      <c r="CC121" s="1014"/>
      <c r="CD121" s="1014"/>
      <c r="CE121" s="1014"/>
      <c r="CF121" s="1008" t="s">
        <v>174</v>
      </c>
      <c r="CG121" s="1009"/>
      <c r="CH121" s="1009"/>
      <c r="CI121" s="1009"/>
      <c r="CJ121" s="1009"/>
      <c r="CK121" s="1104"/>
      <c r="CL121" s="1105"/>
      <c r="CM121" s="1105"/>
      <c r="CN121" s="1105"/>
      <c r="CO121" s="1106"/>
      <c r="CP121" s="1114" t="s">
        <v>473</v>
      </c>
      <c r="CQ121" s="1115"/>
      <c r="CR121" s="1115"/>
      <c r="CS121" s="1115"/>
      <c r="CT121" s="1115"/>
      <c r="CU121" s="1115"/>
      <c r="CV121" s="1115"/>
      <c r="CW121" s="1115"/>
      <c r="CX121" s="1115"/>
      <c r="CY121" s="1115"/>
      <c r="CZ121" s="1115"/>
      <c r="DA121" s="1115"/>
      <c r="DB121" s="1115"/>
      <c r="DC121" s="1115"/>
      <c r="DD121" s="1115"/>
      <c r="DE121" s="1115"/>
      <c r="DF121" s="1116"/>
      <c r="DG121" s="1013">
        <v>480095</v>
      </c>
      <c r="DH121" s="1014"/>
      <c r="DI121" s="1014"/>
      <c r="DJ121" s="1014"/>
      <c r="DK121" s="1014"/>
      <c r="DL121" s="1014">
        <v>438675</v>
      </c>
      <c r="DM121" s="1014"/>
      <c r="DN121" s="1014"/>
      <c r="DO121" s="1014"/>
      <c r="DP121" s="1014"/>
      <c r="DQ121" s="1014">
        <v>386793</v>
      </c>
      <c r="DR121" s="1014"/>
      <c r="DS121" s="1014"/>
      <c r="DT121" s="1014"/>
      <c r="DU121" s="1014"/>
      <c r="DV121" s="1015">
        <v>11</v>
      </c>
      <c r="DW121" s="1015"/>
      <c r="DX121" s="1015"/>
      <c r="DY121" s="1015"/>
      <c r="DZ121" s="1016"/>
    </row>
    <row r="122" spans="1:130" s="243"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440</v>
      </c>
      <c r="AB122" s="1053"/>
      <c r="AC122" s="1053"/>
      <c r="AD122" s="1053"/>
      <c r="AE122" s="1054"/>
      <c r="AF122" s="1055" t="s">
        <v>446</v>
      </c>
      <c r="AG122" s="1053"/>
      <c r="AH122" s="1053"/>
      <c r="AI122" s="1053"/>
      <c r="AJ122" s="1054"/>
      <c r="AK122" s="1055" t="s">
        <v>440</v>
      </c>
      <c r="AL122" s="1053"/>
      <c r="AM122" s="1053"/>
      <c r="AN122" s="1053"/>
      <c r="AO122" s="1054"/>
      <c r="AP122" s="1056" t="s">
        <v>440</v>
      </c>
      <c r="AQ122" s="1057"/>
      <c r="AR122" s="1057"/>
      <c r="AS122" s="1057"/>
      <c r="AT122" s="1058"/>
      <c r="AU122" s="1086"/>
      <c r="AV122" s="1087"/>
      <c r="AW122" s="1087"/>
      <c r="AX122" s="1087"/>
      <c r="AY122" s="1088"/>
      <c r="AZ122" s="1068" t="s">
        <v>474</v>
      </c>
      <c r="BA122" s="1059"/>
      <c r="BB122" s="1059"/>
      <c r="BC122" s="1059"/>
      <c r="BD122" s="1059"/>
      <c r="BE122" s="1059"/>
      <c r="BF122" s="1059"/>
      <c r="BG122" s="1059"/>
      <c r="BH122" s="1059"/>
      <c r="BI122" s="1059"/>
      <c r="BJ122" s="1059"/>
      <c r="BK122" s="1059"/>
      <c r="BL122" s="1059"/>
      <c r="BM122" s="1059"/>
      <c r="BN122" s="1059"/>
      <c r="BO122" s="1059"/>
      <c r="BP122" s="1060"/>
      <c r="BQ122" s="1091">
        <v>7765818</v>
      </c>
      <c r="BR122" s="1092"/>
      <c r="BS122" s="1092"/>
      <c r="BT122" s="1092"/>
      <c r="BU122" s="1092"/>
      <c r="BV122" s="1092">
        <v>8012968</v>
      </c>
      <c r="BW122" s="1092"/>
      <c r="BX122" s="1092"/>
      <c r="BY122" s="1092"/>
      <c r="BZ122" s="1092"/>
      <c r="CA122" s="1092">
        <v>7913442</v>
      </c>
      <c r="CB122" s="1092"/>
      <c r="CC122" s="1092"/>
      <c r="CD122" s="1092"/>
      <c r="CE122" s="1092"/>
      <c r="CF122" s="1112">
        <v>224.1</v>
      </c>
      <c r="CG122" s="1113"/>
      <c r="CH122" s="1113"/>
      <c r="CI122" s="1113"/>
      <c r="CJ122" s="1113"/>
      <c r="CK122" s="1104"/>
      <c r="CL122" s="1105"/>
      <c r="CM122" s="1105"/>
      <c r="CN122" s="1105"/>
      <c r="CO122" s="1106"/>
      <c r="CP122" s="1114" t="s">
        <v>475</v>
      </c>
      <c r="CQ122" s="1115"/>
      <c r="CR122" s="1115"/>
      <c r="CS122" s="1115"/>
      <c r="CT122" s="1115"/>
      <c r="CU122" s="1115"/>
      <c r="CV122" s="1115"/>
      <c r="CW122" s="1115"/>
      <c r="CX122" s="1115"/>
      <c r="CY122" s="1115"/>
      <c r="CZ122" s="1115"/>
      <c r="DA122" s="1115"/>
      <c r="DB122" s="1115"/>
      <c r="DC122" s="1115"/>
      <c r="DD122" s="1115"/>
      <c r="DE122" s="1115"/>
      <c r="DF122" s="1116"/>
      <c r="DG122" s="1013" t="s">
        <v>440</v>
      </c>
      <c r="DH122" s="1014"/>
      <c r="DI122" s="1014"/>
      <c r="DJ122" s="1014"/>
      <c r="DK122" s="1014"/>
      <c r="DL122" s="1014" t="s">
        <v>439</v>
      </c>
      <c r="DM122" s="1014"/>
      <c r="DN122" s="1014"/>
      <c r="DO122" s="1014"/>
      <c r="DP122" s="1014"/>
      <c r="DQ122" s="1014" t="s">
        <v>440</v>
      </c>
      <c r="DR122" s="1014"/>
      <c r="DS122" s="1014"/>
      <c r="DT122" s="1014"/>
      <c r="DU122" s="1014"/>
      <c r="DV122" s="1015" t="s">
        <v>440</v>
      </c>
      <c r="DW122" s="1015"/>
      <c r="DX122" s="1015"/>
      <c r="DY122" s="1015"/>
      <c r="DZ122" s="1016"/>
    </row>
    <row r="123" spans="1:130" s="243"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174</v>
      </c>
      <c r="AB123" s="1053"/>
      <c r="AC123" s="1053"/>
      <c r="AD123" s="1053"/>
      <c r="AE123" s="1054"/>
      <c r="AF123" s="1055" t="s">
        <v>440</v>
      </c>
      <c r="AG123" s="1053"/>
      <c r="AH123" s="1053"/>
      <c r="AI123" s="1053"/>
      <c r="AJ123" s="1054"/>
      <c r="AK123" s="1055" t="s">
        <v>440</v>
      </c>
      <c r="AL123" s="1053"/>
      <c r="AM123" s="1053"/>
      <c r="AN123" s="1053"/>
      <c r="AO123" s="1054"/>
      <c r="AP123" s="1056" t="s">
        <v>174</v>
      </c>
      <c r="AQ123" s="1057"/>
      <c r="AR123" s="1057"/>
      <c r="AS123" s="1057"/>
      <c r="AT123" s="1058"/>
      <c r="AU123" s="1089"/>
      <c r="AV123" s="1090"/>
      <c r="AW123" s="1090"/>
      <c r="AX123" s="1090"/>
      <c r="AY123" s="1090"/>
      <c r="AZ123" s="274" t="s">
        <v>188</v>
      </c>
      <c r="BA123" s="274"/>
      <c r="BB123" s="274"/>
      <c r="BC123" s="274"/>
      <c r="BD123" s="274"/>
      <c r="BE123" s="274"/>
      <c r="BF123" s="274"/>
      <c r="BG123" s="274"/>
      <c r="BH123" s="274"/>
      <c r="BI123" s="274"/>
      <c r="BJ123" s="274"/>
      <c r="BK123" s="274"/>
      <c r="BL123" s="274"/>
      <c r="BM123" s="274"/>
      <c r="BN123" s="274"/>
      <c r="BO123" s="1069" t="s">
        <v>476</v>
      </c>
      <c r="BP123" s="1100"/>
      <c r="BQ123" s="1159">
        <v>9180457</v>
      </c>
      <c r="BR123" s="1160"/>
      <c r="BS123" s="1160"/>
      <c r="BT123" s="1160"/>
      <c r="BU123" s="1160"/>
      <c r="BV123" s="1160">
        <v>9442443</v>
      </c>
      <c r="BW123" s="1160"/>
      <c r="BX123" s="1160"/>
      <c r="BY123" s="1160"/>
      <c r="BZ123" s="1160"/>
      <c r="CA123" s="1160">
        <v>9171140</v>
      </c>
      <c r="CB123" s="1160"/>
      <c r="CC123" s="1160"/>
      <c r="CD123" s="1160"/>
      <c r="CE123" s="1160"/>
      <c r="CF123" s="1093"/>
      <c r="CG123" s="1094"/>
      <c r="CH123" s="1094"/>
      <c r="CI123" s="1094"/>
      <c r="CJ123" s="1095"/>
      <c r="CK123" s="1104"/>
      <c r="CL123" s="1105"/>
      <c r="CM123" s="1105"/>
      <c r="CN123" s="1105"/>
      <c r="CO123" s="1106"/>
      <c r="CP123" s="1114" t="s">
        <v>477</v>
      </c>
      <c r="CQ123" s="1115"/>
      <c r="CR123" s="1115"/>
      <c r="CS123" s="1115"/>
      <c r="CT123" s="1115"/>
      <c r="CU123" s="1115"/>
      <c r="CV123" s="1115"/>
      <c r="CW123" s="1115"/>
      <c r="CX123" s="1115"/>
      <c r="CY123" s="1115"/>
      <c r="CZ123" s="1115"/>
      <c r="DA123" s="1115"/>
      <c r="DB123" s="1115"/>
      <c r="DC123" s="1115"/>
      <c r="DD123" s="1115"/>
      <c r="DE123" s="1115"/>
      <c r="DF123" s="1116"/>
      <c r="DG123" s="1052" t="s">
        <v>440</v>
      </c>
      <c r="DH123" s="1053"/>
      <c r="DI123" s="1053"/>
      <c r="DJ123" s="1053"/>
      <c r="DK123" s="1054"/>
      <c r="DL123" s="1055" t="s">
        <v>440</v>
      </c>
      <c r="DM123" s="1053"/>
      <c r="DN123" s="1053"/>
      <c r="DO123" s="1053"/>
      <c r="DP123" s="1054"/>
      <c r="DQ123" s="1055" t="s">
        <v>440</v>
      </c>
      <c r="DR123" s="1053"/>
      <c r="DS123" s="1053"/>
      <c r="DT123" s="1053"/>
      <c r="DU123" s="1054"/>
      <c r="DV123" s="1056" t="s">
        <v>174</v>
      </c>
      <c r="DW123" s="1057"/>
      <c r="DX123" s="1057"/>
      <c r="DY123" s="1057"/>
      <c r="DZ123" s="1058"/>
    </row>
    <row r="124" spans="1:130" s="243"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440</v>
      </c>
      <c r="AB124" s="1053"/>
      <c r="AC124" s="1053"/>
      <c r="AD124" s="1053"/>
      <c r="AE124" s="1054"/>
      <c r="AF124" s="1055" t="s">
        <v>440</v>
      </c>
      <c r="AG124" s="1053"/>
      <c r="AH124" s="1053"/>
      <c r="AI124" s="1053"/>
      <c r="AJ124" s="1054"/>
      <c r="AK124" s="1055" t="s">
        <v>440</v>
      </c>
      <c r="AL124" s="1053"/>
      <c r="AM124" s="1053"/>
      <c r="AN124" s="1053"/>
      <c r="AO124" s="1054"/>
      <c r="AP124" s="1056" t="s">
        <v>440</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44.5</v>
      </c>
      <c r="BR124" s="1122"/>
      <c r="BS124" s="1122"/>
      <c r="BT124" s="1122"/>
      <c r="BU124" s="1122"/>
      <c r="BV124" s="1122">
        <v>35.4</v>
      </c>
      <c r="BW124" s="1122"/>
      <c r="BX124" s="1122"/>
      <c r="BY124" s="1122"/>
      <c r="BZ124" s="1122"/>
      <c r="CA124" s="1122">
        <v>41.1</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v>14841</v>
      </c>
      <c r="DH124" s="1078"/>
      <c r="DI124" s="1078"/>
      <c r="DJ124" s="1078"/>
      <c r="DK124" s="1079"/>
      <c r="DL124" s="1077" t="s">
        <v>174</v>
      </c>
      <c r="DM124" s="1078"/>
      <c r="DN124" s="1078"/>
      <c r="DO124" s="1078"/>
      <c r="DP124" s="1079"/>
      <c r="DQ124" s="1077" t="s">
        <v>174</v>
      </c>
      <c r="DR124" s="1078"/>
      <c r="DS124" s="1078"/>
      <c r="DT124" s="1078"/>
      <c r="DU124" s="1079"/>
      <c r="DV124" s="1080" t="s">
        <v>174</v>
      </c>
      <c r="DW124" s="1081"/>
      <c r="DX124" s="1081"/>
      <c r="DY124" s="1081"/>
      <c r="DZ124" s="1082"/>
    </row>
    <row r="125" spans="1:130" s="243"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174</v>
      </c>
      <c r="AB125" s="1053"/>
      <c r="AC125" s="1053"/>
      <c r="AD125" s="1053"/>
      <c r="AE125" s="1054"/>
      <c r="AF125" s="1055" t="s">
        <v>174</v>
      </c>
      <c r="AG125" s="1053"/>
      <c r="AH125" s="1053"/>
      <c r="AI125" s="1053"/>
      <c r="AJ125" s="1054"/>
      <c r="AK125" s="1055" t="s">
        <v>174</v>
      </c>
      <c r="AL125" s="1053"/>
      <c r="AM125" s="1053"/>
      <c r="AN125" s="1053"/>
      <c r="AO125" s="1054"/>
      <c r="AP125" s="1056" t="s">
        <v>174</v>
      </c>
      <c r="AQ125" s="1057"/>
      <c r="AR125" s="1057"/>
      <c r="AS125" s="1057"/>
      <c r="AT125" s="1058"/>
      <c r="AU125" s="275"/>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7"/>
      <c r="BR125" s="277"/>
      <c r="BS125" s="277"/>
      <c r="BT125" s="277"/>
      <c r="BU125" s="277"/>
      <c r="BV125" s="277"/>
      <c r="BW125" s="277"/>
      <c r="BX125" s="277"/>
      <c r="BY125" s="277"/>
      <c r="BZ125" s="277"/>
      <c r="CA125" s="277"/>
      <c r="CB125" s="277"/>
      <c r="CC125" s="277"/>
      <c r="CD125" s="277"/>
      <c r="CE125" s="277"/>
      <c r="CF125" s="277"/>
      <c r="CG125" s="277"/>
      <c r="CH125" s="277"/>
      <c r="CI125" s="277"/>
      <c r="CJ125" s="278"/>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174</v>
      </c>
      <c r="DH125" s="1021"/>
      <c r="DI125" s="1021"/>
      <c r="DJ125" s="1021"/>
      <c r="DK125" s="1021"/>
      <c r="DL125" s="1021" t="s">
        <v>174</v>
      </c>
      <c r="DM125" s="1021"/>
      <c r="DN125" s="1021"/>
      <c r="DO125" s="1021"/>
      <c r="DP125" s="1021"/>
      <c r="DQ125" s="1021" t="s">
        <v>174</v>
      </c>
      <c r="DR125" s="1021"/>
      <c r="DS125" s="1021"/>
      <c r="DT125" s="1021"/>
      <c r="DU125" s="1021"/>
      <c r="DV125" s="1022" t="s">
        <v>440</v>
      </c>
      <c r="DW125" s="1022"/>
      <c r="DX125" s="1022"/>
      <c r="DY125" s="1022"/>
      <c r="DZ125" s="1023"/>
    </row>
    <row r="126" spans="1:130" s="243"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482</v>
      </c>
      <c r="AB126" s="1053"/>
      <c r="AC126" s="1053"/>
      <c r="AD126" s="1053"/>
      <c r="AE126" s="1054"/>
      <c r="AF126" s="1055" t="s">
        <v>174</v>
      </c>
      <c r="AG126" s="1053"/>
      <c r="AH126" s="1053"/>
      <c r="AI126" s="1053"/>
      <c r="AJ126" s="1054"/>
      <c r="AK126" s="1055" t="s">
        <v>174</v>
      </c>
      <c r="AL126" s="1053"/>
      <c r="AM126" s="1053"/>
      <c r="AN126" s="1053"/>
      <c r="AO126" s="1054"/>
      <c r="AP126" s="1056" t="s">
        <v>174</v>
      </c>
      <c r="AQ126" s="1057"/>
      <c r="AR126" s="1057"/>
      <c r="AS126" s="1057"/>
      <c r="AT126" s="1058"/>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80"/>
      <c r="CE126" s="280"/>
      <c r="CF126" s="280"/>
      <c r="CG126" s="277"/>
      <c r="CH126" s="277"/>
      <c r="CI126" s="277"/>
      <c r="CJ126" s="278"/>
      <c r="CK126" s="1118"/>
      <c r="CL126" s="1105"/>
      <c r="CM126" s="1105"/>
      <c r="CN126" s="1105"/>
      <c r="CO126" s="1106"/>
      <c r="CP126" s="1043" t="s">
        <v>483</v>
      </c>
      <c r="CQ126" s="1044"/>
      <c r="CR126" s="1044"/>
      <c r="CS126" s="1044"/>
      <c r="CT126" s="1044"/>
      <c r="CU126" s="1044"/>
      <c r="CV126" s="1044"/>
      <c r="CW126" s="1044"/>
      <c r="CX126" s="1044"/>
      <c r="CY126" s="1044"/>
      <c r="CZ126" s="1044"/>
      <c r="DA126" s="1044"/>
      <c r="DB126" s="1044"/>
      <c r="DC126" s="1044"/>
      <c r="DD126" s="1044"/>
      <c r="DE126" s="1044"/>
      <c r="DF126" s="1045"/>
      <c r="DG126" s="1013" t="s">
        <v>484</v>
      </c>
      <c r="DH126" s="1014"/>
      <c r="DI126" s="1014"/>
      <c r="DJ126" s="1014"/>
      <c r="DK126" s="1014"/>
      <c r="DL126" s="1014" t="s">
        <v>174</v>
      </c>
      <c r="DM126" s="1014"/>
      <c r="DN126" s="1014"/>
      <c r="DO126" s="1014"/>
      <c r="DP126" s="1014"/>
      <c r="DQ126" s="1014" t="s">
        <v>174</v>
      </c>
      <c r="DR126" s="1014"/>
      <c r="DS126" s="1014"/>
      <c r="DT126" s="1014"/>
      <c r="DU126" s="1014"/>
      <c r="DV126" s="1015" t="s">
        <v>485</v>
      </c>
      <c r="DW126" s="1015"/>
      <c r="DX126" s="1015"/>
      <c r="DY126" s="1015"/>
      <c r="DZ126" s="1016"/>
    </row>
    <row r="127" spans="1:130" s="243" customFormat="1" ht="26.25" customHeight="1" x14ac:dyDescent="0.15">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174</v>
      </c>
      <c r="AB127" s="1053"/>
      <c r="AC127" s="1053"/>
      <c r="AD127" s="1053"/>
      <c r="AE127" s="1054"/>
      <c r="AF127" s="1055" t="s">
        <v>440</v>
      </c>
      <c r="AG127" s="1053"/>
      <c r="AH127" s="1053"/>
      <c r="AI127" s="1053"/>
      <c r="AJ127" s="1054"/>
      <c r="AK127" s="1055" t="s">
        <v>174</v>
      </c>
      <c r="AL127" s="1053"/>
      <c r="AM127" s="1053"/>
      <c r="AN127" s="1053"/>
      <c r="AO127" s="1054"/>
      <c r="AP127" s="1056" t="s">
        <v>174</v>
      </c>
      <c r="AQ127" s="1057"/>
      <c r="AR127" s="1057"/>
      <c r="AS127" s="1057"/>
      <c r="AT127" s="1058"/>
      <c r="AU127" s="279"/>
      <c r="AV127" s="279"/>
      <c r="AW127" s="279"/>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79"/>
      <c r="CB127" s="279"/>
      <c r="CC127" s="279"/>
      <c r="CD127" s="280"/>
      <c r="CE127" s="280"/>
      <c r="CF127" s="280"/>
      <c r="CG127" s="277"/>
      <c r="CH127" s="277"/>
      <c r="CI127" s="277"/>
      <c r="CJ127" s="278"/>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174</v>
      </c>
      <c r="DH127" s="1014"/>
      <c r="DI127" s="1014"/>
      <c r="DJ127" s="1014"/>
      <c r="DK127" s="1014"/>
      <c r="DL127" s="1014" t="s">
        <v>174</v>
      </c>
      <c r="DM127" s="1014"/>
      <c r="DN127" s="1014"/>
      <c r="DO127" s="1014"/>
      <c r="DP127" s="1014"/>
      <c r="DQ127" s="1014" t="s">
        <v>174</v>
      </c>
      <c r="DR127" s="1014"/>
      <c r="DS127" s="1014"/>
      <c r="DT127" s="1014"/>
      <c r="DU127" s="1014"/>
      <c r="DV127" s="1015" t="s">
        <v>174</v>
      </c>
      <c r="DW127" s="1015"/>
      <c r="DX127" s="1015"/>
      <c r="DY127" s="1015"/>
      <c r="DZ127" s="1016"/>
    </row>
    <row r="128" spans="1:130" s="243" customFormat="1" ht="26.25" customHeight="1" thickBot="1" x14ac:dyDescent="0.2">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t="s">
        <v>174</v>
      </c>
      <c r="AB128" s="1142"/>
      <c r="AC128" s="1142"/>
      <c r="AD128" s="1142"/>
      <c r="AE128" s="1143"/>
      <c r="AF128" s="1144" t="s">
        <v>174</v>
      </c>
      <c r="AG128" s="1142"/>
      <c r="AH128" s="1142"/>
      <c r="AI128" s="1142"/>
      <c r="AJ128" s="1143"/>
      <c r="AK128" s="1144" t="s">
        <v>485</v>
      </c>
      <c r="AL128" s="1142"/>
      <c r="AM128" s="1142"/>
      <c r="AN128" s="1142"/>
      <c r="AO128" s="1143"/>
      <c r="AP128" s="1145"/>
      <c r="AQ128" s="1146"/>
      <c r="AR128" s="1146"/>
      <c r="AS128" s="1146"/>
      <c r="AT128" s="1147"/>
      <c r="AU128" s="279"/>
      <c r="AV128" s="279"/>
      <c r="AW128" s="279"/>
      <c r="AX128" s="982" t="s">
        <v>494</v>
      </c>
      <c r="AY128" s="983"/>
      <c r="AZ128" s="983"/>
      <c r="BA128" s="983"/>
      <c r="BB128" s="983"/>
      <c r="BC128" s="983"/>
      <c r="BD128" s="983"/>
      <c r="BE128" s="984"/>
      <c r="BF128" s="1148" t="s">
        <v>174</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0"/>
      <c r="CB128" s="280"/>
      <c r="CC128" s="280"/>
      <c r="CD128" s="280"/>
      <c r="CE128" s="280"/>
      <c r="CF128" s="280"/>
      <c r="CG128" s="277"/>
      <c r="CH128" s="277"/>
      <c r="CI128" s="277"/>
      <c r="CJ128" s="278"/>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t="s">
        <v>482</v>
      </c>
      <c r="DH128" s="1134"/>
      <c r="DI128" s="1134"/>
      <c r="DJ128" s="1134"/>
      <c r="DK128" s="1134"/>
      <c r="DL128" s="1134">
        <v>461</v>
      </c>
      <c r="DM128" s="1134"/>
      <c r="DN128" s="1134"/>
      <c r="DO128" s="1134"/>
      <c r="DP128" s="1134"/>
      <c r="DQ128" s="1134" t="s">
        <v>174</v>
      </c>
      <c r="DR128" s="1134"/>
      <c r="DS128" s="1134"/>
      <c r="DT128" s="1134"/>
      <c r="DU128" s="1134"/>
      <c r="DV128" s="1135" t="s">
        <v>174</v>
      </c>
      <c r="DW128" s="1135"/>
      <c r="DX128" s="1135"/>
      <c r="DY128" s="1135"/>
      <c r="DZ128" s="1136"/>
    </row>
    <row r="129" spans="1:131" s="243"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4123507</v>
      </c>
      <c r="AB129" s="1053"/>
      <c r="AC129" s="1053"/>
      <c r="AD129" s="1053"/>
      <c r="AE129" s="1054"/>
      <c r="AF129" s="1055">
        <v>4143575</v>
      </c>
      <c r="AG129" s="1053"/>
      <c r="AH129" s="1053"/>
      <c r="AI129" s="1053"/>
      <c r="AJ129" s="1054"/>
      <c r="AK129" s="1055">
        <v>4122293</v>
      </c>
      <c r="AL129" s="1053"/>
      <c r="AM129" s="1053"/>
      <c r="AN129" s="1053"/>
      <c r="AO129" s="1054"/>
      <c r="AP129" s="1170"/>
      <c r="AQ129" s="1171"/>
      <c r="AR129" s="1171"/>
      <c r="AS129" s="1171"/>
      <c r="AT129" s="1172"/>
      <c r="AU129" s="281"/>
      <c r="AV129" s="281"/>
      <c r="AW129" s="281"/>
      <c r="AX129" s="1161" t="s">
        <v>497</v>
      </c>
      <c r="AY129" s="1044"/>
      <c r="AZ129" s="1044"/>
      <c r="BA129" s="1044"/>
      <c r="BB129" s="1044"/>
      <c r="BC129" s="1044"/>
      <c r="BD129" s="1044"/>
      <c r="BE129" s="1045"/>
      <c r="BF129" s="1162" t="s">
        <v>174</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50"/>
      <c r="DQ129" s="250"/>
      <c r="DR129" s="250"/>
      <c r="DS129" s="250"/>
      <c r="DT129" s="250"/>
      <c r="DU129" s="250"/>
      <c r="DV129" s="250"/>
      <c r="DW129" s="250"/>
      <c r="DX129" s="250"/>
      <c r="DY129" s="250"/>
      <c r="DZ129" s="254"/>
    </row>
    <row r="130" spans="1:131" s="243" customFormat="1" ht="26.25" customHeight="1" x14ac:dyDescent="0.15">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565280</v>
      </c>
      <c r="AB130" s="1053"/>
      <c r="AC130" s="1053"/>
      <c r="AD130" s="1053"/>
      <c r="AE130" s="1054"/>
      <c r="AF130" s="1055">
        <v>578718</v>
      </c>
      <c r="AG130" s="1053"/>
      <c r="AH130" s="1053"/>
      <c r="AI130" s="1053"/>
      <c r="AJ130" s="1054"/>
      <c r="AK130" s="1055">
        <v>591487</v>
      </c>
      <c r="AL130" s="1053"/>
      <c r="AM130" s="1053"/>
      <c r="AN130" s="1053"/>
      <c r="AO130" s="1054"/>
      <c r="AP130" s="1170"/>
      <c r="AQ130" s="1171"/>
      <c r="AR130" s="1171"/>
      <c r="AS130" s="1171"/>
      <c r="AT130" s="1172"/>
      <c r="AU130" s="281"/>
      <c r="AV130" s="281"/>
      <c r="AW130" s="281"/>
      <c r="AX130" s="1161" t="s">
        <v>500</v>
      </c>
      <c r="AY130" s="1044"/>
      <c r="AZ130" s="1044"/>
      <c r="BA130" s="1044"/>
      <c r="BB130" s="1044"/>
      <c r="BC130" s="1044"/>
      <c r="BD130" s="1044"/>
      <c r="BE130" s="1045"/>
      <c r="BF130" s="1198">
        <v>5.8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50"/>
      <c r="DQ130" s="250"/>
      <c r="DR130" s="250"/>
      <c r="DS130" s="250"/>
      <c r="DT130" s="250"/>
      <c r="DU130" s="250"/>
      <c r="DV130" s="250"/>
      <c r="DW130" s="250"/>
      <c r="DX130" s="250"/>
      <c r="DY130" s="250"/>
      <c r="DZ130" s="254"/>
    </row>
    <row r="131" spans="1:131" s="243"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3558227</v>
      </c>
      <c r="AB131" s="1078"/>
      <c r="AC131" s="1078"/>
      <c r="AD131" s="1078"/>
      <c r="AE131" s="1079"/>
      <c r="AF131" s="1077">
        <v>3564857</v>
      </c>
      <c r="AG131" s="1078"/>
      <c r="AH131" s="1078"/>
      <c r="AI131" s="1078"/>
      <c r="AJ131" s="1079"/>
      <c r="AK131" s="1077">
        <v>3530806</v>
      </c>
      <c r="AL131" s="1078"/>
      <c r="AM131" s="1078"/>
      <c r="AN131" s="1078"/>
      <c r="AO131" s="1079"/>
      <c r="AP131" s="1208"/>
      <c r="AQ131" s="1209"/>
      <c r="AR131" s="1209"/>
      <c r="AS131" s="1209"/>
      <c r="AT131" s="1210"/>
      <c r="AU131" s="281"/>
      <c r="AV131" s="281"/>
      <c r="AW131" s="281"/>
      <c r="AX131" s="1180" t="s">
        <v>502</v>
      </c>
      <c r="AY131" s="1131"/>
      <c r="AZ131" s="1131"/>
      <c r="BA131" s="1131"/>
      <c r="BB131" s="1131"/>
      <c r="BC131" s="1131"/>
      <c r="BD131" s="1131"/>
      <c r="BE131" s="1132"/>
      <c r="BF131" s="1181">
        <v>41.1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50"/>
      <c r="DQ131" s="250"/>
      <c r="DR131" s="250"/>
      <c r="DS131" s="250"/>
      <c r="DT131" s="250"/>
      <c r="DU131" s="250"/>
      <c r="DV131" s="250"/>
      <c r="DW131" s="250"/>
      <c r="DX131" s="250"/>
      <c r="DY131" s="250"/>
      <c r="DZ131" s="254"/>
    </row>
    <row r="132" spans="1:131" s="243" customFormat="1" ht="26.25" customHeight="1" x14ac:dyDescent="0.15">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5.0576031270000001</v>
      </c>
      <c r="AB132" s="1194"/>
      <c r="AC132" s="1194"/>
      <c r="AD132" s="1194"/>
      <c r="AE132" s="1195"/>
      <c r="AF132" s="1196">
        <v>6.3528494970000002</v>
      </c>
      <c r="AG132" s="1194"/>
      <c r="AH132" s="1194"/>
      <c r="AI132" s="1194"/>
      <c r="AJ132" s="1195"/>
      <c r="AK132" s="1196">
        <v>6.2067697859999997</v>
      </c>
      <c r="AL132" s="1194"/>
      <c r="AM132" s="1194"/>
      <c r="AN132" s="1194"/>
      <c r="AO132" s="1195"/>
      <c r="AP132" s="1093"/>
      <c r="AQ132" s="1094"/>
      <c r="AR132" s="1094"/>
      <c r="AS132" s="1094"/>
      <c r="AT132" s="1197"/>
      <c r="AU132" s="283"/>
      <c r="AV132" s="284"/>
      <c r="AW132" s="284"/>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1"/>
      <c r="BT132" s="250"/>
      <c r="BU132" s="250"/>
      <c r="BV132" s="250"/>
      <c r="BW132" s="250"/>
      <c r="BX132" s="250"/>
      <c r="BY132" s="250"/>
      <c r="BZ132" s="250"/>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54"/>
      <c r="DQ132" s="254"/>
      <c r="DR132" s="254"/>
      <c r="DS132" s="254"/>
      <c r="DT132" s="254"/>
      <c r="DU132" s="254"/>
      <c r="DV132" s="254"/>
      <c r="DW132" s="254"/>
      <c r="DX132" s="254"/>
      <c r="DY132" s="254"/>
      <c r="DZ132" s="254"/>
    </row>
    <row r="133" spans="1:131" s="243"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4.8</v>
      </c>
      <c r="AB133" s="1177"/>
      <c r="AC133" s="1177"/>
      <c r="AD133" s="1177"/>
      <c r="AE133" s="1178"/>
      <c r="AF133" s="1176">
        <v>5.4</v>
      </c>
      <c r="AG133" s="1177"/>
      <c r="AH133" s="1177"/>
      <c r="AI133" s="1177"/>
      <c r="AJ133" s="1178"/>
      <c r="AK133" s="1176">
        <v>5.8</v>
      </c>
      <c r="AL133" s="1177"/>
      <c r="AM133" s="1177"/>
      <c r="AN133" s="1177"/>
      <c r="AO133" s="1178"/>
      <c r="AP133" s="1123"/>
      <c r="AQ133" s="1124"/>
      <c r="AR133" s="1124"/>
      <c r="AS133" s="1124"/>
      <c r="AT133" s="1179"/>
      <c r="AU133" s="284"/>
      <c r="AV133" s="284"/>
      <c r="AW133" s="284"/>
      <c r="AX133" s="284"/>
      <c r="AY133" s="284"/>
      <c r="AZ133" s="284"/>
      <c r="BA133" s="284"/>
      <c r="BB133" s="284"/>
      <c r="BC133" s="284"/>
      <c r="BD133" s="284"/>
      <c r="BE133" s="284"/>
      <c r="BF133" s="284"/>
      <c r="BG133" s="284"/>
      <c r="BH133" s="284"/>
      <c r="BI133" s="284"/>
      <c r="BJ133" s="284"/>
      <c r="BK133" s="284"/>
      <c r="BL133" s="284"/>
      <c r="BM133" s="284"/>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54"/>
      <c r="DQ133" s="254"/>
      <c r="DR133" s="254"/>
      <c r="DS133" s="254"/>
      <c r="DT133" s="254"/>
      <c r="DU133" s="254"/>
      <c r="DV133" s="254"/>
      <c r="DW133" s="254"/>
      <c r="DX133" s="254"/>
      <c r="DY133" s="254"/>
      <c r="DZ133" s="254"/>
    </row>
    <row r="134" spans="1:131" s="244" customFormat="1" ht="11.25" customHeight="1" x14ac:dyDescent="0.15">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4"/>
      <c r="AV134" s="284"/>
      <c r="AW134" s="284"/>
      <c r="AX134" s="284"/>
      <c r="AY134" s="284"/>
      <c r="AZ134" s="284"/>
      <c r="BA134" s="284"/>
      <c r="BB134" s="284"/>
      <c r="BC134" s="284"/>
      <c r="BD134" s="284"/>
      <c r="BE134" s="284"/>
      <c r="BF134" s="284"/>
      <c r="BG134" s="284"/>
      <c r="BH134" s="284"/>
      <c r="BI134" s="284"/>
      <c r="BJ134" s="284"/>
      <c r="BK134" s="284"/>
      <c r="BL134" s="284"/>
      <c r="BM134" s="284"/>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54"/>
      <c r="DQ134" s="254"/>
      <c r="DR134" s="254"/>
      <c r="DS134" s="254"/>
      <c r="DT134" s="254"/>
      <c r="DU134" s="254"/>
      <c r="DV134" s="254"/>
      <c r="DW134" s="254"/>
      <c r="DX134" s="254"/>
      <c r="DY134" s="254"/>
      <c r="DZ134" s="254"/>
      <c r="EA134" s="243"/>
    </row>
    <row r="135" spans="1:131" ht="14.25" hidden="1" x14ac:dyDescent="0.1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row>
    <row r="136" spans="1:131" hidden="1" x14ac:dyDescent="0.15"/>
  </sheetData>
  <sheetProtection algorithmName="SHA-512" hashValue="nYrmqr3vBkxAOXjPgb77F8OLetv0WqRiRZGQGAVeRiLPWSiWnDOpYkAzLVoMWjhhshFSRI8WTcmJ9FDhD99DNw==" saltValue="ZAGrYDbidvTrG0G7EC/O8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Z88:BD88"/>
    <mergeCell ref="BS88:CG88"/>
    <mergeCell ref="CH88:CL88"/>
    <mergeCell ref="CM88:CQ88"/>
    <mergeCell ref="DG87:DK87"/>
    <mergeCell ref="DL87:DP87"/>
    <mergeCell ref="DQ87:DU87"/>
    <mergeCell ref="DV87:DZ87"/>
    <mergeCell ref="B88:P88"/>
    <mergeCell ref="Q88:U88"/>
    <mergeCell ref="V88:Z88"/>
    <mergeCell ref="AA88:AE88"/>
    <mergeCell ref="AK88:AO88"/>
    <mergeCell ref="BS87:CG87"/>
    <mergeCell ref="CH87:CL87"/>
    <mergeCell ref="CM87:CQ87"/>
    <mergeCell ref="CR87:CV87"/>
    <mergeCell ref="CW87:DA87"/>
    <mergeCell ref="DB87:DF87"/>
    <mergeCell ref="AF88:AJ88"/>
    <mergeCell ref="AP88:AT88"/>
    <mergeCell ref="AU88:AY88"/>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V73:Z73"/>
    <mergeCell ref="AA73:AE73"/>
    <mergeCell ref="AF73:AJ73"/>
    <mergeCell ref="AK73:AO73"/>
    <mergeCell ref="AP73:AT73"/>
    <mergeCell ref="AU73:AY73"/>
    <mergeCell ref="B75:P75"/>
    <mergeCell ref="Q75:U75"/>
    <mergeCell ref="V75:Z75"/>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AP76:AT76"/>
    <mergeCell ref="AU76:AY76"/>
    <mergeCell ref="B76:P76"/>
    <mergeCell ref="Q76:U76"/>
    <mergeCell ref="V76:Z76"/>
    <mergeCell ref="AA76:AE76"/>
    <mergeCell ref="AF76:AJ76"/>
    <mergeCell ref="AK76:AO76"/>
    <mergeCell ref="AA75:AE75"/>
    <mergeCell ref="DV74:DZ74"/>
    <mergeCell ref="AZ75:BD75"/>
    <mergeCell ref="CR74:CV74"/>
    <mergeCell ref="CW74:DA74"/>
    <mergeCell ref="DB74:DF74"/>
    <mergeCell ref="DG74:DK74"/>
    <mergeCell ref="DL74:DP74"/>
    <mergeCell ref="DQ74:DU74"/>
    <mergeCell ref="AZ74:BD74"/>
    <mergeCell ref="BS74:CG74"/>
    <mergeCell ref="CH74:CL74"/>
    <mergeCell ref="CM74:CQ74"/>
    <mergeCell ref="B74:P74"/>
    <mergeCell ref="Q74:U74"/>
    <mergeCell ref="V74:Z74"/>
    <mergeCell ref="AA74:AE74"/>
    <mergeCell ref="AF74:AJ74"/>
    <mergeCell ref="AK74:AO74"/>
    <mergeCell ref="AF75:AJ75"/>
    <mergeCell ref="AK75:AO75"/>
    <mergeCell ref="AP75:AT75"/>
    <mergeCell ref="AU75:AY75"/>
    <mergeCell ref="AP72:AT72"/>
    <mergeCell ref="AU72:AY72"/>
    <mergeCell ref="B72:P72"/>
    <mergeCell ref="Q72:U72"/>
    <mergeCell ref="V72:Z72"/>
    <mergeCell ref="AA72:AE72"/>
    <mergeCell ref="AF72:AJ72"/>
    <mergeCell ref="AK72:AO72"/>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AZ72:BD72"/>
    <mergeCell ref="BS72:CG72"/>
    <mergeCell ref="CH72:CL72"/>
    <mergeCell ref="CM72:CQ72"/>
    <mergeCell ref="B73:P73"/>
    <mergeCell ref="Q73:U73"/>
    <mergeCell ref="DV70:DZ70"/>
    <mergeCell ref="AZ71:BD71"/>
    <mergeCell ref="CR70:CV70"/>
    <mergeCell ref="CW70:DA70"/>
    <mergeCell ref="DB70:DF70"/>
    <mergeCell ref="DG70:DK70"/>
    <mergeCell ref="DL70:DP70"/>
    <mergeCell ref="DQ70:DU70"/>
    <mergeCell ref="AZ70:BD70"/>
    <mergeCell ref="BS70:CG70"/>
    <mergeCell ref="CH70:CL70"/>
    <mergeCell ref="CM70:CQ70"/>
    <mergeCell ref="DG71:DK71"/>
    <mergeCell ref="DL71:DP71"/>
    <mergeCell ref="DQ71:DU71"/>
    <mergeCell ref="DV71:DZ71"/>
    <mergeCell ref="BS71:CG71"/>
    <mergeCell ref="CH71:CL71"/>
    <mergeCell ref="CM71:CQ71"/>
    <mergeCell ref="CR71:CV71"/>
    <mergeCell ref="CW71:DA71"/>
    <mergeCell ref="DB71:DF71"/>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4:DK64"/>
    <mergeCell ref="CH63:CL63"/>
    <mergeCell ref="CM63:CQ63"/>
    <mergeCell ref="CR63:CV63"/>
    <mergeCell ref="CW63:DA63"/>
    <mergeCell ref="DB63:DF63"/>
    <mergeCell ref="DG63:DK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B62:P62"/>
    <mergeCell ref="Q62:U62"/>
    <mergeCell ref="V62:Z62"/>
    <mergeCell ref="AA62:AE62"/>
    <mergeCell ref="AF62:AJ62"/>
    <mergeCell ref="AK62:AO62"/>
    <mergeCell ref="AP62:AT62"/>
    <mergeCell ref="AU62:AY62"/>
    <mergeCell ref="AZ62:BD62"/>
    <mergeCell ref="AP63:AT63"/>
    <mergeCell ref="AU63:AY63"/>
    <mergeCell ref="BS64:CG64"/>
    <mergeCell ref="CH64:CL64"/>
    <mergeCell ref="CM64:CQ64"/>
    <mergeCell ref="CR64:CV64"/>
    <mergeCell ref="CW64:DA64"/>
    <mergeCell ref="DB64:DF64"/>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Z58:BD58"/>
    <mergeCell ref="BE58:BI58"/>
    <mergeCell ref="BS58:CG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V33:Z33"/>
    <mergeCell ref="AA33:AE33"/>
    <mergeCell ref="Q32:U32"/>
    <mergeCell ref="V32:Z32"/>
    <mergeCell ref="AA32:AE32"/>
    <mergeCell ref="BE34:BI34"/>
    <mergeCell ref="BS34:CG34"/>
    <mergeCell ref="CH34:CL34"/>
    <mergeCell ref="CM34:CQ34"/>
    <mergeCell ref="DL33:DP33"/>
    <mergeCell ref="DQ33:DU33"/>
    <mergeCell ref="DV33:DZ33"/>
    <mergeCell ref="B34:P34"/>
    <mergeCell ref="AF34:AJ34"/>
    <mergeCell ref="CH33:CL33"/>
    <mergeCell ref="CM33:CQ33"/>
    <mergeCell ref="CR33:CV33"/>
    <mergeCell ref="CW33:DA33"/>
    <mergeCell ref="DB33:DF33"/>
    <mergeCell ref="DG33:DK33"/>
    <mergeCell ref="BE33:BI33"/>
    <mergeCell ref="BS33:CG33"/>
    <mergeCell ref="Q34:U34"/>
    <mergeCell ref="V34:Z34"/>
    <mergeCell ref="AA34:AE34"/>
    <mergeCell ref="AU34:AY34"/>
    <mergeCell ref="AK32:AO32"/>
    <mergeCell ref="AP32:AT32"/>
    <mergeCell ref="AU32:AY32"/>
    <mergeCell ref="AZ32:BD32"/>
    <mergeCell ref="AZ34:BD34"/>
    <mergeCell ref="AK34:AO34"/>
    <mergeCell ref="V30:Z30"/>
    <mergeCell ref="AA30:AE30"/>
    <mergeCell ref="Q31:U31"/>
    <mergeCell ref="V31:Z31"/>
    <mergeCell ref="AA31:AE31"/>
    <mergeCell ref="DB32:DF32"/>
    <mergeCell ref="DG32:DK32"/>
    <mergeCell ref="DL32:DP32"/>
    <mergeCell ref="DQ32:DU32"/>
    <mergeCell ref="DV32:DZ32"/>
    <mergeCell ref="B33:P33"/>
    <mergeCell ref="AF33:AJ33"/>
    <mergeCell ref="BE32:BI32"/>
    <mergeCell ref="BS32:CG32"/>
    <mergeCell ref="CH32:CL32"/>
    <mergeCell ref="CM32:CQ32"/>
    <mergeCell ref="CR32:CV32"/>
    <mergeCell ref="CW32:DA32"/>
    <mergeCell ref="DV31:DZ31"/>
    <mergeCell ref="B32:P32"/>
    <mergeCell ref="AF32:AJ32"/>
    <mergeCell ref="CR31:CV31"/>
    <mergeCell ref="CW31:DA31"/>
    <mergeCell ref="DB31:DF31"/>
    <mergeCell ref="DG31:DK31"/>
    <mergeCell ref="DL31:DP31"/>
    <mergeCell ref="DQ31:DU31"/>
    <mergeCell ref="BE31:BI31"/>
    <mergeCell ref="BS31:CG31"/>
    <mergeCell ref="CH31:CL31"/>
    <mergeCell ref="CM31:CQ31"/>
    <mergeCell ref="Q33:U33"/>
    <mergeCell ref="AA29:AE29"/>
    <mergeCell ref="AK29:AO29"/>
    <mergeCell ref="AP29:AT29"/>
    <mergeCell ref="AU29:AY29"/>
    <mergeCell ref="AZ29:BD29"/>
    <mergeCell ref="DL30:DP30"/>
    <mergeCell ref="DQ30:DU30"/>
    <mergeCell ref="DV30:DZ30"/>
    <mergeCell ref="B31:P31"/>
    <mergeCell ref="AF31:AJ31"/>
    <mergeCell ref="CH30:CL30"/>
    <mergeCell ref="CM30:CQ30"/>
    <mergeCell ref="CR30:CV30"/>
    <mergeCell ref="CW30:DA30"/>
    <mergeCell ref="DB30:DF30"/>
    <mergeCell ref="DG30:DK30"/>
    <mergeCell ref="BE30:BI30"/>
    <mergeCell ref="BS30:CG30"/>
    <mergeCell ref="DB29:DF29"/>
    <mergeCell ref="DG29:DK29"/>
    <mergeCell ref="DL29:DP29"/>
    <mergeCell ref="DQ29:DU29"/>
    <mergeCell ref="DV29:DZ29"/>
    <mergeCell ref="B30:P30"/>
    <mergeCell ref="AF30:AJ30"/>
    <mergeCell ref="BE29:BI29"/>
    <mergeCell ref="BS29:CG29"/>
    <mergeCell ref="CH29:CL29"/>
    <mergeCell ref="CM29:CQ29"/>
    <mergeCell ref="CR29:CV29"/>
    <mergeCell ref="CW29:DA29"/>
    <mergeCell ref="Q30:U30"/>
    <mergeCell ref="CH26:CL26"/>
    <mergeCell ref="CM26:CQ26"/>
    <mergeCell ref="CR26:CV26"/>
    <mergeCell ref="CW26:DA26"/>
    <mergeCell ref="DB26:DF26"/>
    <mergeCell ref="DG26:DK26"/>
    <mergeCell ref="AK26:AO27"/>
    <mergeCell ref="AP26:AT27"/>
    <mergeCell ref="AU26:AY27"/>
    <mergeCell ref="AZ26:BD27"/>
    <mergeCell ref="BE26:BI27"/>
    <mergeCell ref="BS26:CG26"/>
    <mergeCell ref="DV28:DZ28"/>
    <mergeCell ref="B29:P29"/>
    <mergeCell ref="AF29:AJ29"/>
    <mergeCell ref="CR28:CV28"/>
    <mergeCell ref="CW28:DA28"/>
    <mergeCell ref="DB28:DF28"/>
    <mergeCell ref="DG28:DK28"/>
    <mergeCell ref="DL28:DP28"/>
    <mergeCell ref="DQ28:DU28"/>
    <mergeCell ref="BE28:BI28"/>
    <mergeCell ref="BS28:CG28"/>
    <mergeCell ref="CH28:CL28"/>
    <mergeCell ref="CM28:CQ28"/>
    <mergeCell ref="DL27:DP27"/>
    <mergeCell ref="DQ27:DU27"/>
    <mergeCell ref="DV27:DZ27"/>
    <mergeCell ref="B28:P28"/>
    <mergeCell ref="AF28:AJ28"/>
    <mergeCell ref="Q29:U29"/>
    <mergeCell ref="V29:Z29"/>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6:DP26"/>
    <mergeCell ref="DQ26:DU26"/>
    <mergeCell ref="DV26:DZ26"/>
    <mergeCell ref="BS27:CG27"/>
    <mergeCell ref="CH27:CL27"/>
    <mergeCell ref="CM27:CQ27"/>
    <mergeCell ref="CR27:CV27"/>
    <mergeCell ref="CW27:DA27"/>
    <mergeCell ref="DB27:DF27"/>
    <mergeCell ref="DG27:DK27"/>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AF23:AJ23"/>
    <mergeCell ref="AK23:AO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Q23:U23"/>
    <mergeCell ref="V23:Z23"/>
    <mergeCell ref="AA23:AE23"/>
    <mergeCell ref="AP23:AT23"/>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DV9:DZ9"/>
    <mergeCell ref="B10:P10"/>
    <mergeCell ref="Q10:U10"/>
    <mergeCell ref="V10:Z10"/>
    <mergeCell ref="AA10:AE10"/>
    <mergeCell ref="AF10:AJ10"/>
    <mergeCell ref="AU9:AY9"/>
    <mergeCell ref="BS9:CG9"/>
    <mergeCell ref="CH9:CL9"/>
    <mergeCell ref="CM9:CQ9"/>
    <mergeCell ref="CR9:CV9"/>
    <mergeCell ref="CW9:DA9"/>
    <mergeCell ref="B9:P9"/>
    <mergeCell ref="Q9:U9"/>
    <mergeCell ref="V9:Z9"/>
    <mergeCell ref="AA9:AE9"/>
    <mergeCell ref="AF9:AJ9"/>
    <mergeCell ref="AK9:AO9"/>
    <mergeCell ref="AP9:AT9"/>
    <mergeCell ref="B8:P8"/>
    <mergeCell ref="Q8:U8"/>
    <mergeCell ref="V8:Z8"/>
    <mergeCell ref="AA8:AE8"/>
    <mergeCell ref="AF8:AJ8"/>
    <mergeCell ref="AK8:AO8"/>
    <mergeCell ref="AP8:AT8"/>
    <mergeCell ref="AU8:AY8"/>
    <mergeCell ref="BS8:CG8"/>
    <mergeCell ref="CM7:CQ7"/>
    <mergeCell ref="DB5:DF6"/>
    <mergeCell ref="DG5:DK6"/>
    <mergeCell ref="AK10:AO10"/>
    <mergeCell ref="AP10:AT10"/>
    <mergeCell ref="AU10:AY10"/>
    <mergeCell ref="BS10:CG10"/>
    <mergeCell ref="CH10:CL10"/>
    <mergeCell ref="CM10:CQ10"/>
    <mergeCell ref="DB9:DF9"/>
    <mergeCell ref="DG9:DK9"/>
    <mergeCell ref="DL5:DP6"/>
    <mergeCell ref="DQ5:DU6"/>
    <mergeCell ref="DV5:DZ6"/>
    <mergeCell ref="B7:P7"/>
    <mergeCell ref="AF7:AJ7"/>
    <mergeCell ref="AU5:AY6"/>
    <mergeCell ref="BQ5:CG6"/>
    <mergeCell ref="CH5:CL6"/>
    <mergeCell ref="CM5:CQ6"/>
    <mergeCell ref="CR5:CV6"/>
    <mergeCell ref="CW5:DA6"/>
    <mergeCell ref="DL8:DP8"/>
    <mergeCell ref="DQ8:DU8"/>
    <mergeCell ref="DV8:DZ8"/>
    <mergeCell ref="DJ2:DO2"/>
    <mergeCell ref="DQ2:DZ2"/>
    <mergeCell ref="A4:AY4"/>
    <mergeCell ref="A5:P6"/>
    <mergeCell ref="Q5:U6"/>
    <mergeCell ref="V5:Z6"/>
    <mergeCell ref="AA5:AE6"/>
    <mergeCell ref="AF5:AJ6"/>
    <mergeCell ref="AK5:AO6"/>
    <mergeCell ref="AP5:AT6"/>
    <mergeCell ref="Q7:U7"/>
    <mergeCell ref="V7:Z7"/>
    <mergeCell ref="AA7:AE7"/>
    <mergeCell ref="AK7:AO7"/>
    <mergeCell ref="AP7:AT7"/>
    <mergeCell ref="DV7:DZ7"/>
    <mergeCell ref="CH8:CL8"/>
    <mergeCell ref="CM8:CQ8"/>
    <mergeCell ref="Q28:U28"/>
    <mergeCell ref="V28:Z28"/>
    <mergeCell ref="AA28:AE28"/>
    <mergeCell ref="AU28:AY28"/>
    <mergeCell ref="AZ28:BD28"/>
    <mergeCell ref="AK28:AO28"/>
    <mergeCell ref="AP28:AT28"/>
    <mergeCell ref="CR7:CV7"/>
    <mergeCell ref="CW7:DA7"/>
    <mergeCell ref="DB7:DF7"/>
    <mergeCell ref="DG7:DK7"/>
    <mergeCell ref="DL7:DP7"/>
    <mergeCell ref="DQ7:DU7"/>
    <mergeCell ref="AU7:AY7"/>
    <mergeCell ref="BS7:CG7"/>
    <mergeCell ref="CH7:CL7"/>
    <mergeCell ref="AU31:AY31"/>
    <mergeCell ref="AZ31:BD31"/>
    <mergeCell ref="AK31:AO31"/>
    <mergeCell ref="AP31:AT31"/>
    <mergeCell ref="AK30:AO30"/>
    <mergeCell ref="AP30:AT30"/>
    <mergeCell ref="AU30:AY30"/>
    <mergeCell ref="AZ30:BD30"/>
    <mergeCell ref="CR8:CV8"/>
    <mergeCell ref="CW8:DA8"/>
    <mergeCell ref="DB8:DF8"/>
    <mergeCell ref="DG8:DK8"/>
    <mergeCell ref="DL9:DP9"/>
    <mergeCell ref="DQ9:DU9"/>
    <mergeCell ref="DL11:DP11"/>
    <mergeCell ref="DQ11:DU11"/>
    <mergeCell ref="AP34:AT34"/>
    <mergeCell ref="AK33:AO33"/>
    <mergeCell ref="AP33:AT33"/>
    <mergeCell ref="AU33:AY33"/>
    <mergeCell ref="AZ33:BD33"/>
    <mergeCell ref="AP68:AT68"/>
    <mergeCell ref="AU68:AY68"/>
    <mergeCell ref="B68:P68"/>
    <mergeCell ref="Q68:U68"/>
    <mergeCell ref="V68:Z68"/>
    <mergeCell ref="AA68:AE68"/>
    <mergeCell ref="AF68:AJ68"/>
    <mergeCell ref="AK68:AO68"/>
    <mergeCell ref="AU37:AY37"/>
    <mergeCell ref="AZ37:BD37"/>
    <mergeCell ref="AU40:AY40"/>
    <mergeCell ref="AZ40:BD40"/>
    <mergeCell ref="AU43:AY43"/>
    <mergeCell ref="AZ43:BD43"/>
    <mergeCell ref="AU46:AY46"/>
    <mergeCell ref="AZ46:BD46"/>
    <mergeCell ref="AU49:AY49"/>
    <mergeCell ref="AZ49:BD49"/>
    <mergeCell ref="AU52:AY52"/>
    <mergeCell ref="AZ52:BD52"/>
    <mergeCell ref="AU55:AY55"/>
    <mergeCell ref="AZ55:BD55"/>
    <mergeCell ref="AU58:AY58"/>
    <mergeCell ref="B59:P59"/>
    <mergeCell ref="Q59:U59"/>
    <mergeCell ref="V59:Z59"/>
    <mergeCell ref="AA59:AE59"/>
    <mergeCell ref="AP74:AT74"/>
    <mergeCell ref="AU74:AY74"/>
    <mergeCell ref="AF59:AJ59"/>
    <mergeCell ref="AK59:AO59"/>
    <mergeCell ref="AP59:AT59"/>
    <mergeCell ref="AU59:AY59"/>
    <mergeCell ref="AZ59:BD59"/>
    <mergeCell ref="B69:P69"/>
    <mergeCell ref="Q69:U69"/>
    <mergeCell ref="V69:Z69"/>
    <mergeCell ref="AA69:AE69"/>
    <mergeCell ref="AF69:AJ69"/>
    <mergeCell ref="AK69:AO69"/>
    <mergeCell ref="AP69:AT69"/>
    <mergeCell ref="AU69:AY69"/>
    <mergeCell ref="B71:P71"/>
    <mergeCell ref="Q71:U71"/>
    <mergeCell ref="V71:Z71"/>
    <mergeCell ref="AA71:AE71"/>
    <mergeCell ref="AF71:AJ71"/>
    <mergeCell ref="AK71:AO71"/>
    <mergeCell ref="AP71:AT71"/>
    <mergeCell ref="AU71:AY71"/>
    <mergeCell ref="AP70:AT70"/>
    <mergeCell ref="AU70:AY70"/>
    <mergeCell ref="B70:P70"/>
    <mergeCell ref="Q70:U70"/>
    <mergeCell ref="V70:Z70"/>
    <mergeCell ref="AA70:AE70"/>
    <mergeCell ref="AF70:AJ70"/>
    <mergeCell ref="AK70:AO70"/>
    <mergeCell ref="B63:P6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88" customWidth="1"/>
    <col min="121" max="121" width="0" style="287" hidden="1" customWidth="1"/>
    <col min="122" max="16384" width="9" style="287" hidden="1"/>
  </cols>
  <sheetData>
    <row r="1" spans="1:120"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7"/>
    </row>
    <row r="17" spans="119:120" x14ac:dyDescent="0.15">
      <c r="DP17" s="287"/>
    </row>
    <row r="18" spans="119:120" x14ac:dyDescent="0.15"/>
    <row r="19" spans="119:120" x14ac:dyDescent="0.15"/>
    <row r="20" spans="119:120" x14ac:dyDescent="0.15">
      <c r="DO20" s="287"/>
      <c r="DP20" s="287"/>
    </row>
    <row r="21" spans="119:120" x14ac:dyDescent="0.15">
      <c r="DP21" s="287"/>
    </row>
    <row r="22" spans="119:120" x14ac:dyDescent="0.15"/>
    <row r="23" spans="119:120" x14ac:dyDescent="0.15">
      <c r="DO23" s="287"/>
      <c r="DP23" s="287"/>
    </row>
    <row r="24" spans="119:120" x14ac:dyDescent="0.15">
      <c r="DP24" s="287"/>
    </row>
    <row r="25" spans="119:120" x14ac:dyDescent="0.15">
      <c r="DP25" s="287"/>
    </row>
    <row r="26" spans="119:120" x14ac:dyDescent="0.15">
      <c r="DO26" s="287"/>
      <c r="DP26" s="287"/>
    </row>
    <row r="27" spans="119:120" x14ac:dyDescent="0.15"/>
    <row r="28" spans="119:120" x14ac:dyDescent="0.15">
      <c r="DO28" s="287"/>
      <c r="DP28" s="287"/>
    </row>
    <row r="29" spans="119:120" x14ac:dyDescent="0.15">
      <c r="DP29" s="287"/>
    </row>
    <row r="30" spans="119:120" x14ac:dyDescent="0.15"/>
    <row r="31" spans="119:120" x14ac:dyDescent="0.15">
      <c r="DO31" s="287"/>
      <c r="DP31" s="287"/>
    </row>
    <row r="32" spans="119:120" x14ac:dyDescent="0.15"/>
    <row r="33" spans="98:120" x14ac:dyDescent="0.15">
      <c r="DO33" s="287"/>
      <c r="DP33" s="287"/>
    </row>
    <row r="34" spans="98:120" x14ac:dyDescent="0.15">
      <c r="DM34" s="287"/>
    </row>
    <row r="35" spans="98:120" x14ac:dyDescent="0.15">
      <c r="CT35" s="287"/>
      <c r="CU35" s="287"/>
      <c r="CV35" s="287"/>
      <c r="CY35" s="287"/>
      <c r="CZ35" s="287"/>
      <c r="DA35" s="287"/>
      <c r="DD35" s="287"/>
      <c r="DE35" s="287"/>
      <c r="DF35" s="287"/>
      <c r="DI35" s="287"/>
      <c r="DJ35" s="287"/>
      <c r="DK35" s="287"/>
      <c r="DM35" s="287"/>
      <c r="DN35" s="287"/>
      <c r="DO35" s="287"/>
      <c r="DP35" s="287"/>
    </row>
    <row r="36" spans="98:120" x14ac:dyDescent="0.15"/>
    <row r="37" spans="98:120" x14ac:dyDescent="0.15">
      <c r="CW37" s="287"/>
      <c r="DB37" s="287"/>
      <c r="DG37" s="287"/>
      <c r="DL37" s="287"/>
      <c r="DP37" s="287"/>
    </row>
    <row r="38" spans="98:120" x14ac:dyDescent="0.15">
      <c r="CT38" s="287"/>
      <c r="CU38" s="287"/>
      <c r="CV38" s="287"/>
      <c r="CW38" s="287"/>
      <c r="CY38" s="287"/>
      <c r="CZ38" s="287"/>
      <c r="DA38" s="287"/>
      <c r="DB38" s="287"/>
      <c r="DD38" s="287"/>
      <c r="DE38" s="287"/>
      <c r="DF38" s="287"/>
      <c r="DG38" s="287"/>
      <c r="DI38" s="287"/>
      <c r="DJ38" s="287"/>
      <c r="DK38" s="287"/>
      <c r="DL38" s="287"/>
      <c r="DN38" s="287"/>
      <c r="DO38" s="287"/>
      <c r="DP38" s="28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7"/>
      <c r="DO49" s="287"/>
      <c r="DP49" s="28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7"/>
      <c r="CS63" s="287"/>
      <c r="CX63" s="287"/>
      <c r="DC63" s="287"/>
      <c r="DH63" s="287"/>
    </row>
    <row r="64" spans="22:120" x14ac:dyDescent="0.15">
      <c r="V64" s="287"/>
    </row>
    <row r="65" spans="15:120" x14ac:dyDescent="0.15">
      <c r="X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U65" s="287"/>
      <c r="CZ65" s="287"/>
      <c r="DE65" s="287"/>
      <c r="DJ65" s="287"/>
    </row>
    <row r="66" spans="15:120" x14ac:dyDescent="0.15">
      <c r="Q66" s="287"/>
      <c r="S66" s="287"/>
      <c r="U66" s="287"/>
      <c r="DM66" s="287"/>
    </row>
    <row r="67" spans="15:120" x14ac:dyDescent="0.15">
      <c r="O67" s="287"/>
      <c r="P67" s="287"/>
      <c r="R67" s="287"/>
      <c r="T67" s="287"/>
      <c r="Y67" s="287"/>
      <c r="CT67" s="287"/>
      <c r="CV67" s="287"/>
      <c r="CW67" s="287"/>
      <c r="CY67" s="287"/>
      <c r="DA67" s="287"/>
      <c r="DB67" s="287"/>
      <c r="DD67" s="287"/>
      <c r="DF67" s="287"/>
      <c r="DG67" s="287"/>
      <c r="DI67" s="287"/>
      <c r="DK67" s="287"/>
      <c r="DL67" s="287"/>
      <c r="DN67" s="287"/>
      <c r="DO67" s="287"/>
      <c r="DP67" s="287"/>
    </row>
    <row r="68" spans="15:120" x14ac:dyDescent="0.15"/>
    <row r="69" spans="15:120" x14ac:dyDescent="0.15"/>
    <row r="70" spans="15:120" x14ac:dyDescent="0.15"/>
    <row r="71" spans="15:120" x14ac:dyDescent="0.15"/>
    <row r="72" spans="15:120" x14ac:dyDescent="0.15">
      <c r="DP72" s="287"/>
    </row>
    <row r="73" spans="15:120" x14ac:dyDescent="0.15">
      <c r="DP73" s="28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7"/>
      <c r="CX96" s="287"/>
      <c r="DC96" s="287"/>
      <c r="DH96" s="287"/>
    </row>
    <row r="97" spans="24:120" x14ac:dyDescent="0.15">
      <c r="CS97" s="287"/>
      <c r="CX97" s="287"/>
      <c r="DC97" s="287"/>
      <c r="DH97" s="287"/>
      <c r="DP97" s="288" t="s">
        <v>506</v>
      </c>
    </row>
    <row r="98" spans="24:120" hidden="1" x14ac:dyDescent="0.15">
      <c r="CS98" s="287"/>
      <c r="CX98" s="287"/>
      <c r="DC98" s="287"/>
      <c r="DH98" s="287"/>
    </row>
    <row r="99" spans="24:120" hidden="1" x14ac:dyDescent="0.15">
      <c r="CS99" s="287"/>
      <c r="CX99" s="287"/>
      <c r="DC99" s="287"/>
      <c r="DH99" s="287"/>
    </row>
    <row r="101" spans="24:120" ht="12" hidden="1" customHeight="1" x14ac:dyDescent="0.15">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U101" s="287"/>
      <c r="CZ101" s="287"/>
      <c r="DE101" s="287"/>
      <c r="DJ101" s="287"/>
    </row>
    <row r="102" spans="24:120" ht="1.5" hidden="1" customHeight="1" x14ac:dyDescent="0.15">
      <c r="CU102" s="287"/>
      <c r="CZ102" s="287"/>
      <c r="DE102" s="287"/>
      <c r="DJ102" s="287"/>
      <c r="DM102" s="287"/>
    </row>
    <row r="103" spans="24:120" hidden="1" x14ac:dyDescent="0.15">
      <c r="CT103" s="287"/>
      <c r="CV103" s="287"/>
      <c r="CW103" s="287"/>
      <c r="CY103" s="287"/>
      <c r="DA103" s="287"/>
      <c r="DB103" s="287"/>
      <c r="DD103" s="287"/>
      <c r="DF103" s="287"/>
      <c r="DG103" s="287"/>
      <c r="DI103" s="287"/>
      <c r="DK103" s="287"/>
      <c r="DL103" s="287"/>
      <c r="DM103" s="287"/>
      <c r="DN103" s="287"/>
      <c r="DO103" s="287"/>
      <c r="DP103" s="287"/>
    </row>
    <row r="104" spans="24:120" hidden="1" x14ac:dyDescent="0.15">
      <c r="CV104" s="287"/>
      <c r="CW104" s="287"/>
      <c r="DA104" s="287"/>
      <c r="DB104" s="287"/>
      <c r="DF104" s="287"/>
      <c r="DG104" s="287"/>
      <c r="DK104" s="287"/>
      <c r="DL104" s="287"/>
      <c r="DN104" s="287"/>
      <c r="DO104" s="287"/>
      <c r="DP104" s="287"/>
    </row>
    <row r="105" spans="24:120" ht="12.75" hidden="1" customHeight="1" x14ac:dyDescent="0.15"/>
  </sheetData>
  <sheetProtection algorithmName="SHA-512" hashValue="jPr+lvcG9MKCvcwwkYBjEL9lR6T5zj5QwMqZOin8Px3NSVoJAgQXYT8QLRExldVACvCQHcNRb/ZXBLmJT7LTqA==" saltValue="HTqK/ityaJx0k5LerMTAEg=="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88" customWidth="1"/>
    <col min="117" max="16384" width="9" style="287" hidden="1"/>
  </cols>
  <sheetData>
    <row r="1" spans="2:116"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row>
    <row r="2" spans="2:116" x14ac:dyDescent="0.15"/>
    <row r="3" spans="2:116" x14ac:dyDescent="0.15"/>
    <row r="4" spans="2:116" x14ac:dyDescent="0.15">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row>
    <row r="5" spans="2:116" x14ac:dyDescent="0.15">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row>
    <row r="19" spans="9:116" x14ac:dyDescent="0.15"/>
    <row r="20" spans="9:116" x14ac:dyDescent="0.15"/>
    <row r="21" spans="9:116" x14ac:dyDescent="0.15">
      <c r="DL21" s="287"/>
    </row>
    <row r="22" spans="9:116" x14ac:dyDescent="0.15">
      <c r="DI22" s="287"/>
      <c r="DJ22" s="287"/>
      <c r="DK22" s="287"/>
      <c r="DL22" s="287"/>
    </row>
    <row r="23" spans="9:116" x14ac:dyDescent="0.15">
      <c r="CY23" s="287"/>
      <c r="CZ23" s="287"/>
      <c r="DA23" s="287"/>
      <c r="DB23" s="287"/>
      <c r="DC23" s="287"/>
      <c r="DD23" s="287"/>
      <c r="DE23" s="287"/>
      <c r="DF23" s="287"/>
      <c r="DG23" s="287"/>
      <c r="DH23" s="287"/>
      <c r="DI23" s="287"/>
      <c r="DJ23" s="287"/>
      <c r="DK23" s="287"/>
      <c r="DL23" s="28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7"/>
      <c r="DA35" s="287"/>
      <c r="DB35" s="287"/>
      <c r="DC35" s="287"/>
      <c r="DD35" s="287"/>
      <c r="DE35" s="287"/>
      <c r="DF35" s="287"/>
      <c r="DG35" s="287"/>
      <c r="DH35" s="287"/>
      <c r="DI35" s="287"/>
      <c r="DJ35" s="287"/>
      <c r="DK35" s="287"/>
      <c r="DL35" s="287"/>
    </row>
    <row r="36" spans="15:116" x14ac:dyDescent="0.15"/>
    <row r="37" spans="15:116" x14ac:dyDescent="0.15">
      <c r="DL37" s="287"/>
    </row>
    <row r="38" spans="15:116" x14ac:dyDescent="0.15">
      <c r="DI38" s="287"/>
      <c r="DJ38" s="287"/>
      <c r="DK38" s="287"/>
      <c r="DL38" s="287"/>
    </row>
    <row r="39" spans="15:116" x14ac:dyDescent="0.15"/>
    <row r="40" spans="15:116" x14ac:dyDescent="0.15"/>
    <row r="41" spans="15:116" x14ac:dyDescent="0.15"/>
    <row r="42" spans="15:116" x14ac:dyDescent="0.15"/>
    <row r="43" spans="15:116" x14ac:dyDescent="0.15">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row>
    <row r="44" spans="15:116" x14ac:dyDescent="0.15">
      <c r="DL44" s="287"/>
    </row>
    <row r="45" spans="15:116" x14ac:dyDescent="0.15"/>
    <row r="46" spans="15:116" x14ac:dyDescent="0.15">
      <c r="DA46" s="287"/>
      <c r="DB46" s="287"/>
      <c r="DC46" s="287"/>
      <c r="DD46" s="287"/>
      <c r="DE46" s="287"/>
      <c r="DF46" s="287"/>
      <c r="DG46" s="287"/>
      <c r="DH46" s="287"/>
      <c r="DI46" s="287"/>
      <c r="DJ46" s="287"/>
      <c r="DK46" s="287"/>
      <c r="DL46" s="287"/>
    </row>
    <row r="47" spans="15:116" x14ac:dyDescent="0.15"/>
    <row r="48" spans="15:116" x14ac:dyDescent="0.15"/>
    <row r="49" spans="104:116" x14ac:dyDescent="0.15"/>
    <row r="50" spans="104:116" x14ac:dyDescent="0.15">
      <c r="CZ50" s="287"/>
      <c r="DA50" s="287"/>
      <c r="DB50" s="287"/>
      <c r="DC50" s="287"/>
      <c r="DD50" s="287"/>
      <c r="DE50" s="287"/>
      <c r="DF50" s="287"/>
      <c r="DG50" s="287"/>
      <c r="DH50" s="287"/>
      <c r="DI50" s="287"/>
      <c r="DJ50" s="287"/>
      <c r="DK50" s="287"/>
      <c r="DL50" s="287"/>
    </row>
    <row r="51" spans="104:116" x14ac:dyDescent="0.15"/>
    <row r="52" spans="104:116" x14ac:dyDescent="0.15"/>
    <row r="53" spans="104:116" x14ac:dyDescent="0.15">
      <c r="DL53" s="28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7"/>
      <c r="DD67" s="287"/>
      <c r="DE67" s="287"/>
      <c r="DF67" s="287"/>
      <c r="DG67" s="287"/>
      <c r="DH67" s="287"/>
      <c r="DI67" s="287"/>
      <c r="DJ67" s="287"/>
      <c r="DK67" s="287"/>
      <c r="DL67" s="28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DqibqP7TwVV+hLoe6aWwMjMb2I3L5M/YKZ5MKyynzGmWxrxIBHn4bPbu5nHgSQiPPkeMuZg4A5nhlJUzr4yMA==" saltValue="ltu75aXRWWnwupjBoJ5fMA=="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89" customWidth="1"/>
    <col min="37" max="44" width="17" style="289" customWidth="1"/>
    <col min="45" max="45" width="6.125" style="296" customWidth="1"/>
    <col min="46" max="46" width="3" style="294" customWidth="1"/>
    <col min="47" max="47" width="19.125" style="289" hidden="1" customWidth="1"/>
    <col min="48" max="52" width="12.625" style="289" hidden="1" customWidth="1"/>
    <col min="53" max="16384" width="8.625" style="289" hidden="1"/>
  </cols>
  <sheetData>
    <row r="1" spans="1:46" x14ac:dyDescent="0.15">
      <c r="AS1" s="290"/>
      <c r="AT1" s="290"/>
    </row>
    <row r="2" spans="1:46" x14ac:dyDescent="0.15">
      <c r="AS2" s="290"/>
      <c r="AT2" s="290"/>
    </row>
    <row r="3" spans="1:46" x14ac:dyDescent="0.15">
      <c r="AS3" s="290"/>
      <c r="AT3" s="290"/>
    </row>
    <row r="4" spans="1:46" x14ac:dyDescent="0.15">
      <c r="AS4" s="290"/>
      <c r="AT4" s="290"/>
    </row>
    <row r="5" spans="1:46" ht="17.25" x14ac:dyDescent="0.15">
      <c r="A5" s="291" t="s">
        <v>507</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3"/>
    </row>
    <row r="6" spans="1:46" x14ac:dyDescent="0.15">
      <c r="A6" s="29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5" t="s">
        <v>508</v>
      </c>
      <c r="AL6" s="295"/>
      <c r="AM6" s="295"/>
      <c r="AN6" s="295"/>
      <c r="AO6" s="290"/>
      <c r="AP6" s="290"/>
      <c r="AQ6" s="290"/>
      <c r="AR6" s="290"/>
    </row>
    <row r="7" spans="1:46" x14ac:dyDescent="0.15">
      <c r="A7" s="294"/>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7"/>
      <c r="AL7" s="298"/>
      <c r="AM7" s="298"/>
      <c r="AN7" s="299"/>
      <c r="AO7" s="1214" t="s">
        <v>509</v>
      </c>
      <c r="AP7" s="300"/>
      <c r="AQ7" s="301" t="s">
        <v>510</v>
      </c>
      <c r="AR7" s="302"/>
    </row>
    <row r="8" spans="1:46" x14ac:dyDescent="0.15">
      <c r="A8" s="294"/>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303"/>
      <c r="AL8" s="304"/>
      <c r="AM8" s="304"/>
      <c r="AN8" s="305"/>
      <c r="AO8" s="1215"/>
      <c r="AP8" s="306" t="s">
        <v>511</v>
      </c>
      <c r="AQ8" s="307" t="s">
        <v>512</v>
      </c>
      <c r="AR8" s="308" t="s">
        <v>513</v>
      </c>
    </row>
    <row r="9" spans="1:46" x14ac:dyDescent="0.15">
      <c r="A9" s="29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216" t="s">
        <v>514</v>
      </c>
      <c r="AL9" s="1217"/>
      <c r="AM9" s="1217"/>
      <c r="AN9" s="1218"/>
      <c r="AO9" s="309">
        <v>1287659</v>
      </c>
      <c r="AP9" s="309">
        <v>84871</v>
      </c>
      <c r="AQ9" s="310">
        <v>81607</v>
      </c>
      <c r="AR9" s="311">
        <v>4</v>
      </c>
    </row>
    <row r="10" spans="1:46" x14ac:dyDescent="0.15">
      <c r="A10" s="294"/>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1216" t="s">
        <v>515</v>
      </c>
      <c r="AL10" s="1217"/>
      <c r="AM10" s="1217"/>
      <c r="AN10" s="1218"/>
      <c r="AO10" s="312">
        <v>5505</v>
      </c>
      <c r="AP10" s="312">
        <v>363</v>
      </c>
      <c r="AQ10" s="313">
        <v>8429</v>
      </c>
      <c r="AR10" s="314">
        <v>-95.7</v>
      </c>
    </row>
    <row r="11" spans="1:46" ht="13.5" customHeight="1" x14ac:dyDescent="0.15">
      <c r="A11" s="294"/>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1216" t="s">
        <v>516</v>
      </c>
      <c r="AL11" s="1217"/>
      <c r="AM11" s="1217"/>
      <c r="AN11" s="1218"/>
      <c r="AO11" s="312">
        <v>277554</v>
      </c>
      <c r="AP11" s="312">
        <v>18294</v>
      </c>
      <c r="AQ11" s="313">
        <v>12564</v>
      </c>
      <c r="AR11" s="314">
        <v>45.6</v>
      </c>
    </row>
    <row r="12" spans="1:46" ht="13.5" customHeight="1" x14ac:dyDescent="0.15">
      <c r="A12" s="294"/>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1216" t="s">
        <v>517</v>
      </c>
      <c r="AL12" s="1217"/>
      <c r="AM12" s="1217"/>
      <c r="AN12" s="1218"/>
      <c r="AO12" s="312" t="s">
        <v>518</v>
      </c>
      <c r="AP12" s="312" t="s">
        <v>518</v>
      </c>
      <c r="AQ12" s="313">
        <v>603</v>
      </c>
      <c r="AR12" s="314" t="s">
        <v>518</v>
      </c>
    </row>
    <row r="13" spans="1:46" ht="13.5" customHeight="1" x14ac:dyDescent="0.15">
      <c r="A13" s="294"/>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216" t="s">
        <v>519</v>
      </c>
      <c r="AL13" s="1217"/>
      <c r="AM13" s="1217"/>
      <c r="AN13" s="1218"/>
      <c r="AO13" s="312" t="s">
        <v>518</v>
      </c>
      <c r="AP13" s="312" t="s">
        <v>518</v>
      </c>
      <c r="AQ13" s="313">
        <v>5</v>
      </c>
      <c r="AR13" s="314" t="s">
        <v>518</v>
      </c>
    </row>
    <row r="14" spans="1:46" ht="13.5" customHeight="1" x14ac:dyDescent="0.15">
      <c r="A14" s="294"/>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1216" t="s">
        <v>520</v>
      </c>
      <c r="AL14" s="1217"/>
      <c r="AM14" s="1217"/>
      <c r="AN14" s="1218"/>
      <c r="AO14" s="312">
        <v>104475</v>
      </c>
      <c r="AP14" s="312">
        <v>6886</v>
      </c>
      <c r="AQ14" s="313">
        <v>4049</v>
      </c>
      <c r="AR14" s="314">
        <v>70.099999999999994</v>
      </c>
    </row>
    <row r="15" spans="1:46" ht="13.5" customHeight="1" x14ac:dyDescent="0.15">
      <c r="A15" s="294"/>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1216" t="s">
        <v>521</v>
      </c>
      <c r="AL15" s="1217"/>
      <c r="AM15" s="1217"/>
      <c r="AN15" s="1218"/>
      <c r="AO15" s="312">
        <v>34770</v>
      </c>
      <c r="AP15" s="312">
        <v>2292</v>
      </c>
      <c r="AQ15" s="313">
        <v>2220</v>
      </c>
      <c r="AR15" s="314">
        <v>3.2</v>
      </c>
    </row>
    <row r="16" spans="1:46" x14ac:dyDescent="0.15">
      <c r="A16" s="29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1219" t="s">
        <v>522</v>
      </c>
      <c r="AL16" s="1220"/>
      <c r="AM16" s="1220"/>
      <c r="AN16" s="1221"/>
      <c r="AO16" s="312">
        <v>-103405</v>
      </c>
      <c r="AP16" s="312">
        <v>-6816</v>
      </c>
      <c r="AQ16" s="313">
        <v>-7287</v>
      </c>
      <c r="AR16" s="314">
        <v>-6.5</v>
      </c>
    </row>
    <row r="17" spans="1:46" x14ac:dyDescent="0.15">
      <c r="A17" s="294"/>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1219" t="s">
        <v>188</v>
      </c>
      <c r="AL17" s="1220"/>
      <c r="AM17" s="1220"/>
      <c r="AN17" s="1221"/>
      <c r="AO17" s="312">
        <v>1606558</v>
      </c>
      <c r="AP17" s="312">
        <v>105890</v>
      </c>
      <c r="AQ17" s="313">
        <v>102189</v>
      </c>
      <c r="AR17" s="314">
        <v>3.6</v>
      </c>
    </row>
    <row r="18" spans="1:46" x14ac:dyDescent="0.15">
      <c r="A18" s="294"/>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315"/>
      <c r="AR18" s="315"/>
    </row>
    <row r="19" spans="1:46" x14ac:dyDescent="0.15">
      <c r="A19" s="294"/>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t="s">
        <v>523</v>
      </c>
      <c r="AL19" s="290"/>
      <c r="AM19" s="290"/>
      <c r="AN19" s="290"/>
      <c r="AO19" s="290"/>
      <c r="AP19" s="290"/>
      <c r="AQ19" s="290"/>
      <c r="AR19" s="290"/>
    </row>
    <row r="20" spans="1:46" x14ac:dyDescent="0.15">
      <c r="A20" s="294"/>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316"/>
      <c r="AL20" s="317"/>
      <c r="AM20" s="317"/>
      <c r="AN20" s="318"/>
      <c r="AO20" s="319" t="s">
        <v>524</v>
      </c>
      <c r="AP20" s="320" t="s">
        <v>525</v>
      </c>
      <c r="AQ20" s="321" t="s">
        <v>526</v>
      </c>
      <c r="AR20" s="322"/>
    </row>
    <row r="21" spans="1:46" s="328" customFormat="1" x14ac:dyDescent="0.15">
      <c r="A21" s="323"/>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1211" t="s">
        <v>527</v>
      </c>
      <c r="AL21" s="1212"/>
      <c r="AM21" s="1212"/>
      <c r="AN21" s="1213"/>
      <c r="AO21" s="324">
        <v>8.9</v>
      </c>
      <c r="AP21" s="325">
        <v>9.43</v>
      </c>
      <c r="AQ21" s="326">
        <v>-0.53</v>
      </c>
      <c r="AR21" s="295"/>
      <c r="AS21" s="327"/>
      <c r="AT21" s="323"/>
    </row>
    <row r="22" spans="1:46" s="328" customFormat="1" x14ac:dyDescent="0.15">
      <c r="A22" s="323"/>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1211" t="s">
        <v>528</v>
      </c>
      <c r="AL22" s="1212"/>
      <c r="AM22" s="1212"/>
      <c r="AN22" s="1213"/>
      <c r="AO22" s="329">
        <v>99.1</v>
      </c>
      <c r="AP22" s="330">
        <v>96.9</v>
      </c>
      <c r="AQ22" s="331">
        <v>2.2000000000000002</v>
      </c>
      <c r="AR22" s="315"/>
      <c r="AS22" s="327"/>
      <c r="AT22" s="323"/>
    </row>
    <row r="23" spans="1:46" s="328" customFormat="1" x14ac:dyDescent="0.15">
      <c r="A23" s="323"/>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315"/>
      <c r="AQ23" s="315"/>
      <c r="AR23" s="315"/>
      <c r="AS23" s="327"/>
      <c r="AT23" s="323"/>
    </row>
    <row r="24" spans="1:46" s="328" customFormat="1" x14ac:dyDescent="0.15">
      <c r="A24" s="323"/>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315"/>
      <c r="AQ24" s="315"/>
      <c r="AR24" s="315"/>
      <c r="AS24" s="327"/>
      <c r="AT24" s="323"/>
    </row>
    <row r="25" spans="1:46" s="328" customFormat="1" x14ac:dyDescent="0.15">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x14ac:dyDescent="0.15">
      <c r="A26" s="295" t="s">
        <v>529</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315"/>
      <c r="AQ26" s="315"/>
      <c r="AR26" s="315"/>
      <c r="AS26" s="295"/>
      <c r="AT26" s="295"/>
    </row>
    <row r="27" spans="1:46" x14ac:dyDescent="0.15">
      <c r="A27" s="336"/>
      <c r="AO27" s="290"/>
      <c r="AP27" s="290"/>
      <c r="AQ27" s="290"/>
      <c r="AR27" s="290"/>
      <c r="AS27" s="290"/>
      <c r="AT27" s="290"/>
    </row>
    <row r="28" spans="1:46" ht="17.25" x14ac:dyDescent="0.15">
      <c r="A28" s="291" t="s">
        <v>530</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337"/>
    </row>
    <row r="29" spans="1:46" x14ac:dyDescent="0.15">
      <c r="A29" s="294"/>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5" t="s">
        <v>531</v>
      </c>
      <c r="AL29" s="295"/>
      <c r="AM29" s="295"/>
      <c r="AN29" s="295"/>
      <c r="AO29" s="290"/>
      <c r="AP29" s="290"/>
      <c r="AQ29" s="290"/>
      <c r="AR29" s="290"/>
      <c r="AS29" s="338"/>
    </row>
    <row r="30" spans="1:46" x14ac:dyDescent="0.15">
      <c r="A30" s="294"/>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7"/>
      <c r="AL30" s="298"/>
      <c r="AM30" s="298"/>
      <c r="AN30" s="299"/>
      <c r="AO30" s="1214" t="s">
        <v>509</v>
      </c>
      <c r="AP30" s="300"/>
      <c r="AQ30" s="301" t="s">
        <v>510</v>
      </c>
      <c r="AR30" s="302"/>
    </row>
    <row r="31" spans="1:46" x14ac:dyDescent="0.15">
      <c r="A31" s="294"/>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303"/>
      <c r="AL31" s="304"/>
      <c r="AM31" s="304"/>
      <c r="AN31" s="305"/>
      <c r="AO31" s="1215"/>
      <c r="AP31" s="306" t="s">
        <v>511</v>
      </c>
      <c r="AQ31" s="307" t="s">
        <v>512</v>
      </c>
      <c r="AR31" s="308" t="s">
        <v>513</v>
      </c>
    </row>
    <row r="32" spans="1:46" ht="27" customHeight="1" x14ac:dyDescent="0.15">
      <c r="A32" s="294"/>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1227" t="s">
        <v>532</v>
      </c>
      <c r="AL32" s="1228"/>
      <c r="AM32" s="1228"/>
      <c r="AN32" s="1229"/>
      <c r="AO32" s="339">
        <v>616610</v>
      </c>
      <c r="AP32" s="339">
        <v>40641</v>
      </c>
      <c r="AQ32" s="340">
        <v>48351</v>
      </c>
      <c r="AR32" s="341">
        <v>-15.9</v>
      </c>
    </row>
    <row r="33" spans="1:46" ht="13.5" customHeight="1" x14ac:dyDescent="0.15">
      <c r="A33" s="294"/>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1227" t="s">
        <v>533</v>
      </c>
      <c r="AL33" s="1228"/>
      <c r="AM33" s="1228"/>
      <c r="AN33" s="1229"/>
      <c r="AO33" s="339" t="s">
        <v>518</v>
      </c>
      <c r="AP33" s="339" t="s">
        <v>518</v>
      </c>
      <c r="AQ33" s="340" t="s">
        <v>518</v>
      </c>
      <c r="AR33" s="341" t="s">
        <v>518</v>
      </c>
    </row>
    <row r="34" spans="1:46" ht="27" customHeight="1" x14ac:dyDescent="0.15">
      <c r="A34" s="294"/>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1227" t="s">
        <v>534</v>
      </c>
      <c r="AL34" s="1228"/>
      <c r="AM34" s="1228"/>
      <c r="AN34" s="1229"/>
      <c r="AO34" s="339" t="s">
        <v>518</v>
      </c>
      <c r="AP34" s="339" t="s">
        <v>518</v>
      </c>
      <c r="AQ34" s="340">
        <v>3</v>
      </c>
      <c r="AR34" s="341" t="s">
        <v>518</v>
      </c>
    </row>
    <row r="35" spans="1:46" ht="27" customHeight="1" x14ac:dyDescent="0.15">
      <c r="A35" s="294"/>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1227" t="s">
        <v>535</v>
      </c>
      <c r="AL35" s="1228"/>
      <c r="AM35" s="1228"/>
      <c r="AN35" s="1229"/>
      <c r="AO35" s="339">
        <v>162416</v>
      </c>
      <c r="AP35" s="339">
        <v>10705</v>
      </c>
      <c r="AQ35" s="340">
        <v>15327</v>
      </c>
      <c r="AR35" s="341">
        <v>-30.2</v>
      </c>
    </row>
    <row r="36" spans="1:46" ht="27" customHeight="1" x14ac:dyDescent="0.15">
      <c r="A36" s="294"/>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1227" t="s">
        <v>536</v>
      </c>
      <c r="AL36" s="1228"/>
      <c r="AM36" s="1228"/>
      <c r="AN36" s="1229"/>
      <c r="AO36" s="339">
        <v>31610</v>
      </c>
      <c r="AP36" s="339">
        <v>2083</v>
      </c>
      <c r="AQ36" s="340">
        <v>3222</v>
      </c>
      <c r="AR36" s="341">
        <v>-35.4</v>
      </c>
    </row>
    <row r="37" spans="1:46" ht="13.5" customHeight="1" x14ac:dyDescent="0.15">
      <c r="A37" s="294"/>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227" t="s">
        <v>537</v>
      </c>
      <c r="AL37" s="1228"/>
      <c r="AM37" s="1228"/>
      <c r="AN37" s="1229"/>
      <c r="AO37" s="339" t="s">
        <v>518</v>
      </c>
      <c r="AP37" s="339" t="s">
        <v>518</v>
      </c>
      <c r="AQ37" s="340">
        <v>486</v>
      </c>
      <c r="AR37" s="341" t="s">
        <v>518</v>
      </c>
    </row>
    <row r="38" spans="1:46" ht="27" customHeight="1" x14ac:dyDescent="0.15">
      <c r="A38" s="294"/>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230" t="s">
        <v>538</v>
      </c>
      <c r="AL38" s="1231"/>
      <c r="AM38" s="1231"/>
      <c r="AN38" s="1232"/>
      <c r="AO38" s="342" t="s">
        <v>518</v>
      </c>
      <c r="AP38" s="342" t="s">
        <v>518</v>
      </c>
      <c r="AQ38" s="343">
        <v>7</v>
      </c>
      <c r="AR38" s="331" t="s">
        <v>518</v>
      </c>
      <c r="AS38" s="338"/>
    </row>
    <row r="39" spans="1:46" x14ac:dyDescent="0.15">
      <c r="A39" s="294"/>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1230" t="s">
        <v>539</v>
      </c>
      <c r="AL39" s="1231"/>
      <c r="AM39" s="1231"/>
      <c r="AN39" s="1232"/>
      <c r="AO39" s="339" t="s">
        <v>518</v>
      </c>
      <c r="AP39" s="339" t="s">
        <v>518</v>
      </c>
      <c r="AQ39" s="340">
        <v>-3375</v>
      </c>
      <c r="AR39" s="341" t="s">
        <v>518</v>
      </c>
      <c r="AS39" s="338"/>
    </row>
    <row r="40" spans="1:46" ht="27" customHeight="1" x14ac:dyDescent="0.15">
      <c r="A40" s="294"/>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1227" t="s">
        <v>540</v>
      </c>
      <c r="AL40" s="1228"/>
      <c r="AM40" s="1228"/>
      <c r="AN40" s="1229"/>
      <c r="AO40" s="339">
        <v>-591487</v>
      </c>
      <c r="AP40" s="339">
        <v>-38985</v>
      </c>
      <c r="AQ40" s="340">
        <v>-44517</v>
      </c>
      <c r="AR40" s="341">
        <v>-12.4</v>
      </c>
      <c r="AS40" s="338"/>
    </row>
    <row r="41" spans="1:46" x14ac:dyDescent="0.15">
      <c r="A41" s="294"/>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233" t="s">
        <v>300</v>
      </c>
      <c r="AL41" s="1234"/>
      <c r="AM41" s="1234"/>
      <c r="AN41" s="1235"/>
      <c r="AO41" s="339">
        <v>219149</v>
      </c>
      <c r="AP41" s="339">
        <v>14444</v>
      </c>
      <c r="AQ41" s="340">
        <v>19506</v>
      </c>
      <c r="AR41" s="341">
        <v>-26</v>
      </c>
      <c r="AS41" s="338"/>
    </row>
    <row r="42" spans="1:46" x14ac:dyDescent="0.15">
      <c r="A42" s="294"/>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344" t="s">
        <v>541</v>
      </c>
      <c r="AL42" s="290"/>
      <c r="AM42" s="290"/>
      <c r="AN42" s="290"/>
      <c r="AO42" s="290"/>
      <c r="AP42" s="290"/>
      <c r="AQ42" s="315"/>
      <c r="AR42" s="315"/>
      <c r="AS42" s="338"/>
    </row>
    <row r="43" spans="1:46" x14ac:dyDescent="0.15">
      <c r="A43" s="294"/>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345"/>
      <c r="AQ43" s="315"/>
      <c r="AR43" s="290"/>
      <c r="AS43" s="338"/>
    </row>
    <row r="44" spans="1:46" x14ac:dyDescent="0.15">
      <c r="A44" s="294"/>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315"/>
      <c r="AR44" s="290"/>
    </row>
    <row r="45" spans="1:46" x14ac:dyDescent="0.15">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346"/>
      <c r="AR45" s="292"/>
      <c r="AS45" s="292"/>
      <c r="AT45" s="290"/>
    </row>
    <row r="46" spans="1:46" x14ac:dyDescent="0.15">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90"/>
    </row>
    <row r="47" spans="1:46" ht="17.25" customHeight="1" x14ac:dyDescent="0.15">
      <c r="A47" s="348" t="s">
        <v>542</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6" x14ac:dyDescent="0.15">
      <c r="A48" s="294"/>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349" t="s">
        <v>543</v>
      </c>
      <c r="AL48" s="349"/>
      <c r="AM48" s="349"/>
      <c r="AN48" s="349"/>
      <c r="AO48" s="349"/>
      <c r="AP48" s="349"/>
      <c r="AQ48" s="350"/>
      <c r="AR48" s="349"/>
    </row>
    <row r="49" spans="1:44" ht="13.5" customHeight="1" x14ac:dyDescent="0.15">
      <c r="A49" s="294"/>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51"/>
      <c r="AL49" s="352"/>
      <c r="AM49" s="1222" t="s">
        <v>509</v>
      </c>
      <c r="AN49" s="1224" t="s">
        <v>544</v>
      </c>
      <c r="AO49" s="1225"/>
      <c r="AP49" s="1225"/>
      <c r="AQ49" s="1225"/>
      <c r="AR49" s="1226"/>
    </row>
    <row r="50" spans="1:44" x14ac:dyDescent="0.15">
      <c r="A50" s="294"/>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53"/>
      <c r="AL50" s="354"/>
      <c r="AM50" s="1223"/>
      <c r="AN50" s="355" t="s">
        <v>545</v>
      </c>
      <c r="AO50" s="356" t="s">
        <v>546</v>
      </c>
      <c r="AP50" s="357" t="s">
        <v>547</v>
      </c>
      <c r="AQ50" s="358" t="s">
        <v>548</v>
      </c>
      <c r="AR50" s="359" t="s">
        <v>549</v>
      </c>
    </row>
    <row r="51" spans="1:44" x14ac:dyDescent="0.15">
      <c r="A51" s="294"/>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351" t="s">
        <v>550</v>
      </c>
      <c r="AL51" s="352"/>
      <c r="AM51" s="360">
        <v>1215110</v>
      </c>
      <c r="AN51" s="361">
        <v>74269</v>
      </c>
      <c r="AO51" s="362">
        <v>200.4</v>
      </c>
      <c r="AP51" s="363">
        <v>69469</v>
      </c>
      <c r="AQ51" s="364">
        <v>-18.5</v>
      </c>
      <c r="AR51" s="365">
        <v>218.9</v>
      </c>
    </row>
    <row r="52" spans="1:44" x14ac:dyDescent="0.15">
      <c r="A52" s="294"/>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366"/>
      <c r="AL52" s="367" t="s">
        <v>551</v>
      </c>
      <c r="AM52" s="368">
        <v>697162</v>
      </c>
      <c r="AN52" s="369">
        <v>42611</v>
      </c>
      <c r="AO52" s="370">
        <v>78.099999999999994</v>
      </c>
      <c r="AP52" s="371">
        <v>38215</v>
      </c>
      <c r="AQ52" s="372">
        <v>-1.6</v>
      </c>
      <c r="AR52" s="373">
        <v>79.7</v>
      </c>
    </row>
    <row r="53" spans="1:44" x14ac:dyDescent="0.15">
      <c r="A53" s="29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351" t="s">
        <v>552</v>
      </c>
      <c r="AL53" s="352"/>
      <c r="AM53" s="360">
        <v>943163</v>
      </c>
      <c r="AN53" s="361">
        <v>59084</v>
      </c>
      <c r="AO53" s="362">
        <v>-20.399999999999999</v>
      </c>
      <c r="AP53" s="363">
        <v>67293</v>
      </c>
      <c r="AQ53" s="364">
        <v>-3.1</v>
      </c>
      <c r="AR53" s="365">
        <v>-17.3</v>
      </c>
    </row>
    <row r="54" spans="1:44" x14ac:dyDescent="0.15">
      <c r="A54" s="294"/>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366"/>
      <c r="AL54" s="367" t="s">
        <v>551</v>
      </c>
      <c r="AM54" s="368">
        <v>670265</v>
      </c>
      <c r="AN54" s="369">
        <v>41989</v>
      </c>
      <c r="AO54" s="370">
        <v>-1.5</v>
      </c>
      <c r="AP54" s="371">
        <v>35076</v>
      </c>
      <c r="AQ54" s="372">
        <v>-8.1999999999999993</v>
      </c>
      <c r="AR54" s="373">
        <v>6.7</v>
      </c>
    </row>
    <row r="55" spans="1:44" x14ac:dyDescent="0.15">
      <c r="A55" s="294"/>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351" t="s">
        <v>553</v>
      </c>
      <c r="AL55" s="352"/>
      <c r="AM55" s="360">
        <v>287395</v>
      </c>
      <c r="AN55" s="361">
        <v>18321</v>
      </c>
      <c r="AO55" s="362">
        <v>-69</v>
      </c>
      <c r="AP55" s="363">
        <v>67343</v>
      </c>
      <c r="AQ55" s="364">
        <v>0.1</v>
      </c>
      <c r="AR55" s="365">
        <v>-69.099999999999994</v>
      </c>
    </row>
    <row r="56" spans="1:44" x14ac:dyDescent="0.15">
      <c r="A56" s="294"/>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366"/>
      <c r="AL56" s="367" t="s">
        <v>551</v>
      </c>
      <c r="AM56" s="368">
        <v>200571</v>
      </c>
      <c r="AN56" s="369">
        <v>12786</v>
      </c>
      <c r="AO56" s="370">
        <v>-69.5</v>
      </c>
      <c r="AP56" s="371">
        <v>32865</v>
      </c>
      <c r="AQ56" s="372">
        <v>-6.3</v>
      </c>
      <c r="AR56" s="373">
        <v>-63.2</v>
      </c>
    </row>
    <row r="57" spans="1:44" x14ac:dyDescent="0.15">
      <c r="A57" s="294"/>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351" t="s">
        <v>554</v>
      </c>
      <c r="AL57" s="352"/>
      <c r="AM57" s="360">
        <v>999388</v>
      </c>
      <c r="AN57" s="361">
        <v>64752</v>
      </c>
      <c r="AO57" s="362">
        <v>253.4</v>
      </c>
      <c r="AP57" s="363">
        <v>73475</v>
      </c>
      <c r="AQ57" s="364">
        <v>9.1</v>
      </c>
      <c r="AR57" s="365">
        <v>244.3</v>
      </c>
    </row>
    <row r="58" spans="1:44" x14ac:dyDescent="0.15">
      <c r="A58" s="294"/>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366"/>
      <c r="AL58" s="367" t="s">
        <v>551</v>
      </c>
      <c r="AM58" s="368">
        <v>740562</v>
      </c>
      <c r="AN58" s="369">
        <v>47983</v>
      </c>
      <c r="AO58" s="370">
        <v>275.3</v>
      </c>
      <c r="AP58" s="371">
        <v>43072</v>
      </c>
      <c r="AQ58" s="372">
        <v>31.1</v>
      </c>
      <c r="AR58" s="373">
        <v>244.2</v>
      </c>
    </row>
    <row r="59" spans="1:44" x14ac:dyDescent="0.15">
      <c r="A59" s="294"/>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351" t="s">
        <v>555</v>
      </c>
      <c r="AL59" s="352"/>
      <c r="AM59" s="360">
        <v>605178</v>
      </c>
      <c r="AN59" s="361">
        <v>39888</v>
      </c>
      <c r="AO59" s="362">
        <v>-38.4</v>
      </c>
      <c r="AP59" s="363">
        <v>87464</v>
      </c>
      <c r="AQ59" s="364">
        <v>19</v>
      </c>
      <c r="AR59" s="365">
        <v>-57.4</v>
      </c>
    </row>
    <row r="60" spans="1:44" x14ac:dyDescent="0.15">
      <c r="A60" s="294"/>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366"/>
      <c r="AL60" s="367" t="s">
        <v>551</v>
      </c>
      <c r="AM60" s="368">
        <v>430663</v>
      </c>
      <c r="AN60" s="369">
        <v>28385</v>
      </c>
      <c r="AO60" s="370">
        <v>-40.799999999999997</v>
      </c>
      <c r="AP60" s="371">
        <v>47479</v>
      </c>
      <c r="AQ60" s="372">
        <v>10.199999999999999</v>
      </c>
      <c r="AR60" s="373">
        <v>-51</v>
      </c>
    </row>
    <row r="61" spans="1:44" x14ac:dyDescent="0.15">
      <c r="A61" s="294"/>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351" t="s">
        <v>556</v>
      </c>
      <c r="AL61" s="374"/>
      <c r="AM61" s="375">
        <v>810047</v>
      </c>
      <c r="AN61" s="376">
        <v>51263</v>
      </c>
      <c r="AO61" s="377">
        <v>65.2</v>
      </c>
      <c r="AP61" s="378">
        <v>73009</v>
      </c>
      <c r="AQ61" s="379">
        <v>1.3</v>
      </c>
      <c r="AR61" s="365">
        <v>63.9</v>
      </c>
    </row>
    <row r="62" spans="1:44" x14ac:dyDescent="0.15">
      <c r="A62" s="294"/>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366"/>
      <c r="AL62" s="367" t="s">
        <v>551</v>
      </c>
      <c r="AM62" s="368">
        <v>547845</v>
      </c>
      <c r="AN62" s="369">
        <v>34751</v>
      </c>
      <c r="AO62" s="370">
        <v>48.3</v>
      </c>
      <c r="AP62" s="371">
        <v>39341</v>
      </c>
      <c r="AQ62" s="372">
        <v>5</v>
      </c>
      <c r="AR62" s="373">
        <v>43.3</v>
      </c>
    </row>
    <row r="63" spans="1:44" x14ac:dyDescent="0.15">
      <c r="A63" s="294"/>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x14ac:dyDescent="0.15">
      <c r="A64" s="294"/>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6" x14ac:dyDescent="0.15">
      <c r="A65" s="294"/>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6" x14ac:dyDescent="0.15">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x14ac:dyDescent="0.15">
      <c r="AK67" s="290"/>
      <c r="AL67" s="290"/>
      <c r="AM67" s="290"/>
      <c r="AN67" s="290"/>
      <c r="AO67" s="290"/>
      <c r="AP67" s="290"/>
      <c r="AQ67" s="290"/>
      <c r="AR67" s="290"/>
      <c r="AS67" s="290"/>
      <c r="AT67" s="290"/>
    </row>
    <row r="68" spans="1:46" ht="13.5" hidden="1" customHeight="1" x14ac:dyDescent="0.15">
      <c r="AK68" s="290"/>
      <c r="AL68" s="290"/>
      <c r="AM68" s="290"/>
      <c r="AN68" s="290"/>
      <c r="AO68" s="290"/>
      <c r="AP68" s="290"/>
      <c r="AQ68" s="290"/>
      <c r="AR68" s="290"/>
    </row>
    <row r="69" spans="1:46" ht="13.5" hidden="1" customHeight="1" x14ac:dyDescent="0.15">
      <c r="AK69" s="290"/>
      <c r="AL69" s="290"/>
      <c r="AM69" s="290"/>
      <c r="AN69" s="290"/>
      <c r="AO69" s="290"/>
      <c r="AP69" s="290"/>
      <c r="AQ69" s="290"/>
      <c r="AR69" s="290"/>
    </row>
    <row r="70" spans="1:46" hidden="1" x14ac:dyDescent="0.15">
      <c r="AK70" s="290"/>
      <c r="AL70" s="290"/>
      <c r="AM70" s="290"/>
      <c r="AN70" s="290"/>
      <c r="AO70" s="290"/>
      <c r="AP70" s="290"/>
      <c r="AQ70" s="290"/>
      <c r="AR70" s="290"/>
    </row>
    <row r="71" spans="1:46" hidden="1" x14ac:dyDescent="0.15">
      <c r="AK71" s="290"/>
      <c r="AL71" s="290"/>
      <c r="AM71" s="290"/>
      <c r="AN71" s="290"/>
      <c r="AO71" s="290"/>
      <c r="AP71" s="290"/>
      <c r="AQ71" s="290"/>
      <c r="AR71" s="290"/>
    </row>
    <row r="72" spans="1:46" hidden="1" x14ac:dyDescent="0.15">
      <c r="AK72" s="290"/>
      <c r="AL72" s="290"/>
      <c r="AM72" s="290"/>
      <c r="AN72" s="290"/>
      <c r="AO72" s="290"/>
      <c r="AP72" s="290"/>
      <c r="AQ72" s="290"/>
      <c r="AR72" s="290"/>
    </row>
    <row r="73" spans="1:46" hidden="1" x14ac:dyDescent="0.15">
      <c r="AK73" s="290"/>
      <c r="AL73" s="290"/>
      <c r="AM73" s="290"/>
      <c r="AN73" s="290"/>
      <c r="AO73" s="290"/>
      <c r="AP73" s="290"/>
      <c r="AQ73" s="290"/>
      <c r="AR73" s="290"/>
    </row>
    <row r="74" spans="1:46" hidden="1" x14ac:dyDescent="0.15"/>
  </sheetData>
  <sheetProtection algorithmName="SHA-512" hashValue="By9kf54hLeCHiRj6ozeVcx+0yTJGdrs0SVtsTVvlG3kkbDbzL7qoaHL7lo8QZzpR7Dzkt24Opzel59WbEX3Fcw==" saltValue="PepSlID1T2utf8lIERJI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88" customWidth="1"/>
    <col min="126" max="16384" width="9" style="287" hidden="1"/>
  </cols>
  <sheetData>
    <row r="1" spans="2:125"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2:125" x14ac:dyDescent="0.15">
      <c r="B2" s="287"/>
      <c r="DG2" s="287"/>
    </row>
    <row r="3" spans="2:125" x14ac:dyDescent="0.15">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H3" s="287"/>
      <c r="DI3" s="287"/>
      <c r="DJ3" s="287"/>
      <c r="DK3" s="287"/>
      <c r="DL3" s="287"/>
      <c r="DM3" s="287"/>
      <c r="DN3" s="287"/>
      <c r="DO3" s="287"/>
      <c r="DP3" s="287"/>
      <c r="DQ3" s="287"/>
      <c r="DR3" s="287"/>
      <c r="DS3" s="287"/>
      <c r="DT3" s="287"/>
      <c r="DU3" s="287"/>
    </row>
    <row r="4" spans="2:125" x14ac:dyDescent="0.15"/>
    <row r="5" spans="2:125" x14ac:dyDescent="0.15"/>
    <row r="6" spans="2:125" x14ac:dyDescent="0.15"/>
    <row r="7" spans="2:125" x14ac:dyDescent="0.15"/>
    <row r="8" spans="2:125" x14ac:dyDescent="0.15"/>
    <row r="9" spans="2:125" x14ac:dyDescent="0.15">
      <c r="DU9" s="28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7"/>
    </row>
    <row r="18" spans="125:125" x14ac:dyDescent="0.15"/>
    <row r="19" spans="125:125" x14ac:dyDescent="0.15"/>
    <row r="20" spans="125:125" x14ac:dyDescent="0.15">
      <c r="DU20" s="287"/>
    </row>
    <row r="21" spans="125:125" x14ac:dyDescent="0.15">
      <c r="DU21" s="28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7"/>
    </row>
    <row r="29" spans="125:125" x14ac:dyDescent="0.15"/>
    <row r="30" spans="125:125" x14ac:dyDescent="0.15"/>
    <row r="31" spans="125:125" x14ac:dyDescent="0.15"/>
    <row r="32" spans="125:125" x14ac:dyDescent="0.15"/>
    <row r="33" spans="2:125" x14ac:dyDescent="0.15">
      <c r="B33" s="287"/>
      <c r="G33" s="287"/>
      <c r="I33" s="287"/>
    </row>
    <row r="34" spans="2:125" x14ac:dyDescent="0.15">
      <c r="C34" s="287"/>
      <c r="P34" s="287"/>
      <c r="DE34" s="287"/>
      <c r="DH34" s="287"/>
    </row>
    <row r="35" spans="2:125" x14ac:dyDescent="0.15">
      <c r="D35" s="287"/>
      <c r="E35" s="287"/>
      <c r="DG35" s="287"/>
      <c r="DJ35" s="287"/>
      <c r="DP35" s="287"/>
      <c r="DQ35" s="287"/>
      <c r="DR35" s="287"/>
      <c r="DS35" s="287"/>
      <c r="DT35" s="287"/>
      <c r="DU35" s="287"/>
    </row>
    <row r="36" spans="2:125" x14ac:dyDescent="0.15">
      <c r="F36" s="287"/>
      <c r="H36" s="287"/>
      <c r="J36" s="287"/>
      <c r="K36" s="287"/>
      <c r="L36" s="287"/>
      <c r="M36" s="287"/>
      <c r="N36" s="287"/>
      <c r="O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F36" s="287"/>
      <c r="DI36" s="287"/>
      <c r="DK36" s="287"/>
      <c r="DL36" s="287"/>
      <c r="DM36" s="287"/>
      <c r="DN36" s="287"/>
      <c r="DO36" s="287"/>
      <c r="DP36" s="287"/>
      <c r="DQ36" s="287"/>
      <c r="DR36" s="287"/>
      <c r="DS36" s="287"/>
      <c r="DT36" s="287"/>
      <c r="DU36" s="287"/>
    </row>
    <row r="37" spans="2:125" x14ac:dyDescent="0.15">
      <c r="DU37" s="287"/>
    </row>
    <row r="38" spans="2:125" x14ac:dyDescent="0.15">
      <c r="DT38" s="287"/>
      <c r="DU38" s="287"/>
    </row>
    <row r="39" spans="2:125" x14ac:dyDescent="0.15"/>
    <row r="40" spans="2:125" x14ac:dyDescent="0.15">
      <c r="DH40" s="287"/>
    </row>
    <row r="41" spans="2:125" x14ac:dyDescent="0.15">
      <c r="DE41" s="287"/>
    </row>
    <row r="42" spans="2:125" x14ac:dyDescent="0.15">
      <c r="DG42" s="287"/>
      <c r="DJ42" s="287"/>
    </row>
    <row r="43" spans="2:125" x14ac:dyDescent="0.15">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F43" s="287"/>
      <c r="DI43" s="287"/>
      <c r="DK43" s="287"/>
      <c r="DL43" s="287"/>
      <c r="DM43" s="287"/>
      <c r="DN43" s="287"/>
      <c r="DO43" s="287"/>
      <c r="DP43" s="287"/>
      <c r="DQ43" s="287"/>
      <c r="DR43" s="287"/>
      <c r="DS43" s="287"/>
      <c r="DT43" s="287"/>
      <c r="DU43" s="287"/>
    </row>
    <row r="44" spans="2:125" x14ac:dyDescent="0.15">
      <c r="DU44" s="287"/>
    </row>
    <row r="45" spans="2:125" x14ac:dyDescent="0.15"/>
    <row r="46" spans="2:125" x14ac:dyDescent="0.15"/>
    <row r="47" spans="2:125" x14ac:dyDescent="0.15"/>
    <row r="48" spans="2:125" x14ac:dyDescent="0.15">
      <c r="DT48" s="287"/>
      <c r="DU48" s="287"/>
    </row>
    <row r="49" spans="120:125" x14ac:dyDescent="0.15">
      <c r="DU49" s="287"/>
    </row>
    <row r="50" spans="120:125" x14ac:dyDescent="0.15">
      <c r="DU50" s="287"/>
    </row>
    <row r="51" spans="120:125" x14ac:dyDescent="0.15">
      <c r="DP51" s="287"/>
      <c r="DQ51" s="287"/>
      <c r="DR51" s="287"/>
      <c r="DS51" s="287"/>
      <c r="DT51" s="287"/>
      <c r="DU51" s="287"/>
    </row>
    <row r="52" spans="120:125" x14ac:dyDescent="0.15"/>
    <row r="53" spans="120:125" x14ac:dyDescent="0.15"/>
    <row r="54" spans="120:125" x14ac:dyDescent="0.15">
      <c r="DU54" s="287"/>
    </row>
    <row r="55" spans="120:125" x14ac:dyDescent="0.15"/>
    <row r="56" spans="120:125" x14ac:dyDescent="0.15"/>
    <row r="57" spans="120:125" x14ac:dyDescent="0.15"/>
    <row r="58" spans="120:125" x14ac:dyDescent="0.15">
      <c r="DU58" s="287"/>
    </row>
    <row r="59" spans="120:125" x14ac:dyDescent="0.15"/>
    <row r="60" spans="120:125" x14ac:dyDescent="0.15"/>
    <row r="61" spans="120:125" x14ac:dyDescent="0.15"/>
    <row r="62" spans="120:125" x14ac:dyDescent="0.15"/>
    <row r="63" spans="120:125" x14ac:dyDescent="0.15">
      <c r="DU63" s="287"/>
    </row>
    <row r="64" spans="120:125" x14ac:dyDescent="0.15">
      <c r="DT64" s="287"/>
      <c r="DU64" s="287"/>
    </row>
    <row r="65" spans="123:125" x14ac:dyDescent="0.15"/>
    <row r="66" spans="123:125" x14ac:dyDescent="0.15"/>
    <row r="67" spans="123:125" x14ac:dyDescent="0.15"/>
    <row r="68" spans="123:125" x14ac:dyDescent="0.15"/>
    <row r="69" spans="123:125" x14ac:dyDescent="0.15">
      <c r="DS69" s="287"/>
      <c r="DT69" s="287"/>
      <c r="DU69" s="28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7"/>
    </row>
    <row r="83" spans="116:125" x14ac:dyDescent="0.15">
      <c r="DM83" s="287"/>
      <c r="DN83" s="287"/>
      <c r="DO83" s="287"/>
      <c r="DP83" s="287"/>
      <c r="DQ83" s="287"/>
      <c r="DR83" s="287"/>
      <c r="DS83" s="287"/>
      <c r="DT83" s="287"/>
      <c r="DU83" s="287"/>
    </row>
    <row r="84" spans="116:125" x14ac:dyDescent="0.15"/>
    <row r="85" spans="116:125" x14ac:dyDescent="0.15"/>
    <row r="86" spans="116:125" x14ac:dyDescent="0.15"/>
    <row r="87" spans="116:125" x14ac:dyDescent="0.15"/>
    <row r="88" spans="116:125" x14ac:dyDescent="0.15">
      <c r="DU88" s="28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7"/>
      <c r="DT94" s="287"/>
      <c r="DU94" s="287"/>
    </row>
    <row r="95" spans="116:125" ht="13.5" customHeight="1" x14ac:dyDescent="0.15">
      <c r="DU95" s="28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7"/>
    </row>
    <row r="102" spans="124:125" ht="13.5" customHeight="1" x14ac:dyDescent="0.15"/>
    <row r="103" spans="124:125" ht="13.5" customHeight="1" x14ac:dyDescent="0.15"/>
    <row r="104" spans="124:125" ht="13.5" customHeight="1" x14ac:dyDescent="0.15">
      <c r="DT104" s="287"/>
      <c r="DU104" s="28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558</v>
      </c>
    </row>
    <row r="120" spans="125:125" ht="13.5" hidden="1" customHeight="1" x14ac:dyDescent="0.15"/>
    <row r="121" spans="125:125" ht="13.5" hidden="1" customHeight="1" x14ac:dyDescent="0.15">
      <c r="DU121" s="287"/>
    </row>
  </sheetData>
  <sheetProtection algorithmName="SHA-512" hashValue="3chV3QReuPPDXbHHxEWYO9APm58EG0cqWgixaglB+Bjh1X0L19StAsSMpdJoHTmgiwlJKwds5oBh6C+WfEbm6g==" saltValue="7mcvCO2HPqsLNof0CFDwOw=="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88" customWidth="1"/>
    <col min="126" max="142" width="0" style="287" hidden="1" customWidth="1"/>
    <col min="143" max="16384" width="9" style="287" hidden="1"/>
  </cols>
  <sheetData>
    <row r="1" spans="1:125" ht="13.5" customHeight="1"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1:125" x14ac:dyDescent="0.15">
      <c r="B2" s="287"/>
      <c r="T2" s="287"/>
    </row>
    <row r="3" spans="1:125"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7"/>
      <c r="G33" s="287"/>
      <c r="I33" s="287"/>
    </row>
    <row r="34" spans="2:125" x14ac:dyDescent="0.15">
      <c r="C34" s="287"/>
      <c r="P34" s="287"/>
      <c r="R34" s="287"/>
      <c r="U34" s="287"/>
    </row>
    <row r="35" spans="2:125" x14ac:dyDescent="0.15">
      <c r="D35" s="287"/>
      <c r="E35" s="287"/>
      <c r="T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row>
    <row r="36" spans="2:125" x14ac:dyDescent="0.15">
      <c r="F36" s="287"/>
      <c r="H36" s="287"/>
      <c r="J36" s="287"/>
      <c r="K36" s="287"/>
      <c r="L36" s="287"/>
      <c r="M36" s="287"/>
      <c r="N36" s="287"/>
      <c r="O36" s="287"/>
      <c r="Q36" s="287"/>
      <c r="S36" s="287"/>
      <c r="V36" s="287"/>
    </row>
    <row r="37" spans="2:125" x14ac:dyDescent="0.15"/>
    <row r="38" spans="2:125" x14ac:dyDescent="0.15"/>
    <row r="39" spans="2:125" x14ac:dyDescent="0.15"/>
    <row r="40" spans="2:125" x14ac:dyDescent="0.15">
      <c r="U40" s="287"/>
    </row>
    <row r="41" spans="2:125" x14ac:dyDescent="0.15">
      <c r="R41" s="287"/>
    </row>
    <row r="42" spans="2:125" x14ac:dyDescent="0.15">
      <c r="T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row>
    <row r="43" spans="2:125" x14ac:dyDescent="0.15">
      <c r="Q43" s="287"/>
      <c r="S43" s="287"/>
      <c r="V43" s="28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559</v>
      </c>
    </row>
  </sheetData>
  <sheetProtection algorithmName="SHA-512" hashValue="B5Yu4mGGVWhd1fqYdKjjhftyV6YRZbB25Z6sZdczE9U010kGTk7w9IDTAkjpogU9HRU6ulESpJMsFh1i5U9k9A==" saltValue="voXR6OLl2SzrePTh26MtPA=="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15.1</v>
      </c>
      <c r="G47" s="12">
        <v>11.05</v>
      </c>
      <c r="H47" s="12">
        <v>9.1999999999999993</v>
      </c>
      <c r="I47" s="12">
        <v>9.61</v>
      </c>
      <c r="J47" s="13">
        <v>5.74</v>
      </c>
    </row>
    <row r="48" spans="2:10" ht="57.75" customHeight="1" x14ac:dyDescent="0.15">
      <c r="B48" s="14"/>
      <c r="C48" s="1238" t="s">
        <v>4</v>
      </c>
      <c r="D48" s="1238"/>
      <c r="E48" s="1239"/>
      <c r="F48" s="15">
        <v>7.32</v>
      </c>
      <c r="G48" s="16">
        <v>4.62</v>
      </c>
      <c r="H48" s="16">
        <v>4.9800000000000004</v>
      </c>
      <c r="I48" s="16">
        <v>4.53</v>
      </c>
      <c r="J48" s="17">
        <v>6.4</v>
      </c>
    </row>
    <row r="49" spans="2:10" ht="57.75" customHeight="1" thickBot="1" x14ac:dyDescent="0.2">
      <c r="B49" s="18"/>
      <c r="C49" s="1240" t="s">
        <v>5</v>
      </c>
      <c r="D49" s="1240"/>
      <c r="E49" s="1241"/>
      <c r="F49" s="19">
        <v>3.24</v>
      </c>
      <c r="G49" s="20" t="s">
        <v>565</v>
      </c>
      <c r="H49" s="20" t="s">
        <v>566</v>
      </c>
      <c r="I49" s="20">
        <v>0.02</v>
      </c>
      <c r="J49" s="21" t="s">
        <v>567</v>
      </c>
    </row>
    <row r="50" spans="2:10" ht="13.5" customHeight="1" x14ac:dyDescent="0.15"/>
  </sheetData>
  <sheetProtection algorithmName="SHA-512" hashValue="wB3aQs5rKuplnfNOCk0mQ191R9QwXLZdNvTve5oRvHZn/TWFITJSY8AAEMdFRaolEt/QavAmg08Reh83O+dQVg==" saltValue="I40N8+Co91WGL12w+yir1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2021-10-15T06:11:34Z</cp:lastPrinted>
  <dcterms:created xsi:type="dcterms:W3CDTF">2021-02-05T01:29:52Z</dcterms:created>
  <dcterms:modified xsi:type="dcterms:W3CDTF">2021-10-25T01:36:42Z</dcterms:modified>
  <cp:category/>
</cp:coreProperties>
</file>