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04_チェック\宮田\38美浦村〇\"/>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<sst xmlns="http://schemas.openxmlformats.org/spreadsheetml/2006/main" count="1122" uniqueCount="577">
  <si>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</si>
  <si>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</si>
  <si>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</si>
  <si>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</si>
  <si>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</si>
  <si>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</si>
  <si>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</si>
  <si>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</si>
  <si>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</si>
  <si>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</si>
  <si>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</si>
  <si>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</si>
  <si>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</si>
  <si>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</si>
  <si>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</si>
  <si>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</si>
  <si>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</si>
  <si>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</si>
  <si>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</si>
  <si>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</si>
  <si>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</si>
  <si>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</si>
  <si>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</si>
  <si>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</si>
  <si>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</si>
  <si>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</si>
  <si>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</si>
  <si>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</si>
  <si>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</si>
  <si>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</si>
  <si>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</si>
  <si>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</si>
  <si>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</si>
  <si>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</si>
  <si>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</si>
  <si>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</si>
  <si>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</si>
  <si>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</si>
  <si>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</si>
  <si>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</si>
  <si>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</si>
  <si>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</si>
  <si>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</si>
  <si>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</si>
  <si>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</si>
  <si>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</si>
  <si>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</si>
  <si>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</si>
  <si>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</si>
  <si>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</si>
  <si>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</si>
  <si>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</si>
  <si>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</si>
  <si>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</si>
  <si>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</si>
  <si>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</si>
  <si>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</si>
  <si>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</si>
  <si>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</si>
  <si>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</si>
  <si>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</si>
  <si>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</si>
  <si>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</si>
  <si>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</si>
  <si>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</si>
  <si>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</si>
  <si>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</si>
  <si>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</si>
  <si>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</si>
  <si>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</si>
  <si>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</si>
  <si>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</si>
  <si>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</si>
  <si>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</si>
  <si>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</si>
  <si>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</si>
  <si>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</si>
  <si>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</si>
  <si>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</si>
  <si>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</si>
  <si>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</si>
  <si>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</si>
  <si>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</si>
  <si>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</si>
  <si>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</si>
  <si>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</si>
  <si>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</si>
  <si>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</si>
  <si>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</si>
  <si>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</si>
  <si>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</si>
  <si>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</si>
  <si>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</si>
  <si>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</si>
  <si>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</si>
  <si>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</si>
  <si>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</si>
  <si>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</si>
  <si>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</si>
  <si>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</si>
  <si>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</si>
  <si>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</si>
  <si>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</si>
  <si>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</si>
  <si>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</si>
  <si>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</si>
  <si>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</si>
  <si>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</si>
  <si>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</si>
  <si>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</si>
  <si>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</si>
  <si>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</si>
  <si>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</si>
  <si>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</si>
  <si>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</si>
  <si>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</si>
  <si>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</si>
  <si>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</si>
  <si>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</si>
  <si>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</si>
  <si>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</si>
  <si>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</si>
  <si>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</si>
  <si>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</si>
  <si>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</si>
  <si>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</si>
  <si>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</si>
  <si>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</si>
  <si>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</si>
  <si>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</si>
  <si>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</si>
  <si>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</si>
  <si>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</si>
  <si>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</si>
  <si>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</si>
  <si>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</si>
  <si>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</si>
  <si>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</si>
  <si>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</si>
  <si>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</si>
  <si>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</si>
  <si>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</si>
  <si>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</si>
  <si>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</si>
  <si>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</si>
  <si>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</si>
  <si>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</si>
  <si>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</si>
  <si>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</si>
  <si>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</si>
  <si>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</si>
  <si>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</si>
  <si>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</si>
  <si>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</si>
  <si>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</si>
  <si>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</si>
  <si>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</si>
  <si>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</si>
  <si>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</si>
  <si>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</si>
  <si>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</si>
  <si>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</si>
  <si>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</si>
  <si>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</si>
  <si>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</si>
  <si>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</si>
  <si>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</si>
  <si>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</si>
  <si>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</si>
  <si>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</si>
  <si>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</si>
  <si>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</si>
  <si>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</si>
  <si>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</si>
  <si>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</si>
  <si>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</si>
  <si>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</si>
  <si>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</si>
  <si>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</si>
  <si>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</si>
  <si>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</si>
  <si>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</si>
  <si>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</si>
  <si>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</si>
  <si>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</si>
  <si>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</si>
  <si>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</si>
  <si>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</si>
  <si>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</si>
  <si>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</si>
  <si>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</si>
  <si>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</si>
  <si>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</si>
  <si>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</si>
  <si>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</si>
  <si>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</si>
  <si>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</si>
  <si>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</si>
  <si>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</si>
  <si>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</si>
  <si>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</si>
  <si>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</si>
  <si>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</si>
  <si>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</si>
  <si>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</si>
  <si>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茨城県美浦村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</si>
  <si>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</si>
  <si>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</si>
  <si>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</si>
  <si>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</si>
  <si>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</si>
  <si>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</si>
  <si>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</si>
  <si>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</si>
  <si>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</si>
  <si>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</si>
  <si>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</si>
  <si>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</si>
  <si>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</si>
  <si>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</si>
  <si>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</si>
  <si>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</si>
  <si>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</si>
  <si>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</si>
  <si>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</si>
  <si>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</si>
  <si>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</si>
  <si>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</si>
  <si>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</si>
  <si>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</si>
  <si>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</si>
  <si>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</si>
  <si>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</si>
  <si>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</si>
  <si>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</si>
  <si>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</si>
  <si>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</si>
  <si>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</si>
  <si>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</si>
  <si>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</si>
  <si>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</si>
  <si>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</si>
  <si>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</si>
  <si>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</si>
  <si>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</si>
  <si>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</si>
  <si>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</si>
  <si>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</si>
  <si>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</si>
  <si>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</si>
  <si>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</si>
  <si>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</si>
  <si>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</si>
  <si>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</si>
  <si>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</si>
  <si>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</si>
  <si>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</si>
  <si>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</si>
  <si>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</si>
  <si>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</si>
  <si>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</si>
  <si>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</si>
  <si>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</si>
  <si>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</si>
  <si>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</si>
  <si>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</si>
  <si>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</si>
  <si>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</si>
  <si>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</si>
  <si>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</si>
  <si>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</si>
  <si>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</si>
  <si>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</si>
  <si>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</si>
  <si>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</si>
  <si>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</si>
  <si>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</si>
  <si>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</si>
  <si>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</si>
  <si>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</si>
  <si>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</si>
  <si>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</si>
  <si>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</si>
  <si>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</si>
  <si>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</si>
  <si>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</si>
  <si>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</si>
  <si>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</si>
  <si>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</si>
  <si>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</si>
  <si>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</si>
  <si>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</si>
  <si>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</si>
  <si>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</si>
  <si>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</si>
  <si>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</si>
  <si>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</si>
  <si>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</si>
  <si>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</si>
  <si>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</si>
  <si>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</si>
  <si>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</si>
  <si>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</si>
  <si>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</si>
  <si>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</si>
  <si>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</si>
  <si>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</si>
  <si>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</si>
  <si>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</si>
  <si>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</si>
  <si>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</si>
  <si>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</si>
  <si>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</si>
  <si>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</si>
  <si>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</si>
  <si>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</si>
  <si>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</si>
  <si>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</si>
  <si>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</si>
  <si>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</si>
  <si>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</si>
  <si>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</si>
  <si>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</si>
  <si>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</si>
  <si>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</si>
  <si>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</si>
  <si>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</si>
  <si>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</si>
  <si>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</si>
  <si>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</si>
  <si>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</si>
  <si>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</si>
  <si>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</si>
  <si>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</si>
  <si>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</si>
  <si>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</si>
  <si>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</si>
  <si>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</si>
  <si>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</si>
  <si>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</si>
  <si>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</si>
  <si>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</si>
  <si>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</si>
  <si>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</si>
  <si>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</si>
  <si>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</si>
  <si>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</si>
  <si>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</si>
  <si>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</si>
  <si>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</si>
  <si>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</si>
  <si>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</si>
  <si>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</si>
  <si>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</si>
  <si>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</si>
  <si>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</si>
  <si>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茨城県美浦村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</si>
  <si>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</si>
  <si>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</si>
  <si>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</si>
  <si>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</si>
  <si>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</si>
  <si>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</si>
  <si>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</si>
  <si>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</si>
  <si>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</si>
  <si>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</si>
  <si>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</si>
  <si>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</si>
  <si>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</si>
  <si>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</si>
  <si>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</si>
  <si>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</si>
  <si>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</si>
  <si>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</si>
  <si>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</si>
  <si>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</si>
  <si>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</si>
  <si>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</si>
  <si>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</si>
  <si>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</si>
  <si>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</si>
  <si>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</si>
  <si>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</si>
  <si>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</si>
  <si>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</si>
  <si>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</si>
  <si>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</si>
  <si>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</si>
  <si>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</si>
  <si>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</si>
  <si>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</si>
  <si>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</si>
  <si>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</si>
  <si>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</si>
  <si>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</si>
  <si>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</si>
  <si>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</si>
  <si>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</si>
  <si>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</si>
  <si>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</si>
  <si>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</si>
  <si>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</si>
  <si>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</si>
  <si>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</si>
  <si>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</si>
  <si>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</si>
  <si>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</si>
  <si>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</si>
  <si>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</si>
  <si>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</si>
  <si>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</si>
  <si>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</si>
  <si>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</si>
  <si>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</si>
  <si>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</si>
  <si>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</si>
  <si>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</si>
  <si>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</si>
  <si>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</si>
  <si>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</si>
  <si>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</si>
  <si>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</si>
  <si>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</si>
  <si>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</si>
  <si>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</si>
  <si>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</si>
  <si>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</si>
  <si>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</si>
  <si>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</si>
  <si>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</si>
  <si>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</si>
  <si>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</si>
  <si>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</si>
  <si>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</si>
  <si>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</si>
  <si>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</si>
  <si>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</si>
  <si>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</si>
  <si>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</si>
  <si>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</si>
  <si>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</si>
  <si>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</si>
  <si>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</si>
  <si>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</si>
  <si>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</si>
  <si>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</si>
  <si>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</si>
  <si>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</si>
  <si>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</si>
  <si>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</si>
  <si>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</si>
  <si>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</si>
  <si>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</si>
  <si>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</si>
  <si>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</si>
  <si>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</si>
  <si>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</si>
  <si>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</si>
  <si>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</si>
  <si>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</si>
  <si>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</si>
  <si>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</si>
  <si>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</si>
  <si>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</si>
  <si>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</si>
  <si>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</si>
  <si>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</si>
  <si>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</si>
  <si>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</si>
  <si>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</si>
  <si>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</si>
  <si>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</si>
  <si>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</si>
  <si>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</si>
  <si>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</si>
  <si>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</si>
  <si>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</si>
  <si>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</si>
  <si>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</si>
  <si>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</si>
  <si>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</si>
  <si>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</si>
  <si>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</si>
  <si>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</si>
  <si>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</si>
  <si>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</si>
  <si>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</si>
  <si>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</si>
  <si>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</si>
  <si>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</si>
  <si>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</si>
  <si>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</si>
  <si>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</si>
  <si>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</si>
  <si>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</si>
  <si>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</si>
  <si>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</si>
  <si>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</si>
  <si>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</si>
  <si>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</si>
  <si>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</si>
  <si>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</si>
  <si>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</si>
  <si>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</si>
  <si>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</si>
  <si>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</si>
  <si>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</si>
  <si>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</si>
  <si>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</si>
  <si>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</si>
  <si>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</si>
  <si>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</si>
  <si>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</si>
  <si>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</si>
  <si>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</si>
  <si>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</si>
  <si>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</si>
  <si>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</si>
  <si>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</si>
  <si>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</si>
  <si>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</si>
  <si>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</si>
  <si>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</si>
  <si>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</si>
  <si>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</si>
  <si>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</si>
  <si>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</si>
  <si>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</si>
  <si>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</si>
  <si>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</si>
  <si>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</si>
  <si>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</si>
  <si>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</si>
  <si>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</si>
  <si>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</si>
  <si>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</si>
  <si>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</si>
  <si>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</si>
  <si>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</si>
  <si>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</si>
  <si>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</si>
  <si>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</si>
  <si>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</si>
  <si>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1.58</t>
  </si>
  <si>
    <t>▲ 2.11</t>
  </si>
  <si>
    <t>▲ 7.04</t>
  </si>
  <si>
    <t>▲ 1.29</t>
  </si>
  <si>
    <t>水道事業会計</t>
  </si>
  <si>
    <t>電気事業会計</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</si>
  <si>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</si>
  <si>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</si>
  <si>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</si>
  <si>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</si>
  <si>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</si>
  <si>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</si>
  <si>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</si>
  <si>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</si>
  <si>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t>
    <phoneticPr fontId="2"/>
  </si>
  <si>
    <t>-</t>
    <phoneticPr fontId="2"/>
  </si>
  <si>
    <t>稲敷地方広域市町村圏事務組合(一般会計)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</si>
  <si>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</si>
  <si>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</si>
  <si>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</si>
  <si>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</si>
  <si>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</si>
  <si>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</si>
  <si>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</si>
  <si>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</si>
  <si>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学校施設建設基金</t>
    <rPh sb="0" eb="2">
      <t>ガッコウ</t>
    </rPh>
    <rPh sb="2" eb="4">
      <t>シセツ</t>
    </rPh>
    <rPh sb="4" eb="6">
      <t>ケンセツ</t>
    </rPh>
    <rPh sb="6" eb="8">
      <t>キキン</t>
    </rPh>
    <phoneticPr fontId="11"/>
  </si>
  <si>
    <t>地域福祉基金</t>
    <rPh sb="0" eb="2">
      <t>チイキ</t>
    </rPh>
    <rPh sb="2" eb="4">
      <t>フクシ</t>
    </rPh>
    <rPh sb="4" eb="6">
      <t>キキン</t>
    </rPh>
    <phoneticPr fontId="11"/>
  </si>
  <si>
    <t>公共公益施設整備基金</t>
    <phoneticPr fontId="2"/>
  </si>
  <si>
    <t>陸平基金</t>
    <phoneticPr fontId="2"/>
  </si>
  <si>
    <t>ふるさと基金</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</si>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</sst>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C920-498C-A5FA-5D10DBF2A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60853</c:v>
                </c:pt>
                <c:pt idx="1">
                  <c:v>24722</c:v>
                </c:pt>
                <c:pt idx="2">
                  <c:v>74269</c:v>
                </c:pt>
                <c:pt idx="3">
                  <c:v>59084</c:v>
                </c:pt>
                <c:pt idx="4">
                  <c:v>18321</c:v>
                </c:pt>
              </c:numCache>
            </c:numRef>
          </c:val>
          <c:smooth val="0"/>
          <c:extLst xmlns:c16r2="http://schemas.microsoft.com/office/drawing/2015/06/chart">
            <c:ext xmlns:c16="http://schemas.microsoft.com/office/drawing/2014/chart" uri="{C3380CC4-5D6E-409C-BE32-E72D297353CC}">
              <c16:uniqueId val="{00000001-C920-498C-A5FA-5D10DBF2A82D}"/>
            </c:ext>
          </c:extLst>
        </c:ser>
        <c:dLbls>
          <c:showLegendKey val="0"/>
          <c:showVal val="0"/>
          <c:showCatName val="0"/>
          <c:showSerName val="0"/>
          <c:showPercent val="0"/>
          <c:showBubbleSize val="0"/>
        </c:dLbls>
        <c:marker val="1"/>
        <c:smooth val="0"/>
        <c:axId val="258365136"/>
        <c:axId val="258367096"/>
      </c:lineChart>
      <c:catAx>
        <c:axId val="25836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367096"/>
        <c:crosses val="autoZero"/>
        <c:auto val="1"/>
        <c:lblAlgn val="ctr"/>
        <c:lblOffset val="100"/>
        <c:tickLblSkip val="1"/>
        <c:tickMarkSkip val="1"/>
        <c:noMultiLvlLbl val="0"/>
      </c:catAx>
      <c:valAx>
        <c:axId val="2583670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36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2.5499999999999998</c:v>
                </c:pt>
                <c:pt idx="1">
                  <c:v>4.2</c:v>
                </c:pt>
                <c:pt idx="2">
                  <c:v>7.32</c:v>
                </c:pt>
                <c:pt idx="3">
                  <c:v>4.62</c:v>
                </c:pt>
                <c:pt idx="4">
                  <c:v>4.9800000000000004</c:v>
                </c:pt>
              </c:numCache>
            </c:numRef>
          </c:val>
          <c:extLst xmlns:c16r2="http://schemas.microsoft.com/office/drawing/2015/06/chart">
            <c:ext xmlns:c16="http://schemas.microsoft.com/office/drawing/2014/chart" uri="{C3380CC4-5D6E-409C-BE32-E72D297353CC}">
              <c16:uniqueId val="{00000000-A345-46D8-8279-10493253D0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19.260000000000002</c:v>
                </c:pt>
                <c:pt idx="1">
                  <c:v>15.54</c:v>
                </c:pt>
                <c:pt idx="2">
                  <c:v>15.1</c:v>
                </c:pt>
                <c:pt idx="3">
                  <c:v>11.05</c:v>
                </c:pt>
                <c:pt idx="4">
                  <c:v>9.1999999999999993</c:v>
                </c:pt>
              </c:numCache>
            </c:numRef>
          </c:val>
          <c:extLst xmlns:c16r2="http://schemas.microsoft.com/office/drawing/2015/06/chart">
            <c:ext xmlns:c16="http://schemas.microsoft.com/office/drawing/2014/chart" uri="{C3380CC4-5D6E-409C-BE32-E72D297353CC}">
              <c16:uniqueId val="{00000001-A345-46D8-8279-10493253D0B8}"/>
            </c:ext>
          </c:extLst>
        </c:ser>
        <c:dLbls>
          <c:showLegendKey val="0"/>
          <c:showVal val="0"/>
          <c:showCatName val="0"/>
          <c:showSerName val="0"/>
          <c:showPercent val="0"/>
          <c:showBubbleSize val="0"/>
        </c:dLbls>
        <c:gapWidth val="250"/>
        <c:overlap val="100"/>
        <c:axId val="258367488"/>
        <c:axId val="258369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-2.11</c:v>
                </c:pt>
                <c:pt idx="2">
                  <c:v>3.24</c:v>
                </c:pt>
                <c:pt idx="3">
                  <c:v>-7.04</c:v>
                </c:pt>
                <c:pt idx="4">
                  <c:v>-1.29</c:v>
                </c:pt>
              </c:numCache>
            </c:numRef>
          </c:val>
          <c:smooth val="0"/>
          <c:extLst xmlns:c16r2="http://schemas.microsoft.com/office/drawing/2015/06/chart">
            <c:ext xmlns:c16="http://schemas.microsoft.com/office/drawing/2014/chart" uri="{C3380CC4-5D6E-409C-BE32-E72D297353CC}">
              <c16:uniqueId val="{00000002-A345-46D8-8279-10493253D0B8}"/>
            </c:ext>
          </c:extLst>
        </c:ser>
        <c:dLbls>
          <c:showLegendKey val="0"/>
          <c:showVal val="0"/>
          <c:showCatName val="0"/>
          <c:showSerName val="0"/>
          <c:showPercent val="0"/>
          <c:showBubbleSize val="0"/>
        </c:dLbls>
        <c:marker val="1"/>
        <c:smooth val="0"/>
        <c:axId val="258367488"/>
        <c:axId val="258369448"/>
      </c:lineChart>
      <c:catAx>
        <c:axId val="25836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8369448"/>
        <c:crosses val="autoZero"/>
        <c:auto val="1"/>
        <c:lblAlgn val="ctr"/>
        <c:lblOffset val="100"/>
        <c:tickLblSkip val="1"/>
        <c:tickMarkSkip val="1"/>
        <c:noMultiLvlLbl val="0"/>
      </c:catAx>
      <c:valAx>
        <c:axId val="25836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36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A4B-49F4-AD94-1DD87E432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A4B-49F4-AD94-1DD87E432B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AA4B-49F4-AD94-1DD87E432BF2}"/>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0.43</c:v>
                </c:pt>
                <c:pt idx="2">
                  <c:v>#N/A</c:v>
                </c:pt>
                <c:pt idx="3">
                  <c:v>0.41</c:v>
                </c:pt>
                <c:pt idx="4">
                  <c:v>#N/A</c:v>
                </c:pt>
                <c:pt idx="5">
                  <c:v>0.28000000000000003</c:v>
                </c:pt>
                <c:pt idx="6">
                  <c:v>#N/A</c:v>
                </c:pt>
                <c:pt idx="7">
                  <c:v>0.23</c:v>
                </c:pt>
                <c:pt idx="8">
                  <c:v>#N/A</c:v>
                </c:pt>
                <c:pt idx="9">
                  <c:v>0.35</c:v>
                </c:pt>
              </c:numCache>
            </c:numRef>
          </c:val>
          <c:extLst xmlns:c16r2="http://schemas.microsoft.com/office/drawing/2015/06/chart">
            <c:ext xmlns:c16="http://schemas.microsoft.com/office/drawing/2014/chart" uri="{C3380CC4-5D6E-409C-BE32-E72D297353CC}">
              <c16:uniqueId val="{00000003-AA4B-49F4-AD94-1DD87E432BF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0.84</c:v>
                </c:pt>
                <c:pt idx="2">
                  <c:v>#N/A</c:v>
                </c:pt>
                <c:pt idx="3">
                  <c:v>0.6</c:v>
                </c:pt>
                <c:pt idx="4">
                  <c:v>#N/A</c:v>
                </c:pt>
                <c:pt idx="5">
                  <c:v>1.0900000000000001</c:v>
                </c:pt>
                <c:pt idx="6">
                  <c:v>#N/A</c:v>
                </c:pt>
                <c:pt idx="7">
                  <c:v>1.0900000000000001</c:v>
                </c:pt>
                <c:pt idx="8">
                  <c:v>#N/A</c:v>
                </c:pt>
                <c:pt idx="9">
                  <c:v>0.42</c:v>
                </c:pt>
              </c:numCache>
            </c:numRef>
          </c:val>
          <c:extLst xmlns:c16r2="http://schemas.microsoft.com/office/drawing/2015/06/chart">
            <c:ext xmlns:c16="http://schemas.microsoft.com/office/drawing/2014/chart" uri="{C3380CC4-5D6E-409C-BE32-E72D297353CC}">
              <c16:uniqueId val="{00000004-AA4B-49F4-AD94-1DD87E432BF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0.77</c:v>
                </c:pt>
                <c:pt idx="2">
                  <c:v>#N/A</c:v>
                </c:pt>
                <c:pt idx="3">
                  <c:v>1.18</c:v>
                </c:pt>
                <c:pt idx="4">
                  <c:v>#N/A</c:v>
                </c:pt>
                <c:pt idx="5">
                  <c:v>1.03</c:v>
                </c:pt>
                <c:pt idx="6">
                  <c:v>#N/A</c:v>
                </c:pt>
                <c:pt idx="7">
                  <c:v>0.39</c:v>
                </c:pt>
                <c:pt idx="8">
                  <c:v>#N/A</c:v>
                </c:pt>
                <c:pt idx="9">
                  <c:v>0.73</c:v>
                </c:pt>
              </c:numCache>
            </c:numRef>
          </c:val>
          <c:extLst xmlns:c16r2="http://schemas.microsoft.com/office/drawing/2015/06/chart">
            <c:ext xmlns:c16="http://schemas.microsoft.com/office/drawing/2014/chart" uri="{C3380CC4-5D6E-409C-BE32-E72D297353CC}">
              <c16:uniqueId val="{00000005-AA4B-49F4-AD94-1DD87E432BF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3.51</c:v>
                </c:pt>
                <c:pt idx="2">
                  <c:v>#N/A</c:v>
                </c:pt>
                <c:pt idx="3">
                  <c:v>1.3</c:v>
                </c:pt>
                <c:pt idx="4">
                  <c:v>#N/A</c:v>
                </c:pt>
                <c:pt idx="5">
                  <c:v>1.42</c:v>
                </c:pt>
                <c:pt idx="6">
                  <c:v>#N/A</c:v>
                </c:pt>
                <c:pt idx="7">
                  <c:v>1.75</c:v>
                </c:pt>
                <c:pt idx="8">
                  <c:v>#N/A</c:v>
                </c:pt>
                <c:pt idx="9">
                  <c:v>1.73</c:v>
                </c:pt>
              </c:numCache>
            </c:numRef>
          </c:val>
          <c:extLst xmlns:c16r2="http://schemas.microsoft.com/office/drawing/2015/06/chart">
            <c:ext xmlns:c16="http://schemas.microsoft.com/office/drawing/2014/chart" uri="{C3380CC4-5D6E-409C-BE32-E72D297353CC}">
              <c16:uniqueId val="{00000006-AA4B-49F4-AD94-1DD87E432BF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2.54</c:v>
                </c:pt>
                <c:pt idx="2">
                  <c:v>#N/A</c:v>
                </c:pt>
                <c:pt idx="3">
                  <c:v>4.2</c:v>
                </c:pt>
                <c:pt idx="4">
                  <c:v>#N/A</c:v>
                </c:pt>
                <c:pt idx="5">
                  <c:v>7.31</c:v>
                </c:pt>
                <c:pt idx="6">
                  <c:v>#N/A</c:v>
                </c:pt>
                <c:pt idx="7">
                  <c:v>4.6100000000000003</c:v>
                </c:pt>
                <c:pt idx="8">
                  <c:v>#N/A</c:v>
                </c:pt>
                <c:pt idx="9">
                  <c:v>4.9800000000000004</c:v>
                </c:pt>
              </c:numCache>
            </c:numRef>
          </c:val>
          <c:extLst xmlns:c16r2="http://schemas.microsoft.com/office/drawing/2015/06/chart">
            <c:ext xmlns:c16="http://schemas.microsoft.com/office/drawing/2014/chart" uri="{C3380CC4-5D6E-409C-BE32-E72D297353CC}">
              <c16:uniqueId val="{00000007-AA4B-49F4-AD94-1DD87E432BF2}"/>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1.26</c:v>
                </c:pt>
                <c:pt idx="4">
                  <c:v>#N/A</c:v>
                </c:pt>
                <c:pt idx="5">
                  <c:v>3.29</c:v>
                </c:pt>
                <c:pt idx="6">
                  <c:v>#N/A</c:v>
                </c:pt>
                <c:pt idx="7">
                  <c:v>4.9800000000000004</c:v>
                </c:pt>
                <c:pt idx="8">
                  <c:v>#N/A</c:v>
                </c:pt>
                <c:pt idx="9">
                  <c:v>6.11</c:v>
                </c:pt>
              </c:numCache>
            </c:numRef>
          </c:val>
          <c:extLst xmlns:c16r2="http://schemas.microsoft.com/office/drawing/2015/06/chart">
            <c:ext xmlns:c16="http://schemas.microsoft.com/office/drawing/2014/chart" uri="{C3380CC4-5D6E-409C-BE32-E72D297353CC}">
              <c16:uniqueId val="{00000008-AA4B-49F4-AD94-1DD87E432B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19.43</c:v>
                </c:pt>
                <c:pt idx="2">
                  <c:v>#N/A</c:v>
                </c:pt>
                <c:pt idx="3">
                  <c:v>20.45</c:v>
                </c:pt>
                <c:pt idx="4">
                  <c:v>#N/A</c:v>
                </c:pt>
                <c:pt idx="5">
                  <c:v>18.739999999999998</c:v>
                </c:pt>
                <c:pt idx="6">
                  <c:v>#N/A</c:v>
                </c:pt>
                <c:pt idx="7">
                  <c:v>19.97</c:v>
                </c:pt>
                <c:pt idx="8">
                  <c:v>#N/A</c:v>
                </c:pt>
                <c:pt idx="9">
                  <c:v>20.45</c:v>
                </c:pt>
              </c:numCache>
            </c:numRef>
          </c:val>
          <c:extLst xmlns:c16r2="http://schemas.microsoft.com/office/drawing/2015/06/chart">
            <c:ext xmlns:c16="http://schemas.microsoft.com/office/drawing/2014/chart" uri="{C3380CC4-5D6E-409C-BE32-E72D297353CC}">
              <c16:uniqueId val="{00000009-AA4B-49F4-AD94-1DD87E432BF2}"/>
            </c:ext>
          </c:extLst>
        </c:ser>
        <c:dLbls>
          <c:showLegendKey val="0"/>
          <c:showVal val="0"/>
          <c:showCatName val="0"/>
          <c:showSerName val="0"/>
          <c:showPercent val="0"/>
          <c:showBubbleSize val="0"/>
        </c:dLbls>
        <c:gapWidth val="150"/>
        <c:overlap val="100"/>
        <c:axId val="258365528"/>
        <c:axId val="258368664"/>
      </c:barChart>
      <c:catAx>
        <c:axId val="258365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368664"/>
        <c:crosses val="autoZero"/>
        <c:auto val="1"/>
        <c:lblAlgn val="ctr"/>
        <c:lblOffset val="100"/>
        <c:tickLblSkip val="1"/>
        <c:tickMarkSkip val="1"/>
        <c:noMultiLvlLbl val="0"/>
      </c:catAx>
      <c:valAx>
        <c:axId val="25836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365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478</c:v>
                </c:pt>
                <c:pt idx="5">
                  <c:v>523</c:v>
                </c:pt>
                <c:pt idx="8">
                  <c:v>511</c:v>
                </c:pt>
                <c:pt idx="11">
                  <c:v>545</c:v>
                </c:pt>
                <c:pt idx="14">
                  <c:v>565</c:v>
                </c:pt>
              </c:numCache>
            </c:numRef>
          </c:val>
          <c:extLst xmlns:c16r2="http://schemas.microsoft.com/office/drawing/2015/06/chart">
            <c:ext xmlns:c16="http://schemas.microsoft.com/office/drawing/2014/chart" uri="{C3380CC4-5D6E-409C-BE32-E72D297353CC}">
              <c16:uniqueId val="{00000000-C568-48C5-8289-918595815C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68-48C5-8289-918595815C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568-48C5-8289-918595815C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32</c:v>
                </c:pt>
                <c:pt idx="6">
                  <c:v>38</c:v>
                </c:pt>
                <c:pt idx="9">
                  <c:v>39</c:v>
                </c:pt>
                <c:pt idx="12">
                  <c:v>38</c:v>
                </c:pt>
              </c:numCache>
            </c:numRef>
          </c:val>
          <c:extLst xmlns:c16r2="http://schemas.microsoft.com/office/drawing/2015/06/chart">
            <c:ext xmlns:c16="http://schemas.microsoft.com/office/drawing/2014/chart" uri="{C3380CC4-5D6E-409C-BE32-E72D297353CC}">
              <c16:uniqueId val="{00000003-C568-48C5-8289-918595815C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204</c:v>
                </c:pt>
                <c:pt idx="3">
                  <c:v>164</c:v>
                </c:pt>
                <c:pt idx="6">
                  <c:v>168</c:v>
                </c:pt>
                <c:pt idx="9">
                  <c:v>162</c:v>
                </c:pt>
                <c:pt idx="12">
                  <c:v>152</c:v>
                </c:pt>
              </c:numCache>
            </c:numRef>
          </c:val>
          <c:extLst xmlns:c16r2="http://schemas.microsoft.com/office/drawing/2015/06/chart">
            <c:ext xmlns:c16="http://schemas.microsoft.com/office/drawing/2014/chart" uri="{C3380CC4-5D6E-409C-BE32-E72D297353CC}">
              <c16:uniqueId val="{00000004-C568-48C5-8289-918595815C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68-48C5-8289-918595815C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68-48C5-8289-918595815C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425</c:v>
                </c:pt>
                <c:pt idx="3">
                  <c:v>445</c:v>
                </c:pt>
                <c:pt idx="6">
                  <c:v>469</c:v>
                </c:pt>
                <c:pt idx="9">
                  <c:v>520</c:v>
                </c:pt>
                <c:pt idx="12">
                  <c:v>556</c:v>
                </c:pt>
              </c:numCache>
            </c:numRef>
          </c:val>
          <c:extLst xmlns:c16r2="http://schemas.microsoft.com/office/drawing/2015/06/chart">
            <c:ext xmlns:c16="http://schemas.microsoft.com/office/drawing/2014/chart" uri="{C3380CC4-5D6E-409C-BE32-E72D297353CC}">
              <c16:uniqueId val="{00000007-C568-48C5-8289-918595815C46}"/>
            </c:ext>
          </c:extLst>
        </c:ser>
        <c:dLbls>
          <c:showLegendKey val="0"/>
          <c:showVal val="0"/>
          <c:showCatName val="0"/>
          <c:showSerName val="0"/>
          <c:showPercent val="0"/>
          <c:showBubbleSize val="0"/>
        </c:dLbls>
        <c:gapWidth val="100"/>
        <c:overlap val="100"/>
        <c:axId val="258369056"/>
        <c:axId val="258363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203</c:v>
                </c:pt>
                <c:pt idx="2">
                  <c:v>#N/A</c:v>
                </c:pt>
                <c:pt idx="3">
                  <c:v>#N/A</c:v>
                </c:pt>
                <c:pt idx="4">
                  <c:v>118</c:v>
                </c:pt>
                <c:pt idx="5">
                  <c:v>#N/A</c:v>
                </c:pt>
                <c:pt idx="6">
                  <c:v>#N/A</c:v>
                </c:pt>
                <c:pt idx="7">
                  <c:v>164</c:v>
                </c:pt>
                <c:pt idx="8">
                  <c:v>#N/A</c:v>
                </c:pt>
                <c:pt idx="9">
                  <c:v>#N/A</c:v>
                </c:pt>
                <c:pt idx="10">
                  <c:v>176</c:v>
                </c:pt>
                <c:pt idx="11">
                  <c:v>#N/A</c:v>
                </c:pt>
                <c:pt idx="12">
                  <c:v>#N/A</c:v>
                </c:pt>
                <c:pt idx="13">
                  <c:v>181</c:v>
                </c:pt>
                <c:pt idx="14">
                  <c:v>#N/A</c:v>
                </c:pt>
              </c:numCache>
            </c:numRef>
          </c:val>
          <c:smooth val="0"/>
          <c:extLst xmlns:c16r2="http://schemas.microsoft.com/office/drawing/2015/06/chart">
            <c:ext xmlns:c16="http://schemas.microsoft.com/office/drawing/2014/chart" uri="{C3380CC4-5D6E-409C-BE32-E72D297353CC}">
              <c16:uniqueId val="{00000008-C568-48C5-8289-918595815C46}"/>
            </c:ext>
          </c:extLst>
        </c:ser>
        <c:dLbls>
          <c:showLegendKey val="0"/>
          <c:showVal val="0"/>
          <c:showCatName val="0"/>
          <c:showSerName val="0"/>
          <c:showPercent val="0"/>
          <c:showBubbleSize val="0"/>
        </c:dLbls>
        <c:marker val="1"/>
        <c:smooth val="0"/>
        <c:axId val="258369056"/>
        <c:axId val="258363176"/>
      </c:lineChart>
      <c:catAx>
        <c:axId val="2583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363176"/>
        <c:crosses val="autoZero"/>
        <c:auto val="1"/>
        <c:lblAlgn val="ctr"/>
        <c:lblOffset val="100"/>
        <c:tickLblSkip val="1"/>
        <c:tickMarkSkip val="1"/>
        <c:noMultiLvlLbl val="0"/>
      </c:catAx>
      <c:valAx>
        <c:axId val="25836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36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7000</c:v>
                </c:pt>
                <c:pt idx="5">
                  <c:v>7189</c:v>
                </c:pt>
                <c:pt idx="8">
                  <c:v>7455</c:v>
                </c:pt>
                <c:pt idx="11">
                  <c:v>7686</c:v>
                </c:pt>
                <c:pt idx="14">
                  <c:v>7766</c:v>
                </c:pt>
              </c:numCache>
            </c:numRef>
          </c:val>
          <c:extLst xmlns:c16r2="http://schemas.microsoft.com/office/drawing/2015/06/chart">
            <c:ext xmlns:c16="http://schemas.microsoft.com/office/drawing/2014/chart" uri="{C3380CC4-5D6E-409C-BE32-E72D297353CC}">
              <c16:uniqueId val="{00000000-484D-44AC-AF61-44E6813FCD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84D-44AC-AF61-44E6813FCD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2160</c:v>
                </c:pt>
                <c:pt idx="5">
                  <c:v>1802</c:v>
                </c:pt>
                <c:pt idx="8">
                  <c:v>1678</c:v>
                </c:pt>
                <c:pt idx="11">
                  <c:v>1505</c:v>
                </c:pt>
                <c:pt idx="14">
                  <c:v>1415</c:v>
                </c:pt>
              </c:numCache>
            </c:numRef>
          </c:val>
          <c:extLst xmlns:c16r2="http://schemas.microsoft.com/office/drawing/2015/06/chart">
            <c:ext xmlns:c16="http://schemas.microsoft.com/office/drawing/2014/chart" uri="{C3380CC4-5D6E-409C-BE32-E72D297353CC}">
              <c16:uniqueId val="{00000002-484D-44AC-AF61-44E6813FCD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4D-44AC-AF61-44E6813FCD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4D-44AC-AF61-44E6813FCD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4D-44AC-AF61-44E6813FCD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777</c:v>
                </c:pt>
                <c:pt idx="3">
                  <c:v>721</c:v>
                </c:pt>
                <c:pt idx="6">
                  <c:v>534</c:v>
                </c:pt>
                <c:pt idx="9">
                  <c:v>540</c:v>
                </c:pt>
                <c:pt idx="12">
                  <c:v>563</c:v>
                </c:pt>
              </c:numCache>
            </c:numRef>
          </c:val>
          <c:extLst xmlns:c16r2="http://schemas.microsoft.com/office/drawing/2015/06/chart">
            <c:ext xmlns:c16="http://schemas.microsoft.com/office/drawing/2014/chart" uri="{C3380CC4-5D6E-409C-BE32-E72D297353CC}">
              <c16:uniqueId val="{00000006-484D-44AC-AF61-44E6813FCD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211</c:v>
                </c:pt>
                <c:pt idx="3">
                  <c:v>229</c:v>
                </c:pt>
                <c:pt idx="6">
                  <c:v>228</c:v>
                </c:pt>
                <c:pt idx="9">
                  <c:v>289</c:v>
                </c:pt>
                <c:pt idx="12">
                  <c:v>258</c:v>
                </c:pt>
              </c:numCache>
            </c:numRef>
          </c:val>
          <c:extLst xmlns:c16r2="http://schemas.microsoft.com/office/drawing/2015/06/chart">
            <c:ext xmlns:c16="http://schemas.microsoft.com/office/drawing/2014/chart" uri="{C3380CC4-5D6E-409C-BE32-E72D297353CC}">
              <c16:uniqueId val="{00000007-484D-44AC-AF61-44E6813FCD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4177</c:v>
                </c:pt>
                <c:pt idx="3">
                  <c:v>3627</c:v>
                </c:pt>
                <c:pt idx="6">
                  <c:v>3043</c:v>
                </c:pt>
                <c:pt idx="9">
                  <c:v>2781</c:v>
                </c:pt>
                <c:pt idx="12">
                  <c:v>2680</c:v>
                </c:pt>
              </c:numCache>
            </c:numRef>
          </c:val>
          <c:extLst xmlns:c16r2="http://schemas.microsoft.com/office/drawing/2015/06/chart">
            <c:ext xmlns:c16="http://schemas.microsoft.com/office/drawing/2014/chart" uri="{C3380CC4-5D6E-409C-BE32-E72D297353CC}">
              <c16:uniqueId val="{00000008-484D-44AC-AF61-44E6813FCD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84D-44AC-AF61-44E6813FCD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6227</c:v>
                </c:pt>
                <c:pt idx="3">
                  <c:v>6346</c:v>
                </c:pt>
                <c:pt idx="6">
                  <c:v>6831</c:v>
                </c:pt>
                <c:pt idx="9">
                  <c:v>7296</c:v>
                </c:pt>
                <c:pt idx="12">
                  <c:v>7263</c:v>
                </c:pt>
              </c:numCache>
            </c:numRef>
          </c:val>
          <c:extLst xmlns:c16r2="http://schemas.microsoft.com/office/drawing/2015/06/chart">
            <c:ext xmlns:c16="http://schemas.microsoft.com/office/drawing/2014/chart" uri="{C3380CC4-5D6E-409C-BE32-E72D297353CC}">
              <c16:uniqueId val="{0000000A-484D-44AC-AF61-44E6813FCD84}"/>
            </c:ext>
          </c:extLst>
        </c:ser>
        <c:dLbls>
          <c:showLegendKey val="0"/>
          <c:showVal val="0"/>
          <c:showCatName val="0"/>
          <c:showSerName val="0"/>
          <c:showPercent val="0"/>
          <c:showBubbleSize val="0"/>
        </c:dLbls>
        <c:gapWidth val="100"/>
        <c:overlap val="100"/>
        <c:axId val="258362000"/>
        <c:axId val="258362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2232</c:v>
                </c:pt>
                <c:pt idx="2">
                  <c:v>#N/A</c:v>
                </c:pt>
                <c:pt idx="3">
                  <c:v>#N/A</c:v>
                </c:pt>
                <c:pt idx="4">
                  <c:v>1933</c:v>
                </c:pt>
                <c:pt idx="5">
                  <c:v>#N/A</c:v>
                </c:pt>
                <c:pt idx="6">
                  <c:v>#N/A</c:v>
                </c:pt>
                <c:pt idx="7">
                  <c:v>1503</c:v>
                </c:pt>
                <c:pt idx="8">
                  <c:v>#N/A</c:v>
                </c:pt>
                <c:pt idx="9">
                  <c:v>#N/A</c:v>
                </c:pt>
                <c:pt idx="10">
                  <c:v>1715</c:v>
                </c:pt>
                <c:pt idx="11">
                  <c:v>#N/A</c:v>
                </c:pt>
                <c:pt idx="12">
                  <c:v>#N/A</c:v>
                </c:pt>
                <c:pt idx="13">
                  <c:v>1584</c:v>
                </c:pt>
                <c:pt idx="14">
                  <c:v>#N/A</c:v>
                </c:pt>
              </c:numCache>
            </c:numRef>
          </c:val>
          <c:smooth val="0"/>
          <c:extLst xmlns:c16r2="http://schemas.microsoft.com/office/drawing/2015/06/chart">
            <c:ext xmlns:c16="http://schemas.microsoft.com/office/drawing/2014/chart" uri="{C3380CC4-5D6E-409C-BE32-E72D297353CC}">
              <c16:uniqueId val="{0000000B-484D-44AC-AF61-44E6813FCD84}"/>
            </c:ext>
          </c:extLst>
        </c:ser>
        <c:dLbls>
          <c:showLegendKey val="0"/>
          <c:showVal val="0"/>
          <c:showCatName val="0"/>
          <c:showSerName val="0"/>
          <c:showPercent val="0"/>
          <c:showBubbleSize val="0"/>
        </c:dLbls>
        <c:marker val="1"/>
        <c:smooth val="0"/>
        <c:axId val="258362000"/>
        <c:axId val="258362392"/>
      </c:lineChart>
      <c:catAx>
        <c:axId val="25836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362392"/>
        <c:crosses val="autoZero"/>
        <c:auto val="1"/>
        <c:lblAlgn val="ctr"/>
        <c:lblOffset val="100"/>
        <c:tickLblSkip val="1"/>
        <c:tickMarkSkip val="1"/>
        <c:noMultiLvlLbl val="0"/>
      </c:catAx>
      <c:valAx>
        <c:axId val="258362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36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623</c:v>
                </c:pt>
                <c:pt idx="1">
                  <c:v>450</c:v>
                </c:pt>
                <c:pt idx="2">
                  <c:v>379</c:v>
                </c:pt>
              </c:numCache>
            </c:numRef>
          </c:val>
          <c:extLst xmlns:c16r2="http://schemas.microsoft.com/office/drawing/2015/06/chart">
            <c:ext xmlns:c16="http://schemas.microsoft.com/office/drawing/2014/chart" uri="{C3380CC4-5D6E-409C-BE32-E72D297353CC}">
              <c16:uniqueId val="{00000000-008A-4CF7-9A5C-7DA8D3B367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c:v>
                </c:pt>
                <c:pt idx="1">
                  <c:v>102</c:v>
                </c:pt>
                <c:pt idx="2">
                  <c:v>102</c:v>
                </c:pt>
              </c:numCache>
            </c:numRef>
          </c:val>
          <c:extLst xmlns:c16r2="http://schemas.microsoft.com/office/drawing/2015/06/chart">
            <c:ext xmlns:c16="http://schemas.microsoft.com/office/drawing/2014/chart" uri="{C3380CC4-5D6E-409C-BE32-E72D297353CC}">
              <c16:uniqueId val="{00000001-008A-4CF7-9A5C-7DA8D3B367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679</c:v>
                </c:pt>
                <c:pt idx="1">
                  <c:v>660</c:v>
                </c:pt>
                <c:pt idx="2">
                  <c:v>648</c:v>
                </c:pt>
              </c:numCache>
            </c:numRef>
          </c:val>
          <c:extLst xmlns:c16r2="http://schemas.microsoft.com/office/drawing/2015/06/chart">
            <c:ext xmlns:c16="http://schemas.microsoft.com/office/drawing/2014/chart" uri="{C3380CC4-5D6E-409C-BE32-E72D297353CC}">
              <c16:uniqueId val="{00000002-008A-4CF7-9A5C-7DA8D3B3677B}"/>
            </c:ext>
          </c:extLst>
        </c:ser>
        <c:dLbls>
          <c:showLegendKey val="0"/>
          <c:showVal val="0"/>
          <c:showCatName val="0"/>
          <c:showSerName val="0"/>
          <c:showPercent val="0"/>
          <c:showBubbleSize val="0"/>
        </c:dLbls>
        <c:gapWidth val="120"/>
        <c:overlap val="100"/>
        <c:axId val="407422944"/>
        <c:axId val="407420984"/>
      </c:barChart>
      <c:catAx>
        <c:axId val="4074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7420984"/>
        <c:crosses val="autoZero"/>
        <c:auto val="1"/>
        <c:lblAlgn val="ctr"/>
        <c:lblOffset val="100"/>
        <c:tickLblSkip val="1"/>
        <c:tickMarkSkip val="1"/>
        <c:noMultiLvlLbl val="0"/>
      </c:catAx>
      <c:valAx>
        <c:axId val="407420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742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臨時財政対策債を始めとする既往債の償還開始等により年々増加しているが、公共下水道事業会計で公共下水道使用料の増加により、公営企業地方債の元利償還金に対する繰入金は減少してい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算入公債費等は、臨時財政対策債償還費の算入額の増により増加傾向にある。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元利償還金等の増加額が、算入公債費等の増加額を上回ったため、実質公債費比率の分子が増加している。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将来負担額の一般会計等に係る地方債の現在高は、増加傾向にあったが、平成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発行額が償還額を下回ったため減少し、公営企業債等繰入見込額についても、水道事業及び農業集落排水事業の地方債残高の減少及び公共下水道事業会計で下水道使用料の増加等により繰入見込額は減少している。</a:t>
          </a: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また、充当可能財源等の基準財政需要額算入見込額については、臨時財政対策債償還費の算入額の増により増加傾向にある一方、平成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年度以降、財源不足により財政調整基金等の取り崩しを行っているため充当可能基金は減少傾向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法人税の減少等による財源不足を補うため、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たこと、その他特定目的基金の陸平基金及び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景気の動向による法人関係税等の変動及び３ヵ年実施計画からも今後、公共施設の老朽化に伴う改修も予定されていることから、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財政調整基金の積み立てを優先とし、これに充当するための一般財源の平準化を図るため、基金の計画的な積立て及び処分を行う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a:t>
          </a:r>
          <a:r>
            <a:rPr lang="ja-JP" altLang="en-US" sz="1300">
              <a:latin typeface="ＭＳ ゴシック" panose="020B0609070205080204" pitchFamily="49" charset="-128"/>
              <a:ea typeface="ＭＳ ゴシック" panose="020B0609070205080204" pitchFamily="49" charset="-128"/>
            </a:rPr>
            <a:t>地域における高齢者保健福祉の推進，整備及び民間福祉活動に対する助成に充てる。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ふるさと基金は、ふるさと創生事業として美浦村の特色を活かし、自主的かつ主体的に行う個性豊かな地域づくりの円滑な推進を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図るための財源に充てる。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保存・活用、施設の管理費等の財源として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ふるさと基金は、国際感覚を備えた人材の育成を図ることを目的に毎年行っている少年のつばさ事業（中学生の海外派遣経費）の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ふるさと基金の充当事業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少年のつばさ事業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及び陸平基金の文化財の保存・活用等については、毎年実施予定であり、基金残高は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減少していく見込みである。また、ふるさと応援基金についても、ふるさと応援寄附金の事業費に充当しており減少見込みである。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なお、その他の特定目的基金については、３ヵ年実施計画においても充当予定がないことから、基金残高は現状維持を見込んでいる。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年度は、法人税の減少等による財源不足を補うため、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財政力指数は、日本中央競馬会の美浦トレーニング・センター立地等により類似団体を上回る税収があるため</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0.73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となっている。個人村民税については労働人口の流出等により減収が続いている。また、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譲与</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税も減収となったことにより、財政力指数は低下傾向となった。今後も、歳出抑制を図るとともに、収納対策の強化を継続し税収の確保を図り、税収増を図るため企業誘致及び定住化施策の推進に努める。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115509</xdr:rowOff>
    </xdr:from>
    <xdr:to>
      <xdr:col>23</xdr:col>
      <xdr:colOff>133350</xdr:colOff>
      <xdr:row>40</xdr:row>
      <xdr:rowOff>149981</xdr:rowOff>
    </xdr:to>
    <xdr:cxnSp macro="">
      <xdr:nvCxnSpPr>
        <xdr:cNvPr id="70" name="直線コネクタ 69"/>
        <xdr:cNvCxnSpPr/>
      </xdr:nvCxnSpPr>
      <xdr:spPr>
        <a:xfrm>
          <a:off x="4114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115509</xdr:rowOff>
    </xdr:to>
    <xdr:cxnSp macro="">
      <xdr:nvCxnSpPr>
        <xdr:cNvPr id="73" name="直線コネクタ 72"/>
        <xdr:cNvCxnSpPr/>
      </xdr:nvCxnSpPr>
      <xdr:spPr>
        <a:xfrm>
          <a:off x="3225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6" name="直線コネクタ 75"/>
        <xdr:cNvCxnSpPr/>
      </xdr:nvCxnSpPr>
      <xdr:spPr>
        <a:xfrm>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58057</xdr:rowOff>
    </xdr:to>
    <xdr:cxnSp macro="">
      <xdr:nvCxnSpPr>
        <xdr:cNvPr id="79" name="直線コネクタ 78"/>
        <xdr:cNvCxnSpPr/>
      </xdr:nvCxnSpPr>
      <xdr:spPr>
        <a:xfrm>
          <a:off x="1447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99181</xdr:rowOff>
    </xdr:from>
    <xdr:to>
      <xdr:col>23</xdr:col>
      <xdr:colOff>184150</xdr:colOff>
      <xdr:row>41</xdr:row>
      <xdr:rowOff>29331</xdr:rowOff>
    </xdr:to>
    <xdr:sp macro="" textlink="">
      <xdr:nvSpPr>
        <xdr:cNvPr id="89" name="楕円 88"/>
        <xdr:cNvSpPr/>
      </xdr:nvSpPr>
      <xdr:spPr>
        <a:xfrm>
          <a:off x="4902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115708</xdr:rowOff>
    </xdr:from>
    <xdr:ext cx="762000" cy="259045"/>
    <xdr:sp macro="" textlink="">
      <xdr:nvSpPr>
        <xdr:cNvPr id="90" name="財政力該当値テキスト"/>
        <xdr:cNvSpPr txBox="1"/>
      </xdr:nvSpPr>
      <xdr:spPr>
        <a:xfrm>
          <a:off x="5041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64709</xdr:rowOff>
    </xdr:from>
    <xdr:to>
      <xdr:col>19</xdr:col>
      <xdr:colOff>184150</xdr:colOff>
      <xdr:row>40</xdr:row>
      <xdr:rowOff>166309</xdr:rowOff>
    </xdr:to>
    <xdr:sp macro="" textlink="">
      <xdr:nvSpPr>
        <xdr:cNvPr id="91" name="楕円 90"/>
        <xdr:cNvSpPr/>
      </xdr:nvSpPr>
      <xdr:spPr>
        <a:xfrm>
          <a:off x="4064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5036</xdr:rowOff>
    </xdr:from>
    <xdr:ext cx="736600" cy="259045"/>
    <xdr:sp macro="" textlink="">
      <xdr:nvSpPr>
        <xdr:cNvPr id="92" name="テキスト ボックス 91"/>
        <xdr:cNvSpPr txBox="1"/>
      </xdr:nvSpPr>
      <xdr:spPr>
        <a:xfrm>
          <a:off x="3733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年度は、分子となる経常経費充当一般財源が、公債費及び繰出金等の増により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）増加し、分母となる経常一般財源額が、地方交付税や臨時財政対策債は増となったが、地方税の減収により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）減少したため、前年度比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94.7</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今後も、繰出金を含めた社会保障費及び公債費の増加が見込まれるため、人件費の抑制、民間委託等による経常経費の抑制を図るとともに、企業誘致及び収納対策の強化を継続し税収の確保に努める。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122101</xdr:rowOff>
    </xdr:from>
    <xdr:to>
      <xdr:col>23</xdr:col>
      <xdr:colOff>133350</xdr:colOff>
      <xdr:row>64</xdr:row>
      <xdr:rowOff>156573</xdr:rowOff>
    </xdr:to>
    <xdr:cxnSp macro="">
      <xdr:nvCxnSpPr>
        <xdr:cNvPr id="135" name="直線コネクタ 134"/>
        <xdr:cNvCxnSpPr/>
      </xdr:nvCxnSpPr>
      <xdr:spPr>
        <a:xfrm>
          <a:off x="4114800" y="1109490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122101</xdr:rowOff>
    </xdr:to>
    <xdr:cxnSp macro="">
      <xdr:nvCxnSpPr>
        <xdr:cNvPr id="138" name="直線コネクタ 137"/>
        <xdr:cNvCxnSpPr/>
      </xdr:nvCxnSpPr>
      <xdr:spPr>
        <a:xfrm>
          <a:off x="3225800" y="1091565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65</xdr:row>
      <xdr:rowOff>88537</xdr:rowOff>
    </xdr:to>
    <xdr:cxnSp macro="">
      <xdr:nvCxnSpPr>
        <xdr:cNvPr id="141" name="直線コネクタ 140"/>
        <xdr:cNvCxnSpPr/>
      </xdr:nvCxnSpPr>
      <xdr:spPr>
        <a:xfrm flipV="1">
          <a:off x="2336800" y="1091565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88537</xdr:rowOff>
    </xdr:to>
    <xdr:cxnSp macro="">
      <xdr:nvCxnSpPr>
        <xdr:cNvPr id="144" name="直線コネクタ 143"/>
        <xdr:cNvCxnSpPr/>
      </xdr:nvCxnSpPr>
      <xdr:spPr>
        <a:xfrm>
          <a:off x="1447800" y="1091565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105773</xdr:rowOff>
    </xdr:from>
    <xdr:to>
      <xdr:col>23</xdr:col>
      <xdr:colOff>184150</xdr:colOff>
      <xdr:row>65</xdr:row>
      <xdr:rowOff>35923</xdr:rowOff>
    </xdr:to>
    <xdr:sp macro="" textlink="">
      <xdr:nvSpPr>
        <xdr:cNvPr id="154" name="楕円 153"/>
        <xdr:cNvSpPr/>
      </xdr:nvSpPr>
      <xdr:spPr>
        <a:xfrm>
          <a:off x="4902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77850</xdr:rowOff>
    </xdr:from>
    <xdr:ext cx="762000" cy="259045"/>
    <xdr:sp macro="" textlink="">
      <xdr:nvSpPr>
        <xdr:cNvPr id="155" name="財政構造の弾力性該当値テキスト"/>
        <xdr:cNvSpPr txBox="1"/>
      </xdr:nvSpPr>
      <xdr:spPr>
        <a:xfrm>
          <a:off x="5041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71301</xdr:rowOff>
    </xdr:from>
    <xdr:to>
      <xdr:col>19</xdr:col>
      <xdr:colOff>184150</xdr:colOff>
      <xdr:row>65</xdr:row>
      <xdr:rowOff>1451</xdr:rowOff>
    </xdr:to>
    <xdr:sp macro="" textlink="">
      <xdr:nvSpPr>
        <xdr:cNvPr id="156" name="楕円 155"/>
        <xdr:cNvSpPr/>
      </xdr:nvSpPr>
      <xdr:spPr>
        <a:xfrm>
          <a:off x="4064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157678</xdr:rowOff>
    </xdr:from>
    <xdr:ext cx="736600" cy="259045"/>
    <xdr:sp macro="" textlink="">
      <xdr:nvSpPr>
        <xdr:cNvPr id="157" name="テキスト ボックス 156"/>
        <xdr:cNvSpPr txBox="1"/>
      </xdr:nvSpPr>
      <xdr:spPr>
        <a:xfrm>
          <a:off x="3733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8" name="楕円 157"/>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9" name="テキスト ボックス 15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37737</xdr:rowOff>
    </xdr:from>
    <xdr:to>
      <xdr:col>11</xdr:col>
      <xdr:colOff>82550</xdr:colOff>
      <xdr:row>65</xdr:row>
      <xdr:rowOff>139337</xdr:rowOff>
    </xdr:to>
    <xdr:sp macro="" textlink="">
      <xdr:nvSpPr>
        <xdr:cNvPr id="160" name="楕円 159"/>
        <xdr:cNvSpPr/>
      </xdr:nvSpPr>
      <xdr:spPr>
        <a:xfrm>
          <a:off x="2286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124114</xdr:rowOff>
    </xdr:from>
    <xdr:ext cx="762000" cy="259045"/>
    <xdr:sp macro="" textlink="">
      <xdr:nvSpPr>
        <xdr:cNvPr id="161" name="テキスト ボックス 160"/>
        <xdr:cNvSpPr txBox="1"/>
      </xdr:nvSpPr>
      <xdr:spPr>
        <a:xfrm>
          <a:off x="1955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2" name="楕円 161"/>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3" name="テキスト ボックス 162"/>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決算額は、類似団体平均を下回って推移している。なお、人件費は、臨時職員を一般職非常勤職員としたこと等により類似団体平均を上回っているが、物件費では、委託料及び賃金、需用費が類似団体平均を下回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年度に策定した定員適正化計画に基づく適正な定員管理に努めるとともに、民間委託等による経常経費の抑制、内部事務経費等の抑制を推進し物件費の削減を図る。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155702</xdr:rowOff>
    </xdr:from>
    <xdr:to>
      <xdr:col>23</xdr:col>
      <xdr:colOff>133350</xdr:colOff>
      <xdr:row>82</xdr:row>
      <xdr:rowOff>17914</xdr:rowOff>
    </xdr:to>
    <xdr:cxnSp macro="">
      <xdr:nvCxnSpPr>
        <xdr:cNvPr id="196" name="直線コネクタ 195"/>
        <xdr:cNvCxnSpPr/>
      </xdr:nvCxnSpPr>
      <xdr:spPr>
        <a:xfrm flipV="1">
          <a:off x="4114800" y="14043152"/>
          <a:ext cx="8382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144188</xdr:rowOff>
    </xdr:from>
    <xdr:to>
      <xdr:col>19</xdr:col>
      <xdr:colOff>133350</xdr:colOff>
      <xdr:row>82</xdr:row>
      <xdr:rowOff>17914</xdr:rowOff>
    </xdr:to>
    <xdr:cxnSp macro="">
      <xdr:nvCxnSpPr>
        <xdr:cNvPr id="199" name="直線コネクタ 198"/>
        <xdr:cNvCxnSpPr/>
      </xdr:nvCxnSpPr>
      <xdr:spPr>
        <a:xfrm>
          <a:off x="3225800" y="14031638"/>
          <a:ext cx="8890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122808</xdr:rowOff>
    </xdr:from>
    <xdr:to>
      <xdr:col>15</xdr:col>
      <xdr:colOff>82550</xdr:colOff>
      <xdr:row>81</xdr:row>
      <xdr:rowOff>144188</xdr:rowOff>
    </xdr:to>
    <xdr:cxnSp macro="">
      <xdr:nvCxnSpPr>
        <xdr:cNvPr id="202" name="直線コネクタ 201"/>
        <xdr:cNvCxnSpPr/>
      </xdr:nvCxnSpPr>
      <xdr:spPr>
        <a:xfrm>
          <a:off x="2336800" y="14010258"/>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122808</xdr:rowOff>
    </xdr:from>
    <xdr:to>
      <xdr:col>11</xdr:col>
      <xdr:colOff>31750</xdr:colOff>
      <xdr:row>81</xdr:row>
      <xdr:rowOff>141196</xdr:rowOff>
    </xdr:to>
    <xdr:cxnSp macro="">
      <xdr:nvCxnSpPr>
        <xdr:cNvPr id="205" name="直線コネクタ 204"/>
        <xdr:cNvCxnSpPr/>
      </xdr:nvCxnSpPr>
      <xdr:spPr>
        <a:xfrm flipV="1">
          <a:off x="1447800" y="14010258"/>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104902</xdr:rowOff>
    </xdr:from>
    <xdr:to>
      <xdr:col>23</xdr:col>
      <xdr:colOff>184150</xdr:colOff>
      <xdr:row>82</xdr:row>
      <xdr:rowOff>35052</xdr:rowOff>
    </xdr:to>
    <xdr:sp macro="" textlink="">
      <xdr:nvSpPr>
        <xdr:cNvPr id="215" name="楕円 214"/>
        <xdr:cNvSpPr/>
      </xdr:nvSpPr>
      <xdr:spPr>
        <a:xfrm>
          <a:off x="4902200" y="139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121429</xdr:rowOff>
    </xdr:from>
    <xdr:ext cx="762000" cy="259045"/>
    <xdr:sp macro="" textlink="">
      <xdr:nvSpPr>
        <xdr:cNvPr id="216" name="人件費・物件費等の状況該当値テキスト"/>
        <xdr:cNvSpPr txBox="1"/>
      </xdr:nvSpPr>
      <xdr:spPr>
        <a:xfrm>
          <a:off x="50419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138564</xdr:rowOff>
    </xdr:from>
    <xdr:to>
      <xdr:col>19</xdr:col>
      <xdr:colOff>184150</xdr:colOff>
      <xdr:row>82</xdr:row>
      <xdr:rowOff>68714</xdr:rowOff>
    </xdr:to>
    <xdr:sp macro="" textlink="">
      <xdr:nvSpPr>
        <xdr:cNvPr id="217" name="楕円 216"/>
        <xdr:cNvSpPr/>
      </xdr:nvSpPr>
      <xdr:spPr>
        <a:xfrm>
          <a:off x="4064000" y="14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78891</xdr:rowOff>
    </xdr:from>
    <xdr:ext cx="736600" cy="259045"/>
    <xdr:sp macro="" textlink="">
      <xdr:nvSpPr>
        <xdr:cNvPr id="218" name="テキスト ボックス 217"/>
        <xdr:cNvSpPr txBox="1"/>
      </xdr:nvSpPr>
      <xdr:spPr>
        <a:xfrm>
          <a:off x="3733800" y="1379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93388</xdr:rowOff>
    </xdr:from>
    <xdr:to>
      <xdr:col>15</xdr:col>
      <xdr:colOff>133350</xdr:colOff>
      <xdr:row>82</xdr:row>
      <xdr:rowOff>23538</xdr:rowOff>
    </xdr:to>
    <xdr:sp macro="" textlink="">
      <xdr:nvSpPr>
        <xdr:cNvPr id="219" name="楕円 218"/>
        <xdr:cNvSpPr/>
      </xdr:nvSpPr>
      <xdr:spPr>
        <a:xfrm>
          <a:off x="3175000" y="139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33715</xdr:rowOff>
    </xdr:from>
    <xdr:ext cx="762000" cy="259045"/>
    <xdr:sp macro="" textlink="">
      <xdr:nvSpPr>
        <xdr:cNvPr id="220" name="テキスト ボックス 219"/>
        <xdr:cNvSpPr txBox="1"/>
      </xdr:nvSpPr>
      <xdr:spPr>
        <a:xfrm>
          <a:off x="2844800" y="137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72008</xdr:rowOff>
    </xdr:from>
    <xdr:to>
      <xdr:col>11</xdr:col>
      <xdr:colOff>82550</xdr:colOff>
      <xdr:row>82</xdr:row>
      <xdr:rowOff>2158</xdr:rowOff>
    </xdr:to>
    <xdr:sp macro="" textlink="">
      <xdr:nvSpPr>
        <xdr:cNvPr id="221" name="楕円 220"/>
        <xdr:cNvSpPr/>
      </xdr:nvSpPr>
      <xdr:spPr>
        <a:xfrm>
          <a:off x="22860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12335</xdr:rowOff>
    </xdr:from>
    <xdr:ext cx="762000" cy="259045"/>
    <xdr:sp macro="" textlink="">
      <xdr:nvSpPr>
        <xdr:cNvPr id="222" name="テキスト ボックス 221"/>
        <xdr:cNvSpPr txBox="1"/>
      </xdr:nvSpPr>
      <xdr:spPr>
        <a:xfrm>
          <a:off x="1955800" y="1372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90396</xdr:rowOff>
    </xdr:from>
    <xdr:to>
      <xdr:col>7</xdr:col>
      <xdr:colOff>31750</xdr:colOff>
      <xdr:row>82</xdr:row>
      <xdr:rowOff>20546</xdr:rowOff>
    </xdr:to>
    <xdr:sp macro="" textlink="">
      <xdr:nvSpPr>
        <xdr:cNvPr id="223" name="楕円 222"/>
        <xdr:cNvSpPr/>
      </xdr:nvSpPr>
      <xdr:spPr>
        <a:xfrm>
          <a:off x="1397000" y="13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30723</xdr:rowOff>
    </xdr:from>
    <xdr:ext cx="762000" cy="259045"/>
    <xdr:sp macro="" textlink="">
      <xdr:nvSpPr>
        <xdr:cNvPr id="224" name="テキスト ボックス 223"/>
        <xdr:cNvSpPr txBox="1"/>
      </xdr:nvSpPr>
      <xdr:spPr>
        <a:xfrm>
          <a:off x="1066800" y="137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給与水準は、類似団体平均を上回って推移している。これは、町村の場合は職員数が少ないため、調査の際の階層変動によるものが大きいと考えられる。今後とも、人事院勧告等を基本として国や他団体の状況、民間給与の状況等を踏まえた職員給与の適正な管理を進めていく。</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年度は、ラスパイレス指数未公表のため、前年度数値を引用。</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45962</xdr:rowOff>
    </xdr:to>
    <xdr:cxnSp macro="">
      <xdr:nvCxnSpPr>
        <xdr:cNvPr id="260" name="直線コネクタ 259"/>
        <xdr:cNvCxnSpPr/>
      </xdr:nvCxnSpPr>
      <xdr:spPr>
        <a:xfrm>
          <a:off x="16179800" y="1513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3" name="直線コネクタ 262"/>
        <xdr:cNvCxnSpPr/>
      </xdr:nvCxnSpPr>
      <xdr:spPr>
        <a:xfrm>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45962</xdr:rowOff>
    </xdr:to>
    <xdr:cxnSp macro="">
      <xdr:nvCxnSpPr>
        <xdr:cNvPr id="266" name="直線コネクタ 265"/>
        <xdr:cNvCxnSpPr/>
      </xdr:nvCxnSpPr>
      <xdr:spPr>
        <a:xfrm flipV="1">
          <a:off x="14401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45962</xdr:rowOff>
    </xdr:to>
    <xdr:cxnSp macro="">
      <xdr:nvCxnSpPr>
        <xdr:cNvPr id="269" name="直線コネクタ 268"/>
        <xdr:cNvCxnSpPr/>
      </xdr:nvCxnSpPr>
      <xdr:spPr>
        <a:xfrm>
          <a:off x="13512800" y="150416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9" name="楕円 278"/>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80"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81" name="楕円 280"/>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82" name="テキスト ボックス 281"/>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5" name="楕円 284"/>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6" name="テキスト ボックス 285"/>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人口千人当たり職員数は、前年度と比較して</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0.16</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増加し、類似団体平均との比較でも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0.04</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ている。増加の原因としては介護保険業務量増に対応するためのものであるが、今後においても社会保障制度の拡充等に伴う増加要因が潜在することから、業務量の変化による適正な人員配置の検討・見直し、業務の民間委託等による職員数削減を目標とした定員適正化計画を着実に実行し、行政サービスの低下にならぬようバランスを考慮しつつ、今後も適正な職員の配置に努める。</a:t>
          </a:r>
          <a:endParaRPr lang="ja-JP" altLang="ja-JP" sz="12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6531</xdr:rowOff>
    </xdr:to>
    <xdr:cxnSp macro="">
      <xdr:nvCxnSpPr>
        <xdr:cNvPr id="325" name="直線コネクタ 324"/>
        <xdr:cNvCxnSpPr/>
      </xdr:nvCxnSpPr>
      <xdr:spPr>
        <a:xfrm>
          <a:off x="16179800" y="1061804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134317</xdr:rowOff>
    </xdr:from>
    <xdr:to>
      <xdr:col>77</xdr:col>
      <xdr:colOff>44450</xdr:colOff>
      <xdr:row>61</xdr:row>
      <xdr:rowOff>159596</xdr:rowOff>
    </xdr:to>
    <xdr:cxnSp macro="">
      <xdr:nvCxnSpPr>
        <xdr:cNvPr id="328" name="直線コネクタ 327"/>
        <xdr:cNvCxnSpPr/>
      </xdr:nvCxnSpPr>
      <xdr:spPr>
        <a:xfrm>
          <a:off x="15290800" y="105927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134317</xdr:rowOff>
    </xdr:to>
    <xdr:cxnSp macro="">
      <xdr:nvCxnSpPr>
        <xdr:cNvPr id="331" name="直線コネクタ 330"/>
        <xdr:cNvCxnSpPr/>
      </xdr:nvCxnSpPr>
      <xdr:spPr>
        <a:xfrm>
          <a:off x="14401800" y="105881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96399</xdr:rowOff>
    </xdr:from>
    <xdr:to>
      <xdr:col>68</xdr:col>
      <xdr:colOff>152400</xdr:colOff>
      <xdr:row>61</xdr:row>
      <xdr:rowOff>129722</xdr:rowOff>
    </xdr:to>
    <xdr:cxnSp macro="">
      <xdr:nvCxnSpPr>
        <xdr:cNvPr id="334" name="直線コネクタ 333"/>
        <xdr:cNvCxnSpPr/>
      </xdr:nvCxnSpPr>
      <xdr:spPr>
        <a:xfrm>
          <a:off x="13512800" y="1055484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4" name="楕円 343"/>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5" name="定員管理の状況該当値テキスト"/>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6" name="楕円 345"/>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47" name="テキスト ボックス 346"/>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83517</xdr:rowOff>
    </xdr:from>
    <xdr:to>
      <xdr:col>73</xdr:col>
      <xdr:colOff>44450</xdr:colOff>
      <xdr:row>62</xdr:row>
      <xdr:rowOff>13667</xdr:rowOff>
    </xdr:to>
    <xdr:sp macro="" textlink="">
      <xdr:nvSpPr>
        <xdr:cNvPr id="348" name="楕円 347"/>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49" name="テキスト ボックス 348"/>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50" name="楕円 349"/>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19249</xdr:rowOff>
    </xdr:from>
    <xdr:ext cx="762000" cy="259045"/>
    <xdr:sp macro="" textlink="">
      <xdr:nvSpPr>
        <xdr:cNvPr id="351" name="テキスト ボックス 350"/>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45599</xdr:rowOff>
    </xdr:from>
    <xdr:to>
      <xdr:col>64</xdr:col>
      <xdr:colOff>152400</xdr:colOff>
      <xdr:row>61</xdr:row>
      <xdr:rowOff>147199</xdr:rowOff>
    </xdr:to>
    <xdr:sp macro="" textlink="">
      <xdr:nvSpPr>
        <xdr:cNvPr id="352" name="楕円 351"/>
        <xdr:cNvSpPr/>
      </xdr:nvSpPr>
      <xdr:spPr>
        <a:xfrm>
          <a:off x="13462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157376</xdr:rowOff>
    </xdr:from>
    <xdr:ext cx="762000" cy="259045"/>
    <xdr:sp macro="" textlink="">
      <xdr:nvSpPr>
        <xdr:cNvPr id="353" name="テキスト ボックス 352"/>
        <xdr:cNvSpPr txBox="1"/>
      </xdr:nvSpPr>
      <xdr:spPr>
        <a:xfrm>
          <a:off x="13131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実質公債費比率は、公共下水道使用料の増加により公共下水道事業会計で公営企業地方債償還の繰入金が減少したこと等により、下降傾向で推移し</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きたが、一般会計の元利償還金が増加したこと等により、前年度比</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％となったが、類似団体平均では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今後は、公共施設の耐震改修事業、美浦村地域交流館建築事業債及び臨時財政対策債の元金償還開始等により上昇傾向で推移することが見込まれるため、更なる債権管理の適正化が必要となっている。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120015</xdr:rowOff>
    </xdr:from>
    <xdr:to>
      <xdr:col>81</xdr:col>
      <xdr:colOff>44450</xdr:colOff>
      <xdr:row>38</xdr:row>
      <xdr:rowOff>156210</xdr:rowOff>
    </xdr:to>
    <xdr:cxnSp macro="">
      <xdr:nvCxnSpPr>
        <xdr:cNvPr id="383" name="直線コネクタ 382"/>
        <xdr:cNvCxnSpPr/>
      </xdr:nvCxnSpPr>
      <xdr:spPr>
        <a:xfrm>
          <a:off x="16179800" y="66351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120015</xdr:rowOff>
    </xdr:from>
    <xdr:to>
      <xdr:col>77</xdr:col>
      <xdr:colOff>44450</xdr:colOff>
      <xdr:row>38</xdr:row>
      <xdr:rowOff>138113</xdr:rowOff>
    </xdr:to>
    <xdr:cxnSp macro="">
      <xdr:nvCxnSpPr>
        <xdr:cNvPr id="386" name="直線コネクタ 385"/>
        <xdr:cNvCxnSpPr/>
      </xdr:nvCxnSpPr>
      <xdr:spPr>
        <a:xfrm flipV="1">
          <a:off x="15290800" y="66351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138113</xdr:rowOff>
    </xdr:from>
    <xdr:to>
      <xdr:col>72</xdr:col>
      <xdr:colOff>203200</xdr:colOff>
      <xdr:row>39</xdr:row>
      <xdr:rowOff>39053</xdr:rowOff>
    </xdr:to>
    <xdr:cxnSp macro="">
      <xdr:nvCxnSpPr>
        <xdr:cNvPr id="389" name="直線コネクタ 388"/>
        <xdr:cNvCxnSpPr/>
      </xdr:nvCxnSpPr>
      <xdr:spPr>
        <a:xfrm flipV="1">
          <a:off x="14401800" y="66532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39053</xdr:rowOff>
    </xdr:from>
    <xdr:to>
      <xdr:col>68</xdr:col>
      <xdr:colOff>152400</xdr:colOff>
      <xdr:row>39</xdr:row>
      <xdr:rowOff>153670</xdr:rowOff>
    </xdr:to>
    <xdr:cxnSp macro="">
      <xdr:nvCxnSpPr>
        <xdr:cNvPr id="392" name="直線コネクタ 391"/>
        <xdr:cNvCxnSpPr/>
      </xdr:nvCxnSpPr>
      <xdr:spPr>
        <a:xfrm flipV="1">
          <a:off x="13512800" y="67256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2" name="楕円 40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69215</xdr:rowOff>
    </xdr:from>
    <xdr:to>
      <xdr:col>77</xdr:col>
      <xdr:colOff>95250</xdr:colOff>
      <xdr:row>38</xdr:row>
      <xdr:rowOff>170815</xdr:rowOff>
    </xdr:to>
    <xdr:sp macro="" textlink="">
      <xdr:nvSpPr>
        <xdr:cNvPr id="404" name="楕円 403"/>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9542</xdr:rowOff>
    </xdr:from>
    <xdr:ext cx="736600" cy="259045"/>
    <xdr:sp macro="" textlink="">
      <xdr:nvSpPr>
        <xdr:cNvPr id="405" name="テキスト ボックス 404"/>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87313</xdr:rowOff>
    </xdr:from>
    <xdr:to>
      <xdr:col>73</xdr:col>
      <xdr:colOff>44450</xdr:colOff>
      <xdr:row>39</xdr:row>
      <xdr:rowOff>17463</xdr:rowOff>
    </xdr:to>
    <xdr:sp macro="" textlink="">
      <xdr:nvSpPr>
        <xdr:cNvPr id="406" name="楕円 405"/>
        <xdr:cNvSpPr/>
      </xdr:nvSpPr>
      <xdr:spPr>
        <a:xfrm>
          <a:off x="15240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27640</xdr:rowOff>
    </xdr:from>
    <xdr:ext cx="762000" cy="259045"/>
    <xdr:sp macro="" textlink="">
      <xdr:nvSpPr>
        <xdr:cNvPr id="407" name="テキスト ボックス 406"/>
        <xdr:cNvSpPr txBox="1"/>
      </xdr:nvSpPr>
      <xdr:spPr>
        <a:xfrm>
          <a:off x="14909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159703</xdr:rowOff>
    </xdr:from>
    <xdr:to>
      <xdr:col>68</xdr:col>
      <xdr:colOff>203200</xdr:colOff>
      <xdr:row>39</xdr:row>
      <xdr:rowOff>89853</xdr:rowOff>
    </xdr:to>
    <xdr:sp macro="" textlink="">
      <xdr:nvSpPr>
        <xdr:cNvPr id="408" name="楕円 407"/>
        <xdr:cNvSpPr/>
      </xdr:nvSpPr>
      <xdr:spPr>
        <a:xfrm>
          <a:off x="14351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100030</xdr:rowOff>
    </xdr:from>
    <xdr:ext cx="762000" cy="259045"/>
    <xdr:sp macro="" textlink="">
      <xdr:nvSpPr>
        <xdr:cNvPr id="409" name="テキスト ボックス 408"/>
        <xdr:cNvSpPr txBox="1"/>
      </xdr:nvSpPr>
      <xdr:spPr>
        <a:xfrm>
          <a:off x="14020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0" name="楕円 409"/>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1" name="テキスト ボックス 410"/>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将来負担比率は、公営企業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水道事業・公共下水道事業・農業集落排水事業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に係る地方債償還に充てるための一般会計からの繰入見込額が減少し、地方債の現在高も減少したこと等により、前年度比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公共下水道事業会計への繰入見込額は、公共下水道使用料が増加により減少したが、今後の事業推進により下水道事業債の残高の増加が見込まれ、また一般会計でも防災施設整備事業による村債の残高の増加も見込まれており、建設事業の実施については緊急性や優先順位を見極めながら行い、起債事業を抑制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96996</xdr:rowOff>
    </xdr:from>
    <xdr:to>
      <xdr:col>81</xdr:col>
      <xdr:colOff>44450</xdr:colOff>
      <xdr:row>16</xdr:row>
      <xdr:rowOff>121126</xdr:rowOff>
    </xdr:to>
    <xdr:cxnSp macro="">
      <xdr:nvCxnSpPr>
        <xdr:cNvPr id="441" name="直線コネクタ 440"/>
        <xdr:cNvCxnSpPr/>
      </xdr:nvCxnSpPr>
      <xdr:spPr>
        <a:xfrm flipV="1">
          <a:off x="16179800" y="28401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78899</xdr:rowOff>
    </xdr:from>
    <xdr:to>
      <xdr:col>77</xdr:col>
      <xdr:colOff>44450</xdr:colOff>
      <xdr:row>16</xdr:row>
      <xdr:rowOff>121126</xdr:rowOff>
    </xdr:to>
    <xdr:cxnSp macro="">
      <xdr:nvCxnSpPr>
        <xdr:cNvPr id="444" name="直線コネクタ 443"/>
        <xdr:cNvCxnSpPr/>
      </xdr:nvCxnSpPr>
      <xdr:spPr>
        <a:xfrm>
          <a:off x="15290800" y="2822099"/>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78899</xdr:rowOff>
    </xdr:from>
    <xdr:to>
      <xdr:col>72</xdr:col>
      <xdr:colOff>203200</xdr:colOff>
      <xdr:row>16</xdr:row>
      <xdr:rowOff>162751</xdr:rowOff>
    </xdr:to>
    <xdr:cxnSp macro="">
      <xdr:nvCxnSpPr>
        <xdr:cNvPr id="447" name="直線コネクタ 446"/>
        <xdr:cNvCxnSpPr/>
      </xdr:nvCxnSpPr>
      <xdr:spPr>
        <a:xfrm flipV="1">
          <a:off x="14401800" y="2822099"/>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162751</xdr:rowOff>
    </xdr:from>
    <xdr:to>
      <xdr:col>68</xdr:col>
      <xdr:colOff>152400</xdr:colOff>
      <xdr:row>17</xdr:row>
      <xdr:rowOff>37751</xdr:rowOff>
    </xdr:to>
    <xdr:cxnSp macro="">
      <xdr:nvCxnSpPr>
        <xdr:cNvPr id="450" name="直線コネクタ 449"/>
        <xdr:cNvCxnSpPr/>
      </xdr:nvCxnSpPr>
      <xdr:spPr>
        <a:xfrm flipV="1">
          <a:off x="13512800" y="2905951"/>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46196</xdr:rowOff>
    </xdr:from>
    <xdr:to>
      <xdr:col>81</xdr:col>
      <xdr:colOff>95250</xdr:colOff>
      <xdr:row>16</xdr:row>
      <xdr:rowOff>147796</xdr:rowOff>
    </xdr:to>
    <xdr:sp macro="" textlink="">
      <xdr:nvSpPr>
        <xdr:cNvPr id="460" name="楕円 459"/>
        <xdr:cNvSpPr/>
      </xdr:nvSpPr>
      <xdr:spPr>
        <a:xfrm>
          <a:off x="16967200" y="27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18273</xdr:rowOff>
    </xdr:from>
    <xdr:ext cx="762000" cy="259045"/>
    <xdr:sp macro="" textlink="">
      <xdr:nvSpPr>
        <xdr:cNvPr id="461" name="将来負担の状況該当値テキスト"/>
        <xdr:cNvSpPr txBox="1"/>
      </xdr:nvSpPr>
      <xdr:spPr>
        <a:xfrm>
          <a:off x="17106900" y="27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70326</xdr:rowOff>
    </xdr:from>
    <xdr:to>
      <xdr:col>77</xdr:col>
      <xdr:colOff>95250</xdr:colOff>
      <xdr:row>17</xdr:row>
      <xdr:rowOff>476</xdr:rowOff>
    </xdr:to>
    <xdr:sp macro="" textlink="">
      <xdr:nvSpPr>
        <xdr:cNvPr id="462" name="楕円 461"/>
        <xdr:cNvSpPr/>
      </xdr:nvSpPr>
      <xdr:spPr>
        <a:xfrm>
          <a:off x="16129000" y="28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156703</xdr:rowOff>
    </xdr:from>
    <xdr:ext cx="736600" cy="259045"/>
    <xdr:sp macro="" textlink="">
      <xdr:nvSpPr>
        <xdr:cNvPr id="463" name="テキスト ボックス 462"/>
        <xdr:cNvSpPr txBox="1"/>
      </xdr:nvSpPr>
      <xdr:spPr>
        <a:xfrm>
          <a:off x="15798800" y="289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64" name="楕円 463"/>
        <xdr:cNvSpPr/>
      </xdr:nvSpPr>
      <xdr:spPr>
        <a:xfrm>
          <a:off x="15240000" y="2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65" name="テキスト ボックス 464"/>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111951</xdr:rowOff>
    </xdr:from>
    <xdr:to>
      <xdr:col>68</xdr:col>
      <xdr:colOff>203200</xdr:colOff>
      <xdr:row>17</xdr:row>
      <xdr:rowOff>42101</xdr:rowOff>
    </xdr:to>
    <xdr:sp macro="" textlink="">
      <xdr:nvSpPr>
        <xdr:cNvPr id="466" name="楕円 465"/>
        <xdr:cNvSpPr/>
      </xdr:nvSpPr>
      <xdr:spPr>
        <a:xfrm>
          <a:off x="14351000" y="28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26878</xdr:rowOff>
    </xdr:from>
    <xdr:ext cx="762000" cy="259045"/>
    <xdr:sp macro="" textlink="">
      <xdr:nvSpPr>
        <xdr:cNvPr id="467" name="テキスト ボックス 466"/>
        <xdr:cNvSpPr txBox="1"/>
      </xdr:nvSpPr>
      <xdr:spPr>
        <a:xfrm>
          <a:off x="14020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158401</xdr:rowOff>
    </xdr:from>
    <xdr:to>
      <xdr:col>64</xdr:col>
      <xdr:colOff>152400</xdr:colOff>
      <xdr:row>17</xdr:row>
      <xdr:rowOff>88551</xdr:rowOff>
    </xdr:to>
    <xdr:sp macro="" textlink="">
      <xdr:nvSpPr>
        <xdr:cNvPr id="468" name="楕円 467"/>
        <xdr:cNvSpPr/>
      </xdr:nvSpPr>
      <xdr:spPr>
        <a:xfrm>
          <a:off x="13462000" y="2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73328</xdr:rowOff>
    </xdr:from>
    <xdr:ext cx="762000" cy="259045"/>
    <xdr:sp macro="" textlink="">
      <xdr:nvSpPr>
        <xdr:cNvPr id="469" name="テキスト ボックス 468"/>
        <xdr:cNvSpPr txBox="1"/>
      </xdr:nvSpPr>
      <xdr:spPr>
        <a:xfrm>
          <a:off x="13131800" y="298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年度に継続雇用している臨時職員を一般職非常勤職員としたこと等により、類似団体平均と比較して、高い水準で推移している。</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年度は、退職手当負担率の減により、退職手当負担金が減少したこと、職員給与関係経費の減等により、前年度比</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30.9</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％となったが、類似団体平均は</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6.8</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p>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なお、平成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年度に策定した定員適正化計画の目標値は達成しているが、更に一般職非常勤職員の整理縮小を図り、人件費の抑制に努める。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xdr:rowOff>
    </xdr:from>
    <xdr:to>
      <xdr:col>24</xdr:col>
      <xdr:colOff>25400</xdr:colOff>
      <xdr:row>40</xdr:row>
      <xdr:rowOff>88900</xdr:rowOff>
    </xdr:to>
    <xdr:cxnSp macro="">
      <xdr:nvCxnSpPr>
        <xdr:cNvPr id="66" name="直線コネクタ 65"/>
        <xdr:cNvCxnSpPr/>
      </xdr:nvCxnSpPr>
      <xdr:spPr>
        <a:xfrm flipV="1">
          <a:off x="3987800" y="6863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88900</xdr:rowOff>
    </xdr:to>
    <xdr:cxnSp macro="">
      <xdr:nvCxnSpPr>
        <xdr:cNvPr id="69" name="直線コネクタ 68"/>
        <xdr:cNvCxnSpPr/>
      </xdr:nvCxnSpPr>
      <xdr:spPr>
        <a:xfrm>
          <a:off x="3098800" y="6817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41</xdr:row>
      <xdr:rowOff>1270</xdr:rowOff>
    </xdr:to>
    <xdr:cxnSp macro="">
      <xdr:nvCxnSpPr>
        <xdr:cNvPr id="72" name="直線コネクタ 71"/>
        <xdr:cNvCxnSpPr/>
      </xdr:nvCxnSpPr>
      <xdr:spPr>
        <a:xfrm flipV="1">
          <a:off x="2209800" y="6817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146050</xdr:rowOff>
    </xdr:from>
    <xdr:to>
      <xdr:col>11</xdr:col>
      <xdr:colOff>9525</xdr:colOff>
      <xdr:row>41</xdr:row>
      <xdr:rowOff>1270</xdr:rowOff>
    </xdr:to>
    <xdr:cxnSp macro="">
      <xdr:nvCxnSpPr>
        <xdr:cNvPr id="75" name="直線コネクタ 74"/>
        <xdr:cNvCxnSpPr/>
      </xdr:nvCxnSpPr>
      <xdr:spPr>
        <a:xfrm>
          <a:off x="1320800" y="6832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91" name="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物件費に係る経常収支比率は、類似団体平均を下回り推移しているが、物件費は上昇傾向にあり、平成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年度は、子育て支援センター（みほふれ愛プラザ）管理費の発生、委託料及びシステム等使用料の増加等により、前年度比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今後も、行政事務の民間委託の検討及び委託内容の精査を行うとともに、引き続き内部事務経費等の効率化を図りながら、物件費の抑制に努める。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119380</xdr:rowOff>
    </xdr:to>
    <xdr:cxnSp macro="">
      <xdr:nvCxnSpPr>
        <xdr:cNvPr id="127" name="直線コネクタ 126"/>
        <xdr:cNvCxnSpPr/>
      </xdr:nvCxnSpPr>
      <xdr:spPr>
        <a:xfrm>
          <a:off x="15671800" y="281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73660</xdr:rowOff>
    </xdr:to>
    <xdr:cxnSp macro="">
      <xdr:nvCxnSpPr>
        <xdr:cNvPr id="130" name="直線コネクタ 129"/>
        <xdr:cNvCxnSpPr/>
      </xdr:nvCxnSpPr>
      <xdr:spPr>
        <a:xfrm>
          <a:off x="14782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104140</xdr:rowOff>
    </xdr:to>
    <xdr:cxnSp macro="">
      <xdr:nvCxnSpPr>
        <xdr:cNvPr id="133" name="直線コネクタ 132"/>
        <xdr:cNvCxnSpPr/>
      </xdr:nvCxnSpPr>
      <xdr:spPr>
        <a:xfrm flipV="1">
          <a:off x="13893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104140</xdr:rowOff>
    </xdr:to>
    <xdr:cxnSp macro="">
      <xdr:nvCxnSpPr>
        <xdr:cNvPr id="136" name="直線コネクタ 135"/>
        <xdr:cNvCxnSpPr/>
      </xdr:nvCxnSpPr>
      <xdr:spPr>
        <a:xfrm>
          <a:off x="13004800" y="272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下回って推移している。児童手当は人口の減少等に伴い減少傾向にあるが、障がい者福祉サービス費及び障がい児通所給付費が増加傾向にあるため、数値は上昇傾向にある。今後の単独事業の実施については、事業内容等を精査し実施する必要が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年度は、障がい者福祉費等の増に加え、分母となる経常一般財源額が地方税等の減により減少したため、前年度比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155575</xdr:rowOff>
    </xdr:from>
    <xdr:to>
      <xdr:col>24</xdr:col>
      <xdr:colOff>25400</xdr:colOff>
      <xdr:row>54</xdr:row>
      <xdr:rowOff>169863</xdr:rowOff>
    </xdr:to>
    <xdr:cxnSp macro="">
      <xdr:nvCxnSpPr>
        <xdr:cNvPr id="192" name="直線コネクタ 191"/>
        <xdr:cNvCxnSpPr/>
      </xdr:nvCxnSpPr>
      <xdr:spPr>
        <a:xfrm>
          <a:off x="3987800" y="94138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141288</xdr:rowOff>
    </xdr:from>
    <xdr:to>
      <xdr:col>19</xdr:col>
      <xdr:colOff>187325</xdr:colOff>
      <xdr:row>54</xdr:row>
      <xdr:rowOff>155575</xdr:rowOff>
    </xdr:to>
    <xdr:cxnSp macro="">
      <xdr:nvCxnSpPr>
        <xdr:cNvPr id="195" name="直線コネクタ 194"/>
        <xdr:cNvCxnSpPr/>
      </xdr:nvCxnSpPr>
      <xdr:spPr>
        <a:xfrm>
          <a:off x="3098800" y="93995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141288</xdr:rowOff>
    </xdr:from>
    <xdr:to>
      <xdr:col>15</xdr:col>
      <xdr:colOff>98425</xdr:colOff>
      <xdr:row>55</xdr:row>
      <xdr:rowOff>12700</xdr:rowOff>
    </xdr:to>
    <xdr:cxnSp macro="">
      <xdr:nvCxnSpPr>
        <xdr:cNvPr id="198" name="直線コネクタ 197"/>
        <xdr:cNvCxnSpPr/>
      </xdr:nvCxnSpPr>
      <xdr:spPr>
        <a:xfrm flipV="1">
          <a:off x="2209800" y="93995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84138</xdr:rowOff>
    </xdr:from>
    <xdr:to>
      <xdr:col>11</xdr:col>
      <xdr:colOff>9525</xdr:colOff>
      <xdr:row>55</xdr:row>
      <xdr:rowOff>12700</xdr:rowOff>
    </xdr:to>
    <xdr:cxnSp macro="">
      <xdr:nvCxnSpPr>
        <xdr:cNvPr id="201" name="直線コネクタ 200"/>
        <xdr:cNvCxnSpPr/>
      </xdr:nvCxnSpPr>
      <xdr:spPr>
        <a:xfrm>
          <a:off x="1320800" y="93424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119063</xdr:rowOff>
    </xdr:from>
    <xdr:to>
      <xdr:col>24</xdr:col>
      <xdr:colOff>76200</xdr:colOff>
      <xdr:row>55</xdr:row>
      <xdr:rowOff>49213</xdr:rowOff>
    </xdr:to>
    <xdr:sp macro="" textlink="">
      <xdr:nvSpPr>
        <xdr:cNvPr id="211" name="楕円 210"/>
        <xdr:cNvSpPr/>
      </xdr:nvSpPr>
      <xdr:spPr>
        <a:xfrm>
          <a:off x="47752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135590</xdr:rowOff>
    </xdr:from>
    <xdr:ext cx="762000" cy="259045"/>
    <xdr:sp macro="" textlink="">
      <xdr:nvSpPr>
        <xdr:cNvPr id="212" name="扶助費該当値テキスト"/>
        <xdr:cNvSpPr txBox="1"/>
      </xdr:nvSpPr>
      <xdr:spPr>
        <a:xfrm>
          <a:off x="4914900" y="92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104775</xdr:rowOff>
    </xdr:from>
    <xdr:to>
      <xdr:col>20</xdr:col>
      <xdr:colOff>38100</xdr:colOff>
      <xdr:row>55</xdr:row>
      <xdr:rowOff>34925</xdr:rowOff>
    </xdr:to>
    <xdr:sp macro="" textlink="">
      <xdr:nvSpPr>
        <xdr:cNvPr id="213" name="楕円 212"/>
        <xdr:cNvSpPr/>
      </xdr:nvSpPr>
      <xdr:spPr>
        <a:xfrm>
          <a:off x="3937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45102</xdr:rowOff>
    </xdr:from>
    <xdr:ext cx="736600" cy="259045"/>
    <xdr:sp macro="" textlink="">
      <xdr:nvSpPr>
        <xdr:cNvPr id="214" name="テキスト ボックス 213"/>
        <xdr:cNvSpPr txBox="1"/>
      </xdr:nvSpPr>
      <xdr:spPr>
        <a:xfrm>
          <a:off x="3606800" y="91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90488</xdr:rowOff>
    </xdr:from>
    <xdr:to>
      <xdr:col>15</xdr:col>
      <xdr:colOff>149225</xdr:colOff>
      <xdr:row>55</xdr:row>
      <xdr:rowOff>20638</xdr:rowOff>
    </xdr:to>
    <xdr:sp macro="" textlink="">
      <xdr:nvSpPr>
        <xdr:cNvPr id="215" name="楕円 214"/>
        <xdr:cNvSpPr/>
      </xdr:nvSpPr>
      <xdr:spPr>
        <a:xfrm>
          <a:off x="3048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30815</xdr:rowOff>
    </xdr:from>
    <xdr:ext cx="762000" cy="259045"/>
    <xdr:sp macro="" textlink="">
      <xdr:nvSpPr>
        <xdr:cNvPr id="216" name="テキスト ボックス 215"/>
        <xdr:cNvSpPr txBox="1"/>
      </xdr:nvSpPr>
      <xdr:spPr>
        <a:xfrm>
          <a:off x="2717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7" name="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33338</xdr:rowOff>
    </xdr:from>
    <xdr:to>
      <xdr:col>6</xdr:col>
      <xdr:colOff>171450</xdr:colOff>
      <xdr:row>54</xdr:row>
      <xdr:rowOff>134938</xdr:rowOff>
    </xdr:to>
    <xdr:sp macro="" textlink="">
      <xdr:nvSpPr>
        <xdr:cNvPr id="219" name="楕円 218"/>
        <xdr:cNvSpPr/>
      </xdr:nvSpPr>
      <xdr:spPr>
        <a:xfrm>
          <a:off x="1270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145115</xdr:rowOff>
    </xdr:from>
    <xdr:ext cx="762000" cy="259045"/>
    <xdr:sp macro="" textlink="">
      <xdr:nvSpPr>
        <xdr:cNvPr id="220" name="テキスト ボックス 219"/>
        <xdr:cNvSpPr txBox="1"/>
      </xdr:nvSpPr>
      <xdr:spPr>
        <a:xfrm>
          <a:off x="939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その他に係る経常収支比率は、保険給付費の増加等により介護保険特別会計、後期高齢者医療特別会計への繰出金が増加となり、分母となる経常一般財源額が地方税の減等により減少したため、前年度比</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なお、公共下水道事業特別会計繰出金は、加入率の向上により公共下水道使用料が増加したため減少しているが、今後は、公共下水道事業特別会計の下水道事業債償還に対する繰出金の増加が見込まれるため、公共下水道事業については、事業量の平準化を図るとともに、更なる加入率の向上に努め料金収入の増収を図り、普通会計から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136144</xdr:rowOff>
    </xdr:to>
    <xdr:cxnSp macro="">
      <xdr:nvCxnSpPr>
        <xdr:cNvPr id="250" name="直線コネクタ 249"/>
        <xdr:cNvCxnSpPr/>
      </xdr:nvCxnSpPr>
      <xdr:spPr>
        <a:xfrm>
          <a:off x="15671800" y="9705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56</xdr:row>
      <xdr:rowOff>104140</xdr:rowOff>
    </xdr:to>
    <xdr:cxnSp macro="">
      <xdr:nvCxnSpPr>
        <xdr:cNvPr id="253" name="直線コネクタ 252"/>
        <xdr:cNvCxnSpPr/>
      </xdr:nvCxnSpPr>
      <xdr:spPr>
        <a:xfrm>
          <a:off x="14782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154432</xdr:rowOff>
    </xdr:to>
    <xdr:cxnSp macro="">
      <xdr:nvCxnSpPr>
        <xdr:cNvPr id="256" name="直線コネクタ 255"/>
        <xdr:cNvCxnSpPr/>
      </xdr:nvCxnSpPr>
      <xdr:spPr>
        <a:xfrm flipV="1">
          <a:off x="13893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154432</xdr:rowOff>
    </xdr:to>
    <xdr:cxnSp macro="">
      <xdr:nvCxnSpPr>
        <xdr:cNvPr id="259" name="直線コネクタ 258"/>
        <xdr:cNvCxnSpPr/>
      </xdr:nvCxnSpPr>
      <xdr:spPr>
        <a:xfrm>
          <a:off x="13004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9" name="楕円 268"/>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101871</xdr:rowOff>
    </xdr:from>
    <xdr:ext cx="762000" cy="259045"/>
    <xdr:sp macro="" textlink="">
      <xdr:nvSpPr>
        <xdr:cNvPr id="270"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1" name="楕円 270"/>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2" name="テキスト ボックス 271"/>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44196</xdr:rowOff>
    </xdr:from>
    <xdr:to>
      <xdr:col>74</xdr:col>
      <xdr:colOff>31750</xdr:colOff>
      <xdr:row>56</xdr:row>
      <xdr:rowOff>145796</xdr:rowOff>
    </xdr:to>
    <xdr:sp macro="" textlink="">
      <xdr:nvSpPr>
        <xdr:cNvPr id="273" name="楕円 272"/>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74" name="テキスト ボックス 273"/>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103632</xdr:rowOff>
    </xdr:from>
    <xdr:to>
      <xdr:col>69</xdr:col>
      <xdr:colOff>142875</xdr:colOff>
      <xdr:row>57</xdr:row>
      <xdr:rowOff>33782</xdr:rowOff>
    </xdr:to>
    <xdr:sp macro="" textlink="">
      <xdr:nvSpPr>
        <xdr:cNvPr id="275" name="楕円 274"/>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43959</xdr:rowOff>
    </xdr:from>
    <xdr:ext cx="762000" cy="259045"/>
    <xdr:sp macro="" textlink="">
      <xdr:nvSpPr>
        <xdr:cNvPr id="276" name="テキスト ボックス 275"/>
        <xdr:cNvSpPr txBox="1"/>
      </xdr:nvSpPr>
      <xdr:spPr>
        <a:xfrm>
          <a:off x="13512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77" name="楕円 276"/>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8" name="テキスト ボックス 277"/>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補助費等に係る経常収支比率は、類似団体平均と比較して、上回って推移している。これは、一部事務組合で行っているゴミ処理及び消防業務等のための負担金が約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のうち</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なお、平成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年度は、一部事務組合に対する負担金の減少等により、前年度比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90424</xdr:rowOff>
    </xdr:to>
    <xdr:cxnSp macro="">
      <xdr:nvCxnSpPr>
        <xdr:cNvPr id="308" name="直線コネクタ 307"/>
        <xdr:cNvCxnSpPr/>
      </xdr:nvCxnSpPr>
      <xdr:spPr>
        <a:xfrm flipV="1">
          <a:off x="15671800" y="6596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90424</xdr:rowOff>
    </xdr:to>
    <xdr:cxnSp macro="">
      <xdr:nvCxnSpPr>
        <xdr:cNvPr id="311" name="直線コネクタ 310"/>
        <xdr:cNvCxnSpPr/>
      </xdr:nvCxnSpPr>
      <xdr:spPr>
        <a:xfrm>
          <a:off x="14782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39</xdr:row>
      <xdr:rowOff>24130</xdr:rowOff>
    </xdr:to>
    <xdr:cxnSp macro="">
      <xdr:nvCxnSpPr>
        <xdr:cNvPr id="314" name="直線コネクタ 313"/>
        <xdr:cNvCxnSpPr/>
      </xdr:nvCxnSpPr>
      <xdr:spPr>
        <a:xfrm flipV="1">
          <a:off x="13893800" y="65552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39</xdr:row>
      <xdr:rowOff>24130</xdr:rowOff>
    </xdr:to>
    <xdr:cxnSp macro="">
      <xdr:nvCxnSpPr>
        <xdr:cNvPr id="317" name="直線コネクタ 316"/>
        <xdr:cNvCxnSpPr/>
      </xdr:nvCxnSpPr>
      <xdr:spPr>
        <a:xfrm>
          <a:off x="13004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7" name="楕円 326"/>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8"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9" name="楕円 328"/>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30" name="テキスト ボックス 329"/>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1" name="楕円 330"/>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2" name="テキスト ボックス 331"/>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3" name="楕円 332"/>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4" name="テキスト ボックス 333"/>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62484</xdr:rowOff>
    </xdr:from>
    <xdr:to>
      <xdr:col>65</xdr:col>
      <xdr:colOff>53975</xdr:colOff>
      <xdr:row>38</xdr:row>
      <xdr:rowOff>164084</xdr:rowOff>
    </xdr:to>
    <xdr:sp macro="" textlink="">
      <xdr:nvSpPr>
        <xdr:cNvPr id="335" name="楕円 334"/>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148861</xdr:rowOff>
    </xdr:from>
    <xdr:ext cx="762000" cy="259045"/>
    <xdr:sp macro="" textlink="">
      <xdr:nvSpPr>
        <xdr:cNvPr id="336" name="テキスト ボックス 335"/>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公債費に係る経常収支比率は、類似団体平均を下回って推移しているが、臨時財政対策債の償還費の増加等により上昇傾向にある。</a:t>
          </a:r>
        </a:p>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13.6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％となった。これは分母となる経常一般財源額が地方税等の減により減少したことに加え、平成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年度借入の役場庁舎耐震補強事業債及び平成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年度借入の自治体情報システム強靭性向上事業債、</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H25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年度借入の臨時財政対策債の元金償還開始等により公債費が増加したためである。</a:t>
          </a:r>
        </a:p>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今後も、公共施設の耐震改修事業、美浦村地域交流館建築事業債及び臨時財政対策債の元金償還開始等により、公債費の増加が見込まれるため、起債事業の抑制に努める必要がある。</a:t>
          </a:r>
          <a:endParaRPr kumimoji="1" lang="ja-JP" altLang="en-US" sz="9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5842</xdr:rowOff>
    </xdr:to>
    <xdr:cxnSp macro="">
      <xdr:nvCxnSpPr>
        <xdr:cNvPr id="366" name="直線コネクタ 365"/>
        <xdr:cNvCxnSpPr/>
      </xdr:nvCxnSpPr>
      <xdr:spPr>
        <a:xfrm>
          <a:off x="3987800" y="13166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136144</xdr:rowOff>
    </xdr:to>
    <xdr:cxnSp macro="">
      <xdr:nvCxnSpPr>
        <xdr:cNvPr id="369" name="直線コネクタ 368"/>
        <xdr:cNvCxnSpPr/>
      </xdr:nvCxnSpPr>
      <xdr:spPr>
        <a:xfrm>
          <a:off x="3098800" y="13093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85852</xdr:rowOff>
    </xdr:to>
    <xdr:cxnSp macro="">
      <xdr:nvCxnSpPr>
        <xdr:cNvPr id="372" name="直線コネクタ 371"/>
        <xdr:cNvCxnSpPr/>
      </xdr:nvCxnSpPr>
      <xdr:spPr>
        <a:xfrm flipV="1">
          <a:off x="2209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85852</xdr:rowOff>
    </xdr:to>
    <xdr:cxnSp macro="">
      <xdr:nvCxnSpPr>
        <xdr:cNvPr id="375" name="直線コネクタ 374"/>
        <xdr:cNvCxnSpPr/>
      </xdr:nvCxnSpPr>
      <xdr:spPr>
        <a:xfrm>
          <a:off x="1320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5" name="楕円 384"/>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6"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87" name="楕円 386"/>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88" name="テキスト ボックス 387"/>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9" name="楕円 388"/>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0" name="テキスト ボックス 389"/>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1" name="楕円 390"/>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2" name="テキスト ボックス 391"/>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3" name="楕円 392"/>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4" name="テキスト ボックス 393"/>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公債費以外に係る経常収支比率は、人件費及び補助費等の比率が高くなっているため、類似団体平均と比較して大きく上回って推移している。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今後は、人件費及び補助費等を、類似団体平均を目標に経費の削減に努める。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111761</xdr:rowOff>
    </xdr:to>
    <xdr:cxnSp macro="">
      <xdr:nvCxnSpPr>
        <xdr:cNvPr id="427" name="直線コネクタ 426"/>
        <xdr:cNvCxnSpPr/>
      </xdr:nvCxnSpPr>
      <xdr:spPr>
        <a:xfrm>
          <a:off x="15671800" y="13309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107950</xdr:rowOff>
    </xdr:to>
    <xdr:cxnSp macro="">
      <xdr:nvCxnSpPr>
        <xdr:cNvPr id="430" name="直線コネクタ 429"/>
        <xdr:cNvCxnSpPr/>
      </xdr:nvCxnSpPr>
      <xdr:spPr>
        <a:xfrm>
          <a:off x="14782800" y="13172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78</xdr:row>
      <xdr:rowOff>130811</xdr:rowOff>
    </xdr:to>
    <xdr:cxnSp macro="">
      <xdr:nvCxnSpPr>
        <xdr:cNvPr id="433" name="直線コネクタ 432"/>
        <xdr:cNvCxnSpPr/>
      </xdr:nvCxnSpPr>
      <xdr:spPr>
        <a:xfrm flipV="1">
          <a:off x="13893800" y="131724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78</xdr:row>
      <xdr:rowOff>130811</xdr:rowOff>
    </xdr:to>
    <xdr:cxnSp macro="">
      <xdr:nvCxnSpPr>
        <xdr:cNvPr id="436" name="直線コネクタ 435"/>
        <xdr:cNvCxnSpPr/>
      </xdr:nvCxnSpPr>
      <xdr:spPr>
        <a:xfrm>
          <a:off x="13004800" y="1319911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6" name="楕円 445"/>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7"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8" name="楕円 447"/>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49" name="テキスト ボックス 448"/>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50" name="楕円 449"/>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51" name="テキスト ボックス 450"/>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52" name="楕円 451"/>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53" name="テキスト ボックス 452"/>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4" name="楕円 453"/>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33038</xdr:rowOff>
    </xdr:from>
    <xdr:ext cx="762000" cy="259045"/>
    <xdr:sp macro="" textlink="">
      <xdr:nvSpPr>
        <xdr:cNvPr id="455" name="テキスト ボックス 454"/>
        <xdr:cNvSpPr txBox="1"/>
      </xdr:nvSpPr>
      <xdr:spPr>
        <a:xfrm>
          <a:off x="12623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61827</xdr:rowOff>
    </xdr:from>
    <xdr:to>
      <xdr:col>29</xdr:col>
      <xdr:colOff>127000</xdr:colOff>
      <xdr:row>16</xdr:row>
      <xdr:rowOff>70988</xdr:rowOff>
    </xdr:to>
    <xdr:cxnSp macro="">
      <xdr:nvCxnSpPr>
        <xdr:cNvPr id="52" name="直線コネクタ 51"/>
        <xdr:cNvCxnSpPr/>
      </xdr:nvCxnSpPr>
      <xdr:spPr bwMode="auto">
        <a:xfrm>
          <a:off x="5003800" y="2852652"/>
          <a:ext cx="647700" cy="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61827</xdr:rowOff>
    </xdr:from>
    <xdr:to>
      <xdr:col>26</xdr:col>
      <xdr:colOff>50800</xdr:colOff>
      <xdr:row>16</xdr:row>
      <xdr:rowOff>98322</xdr:rowOff>
    </xdr:to>
    <xdr:cxnSp macro="">
      <xdr:nvCxnSpPr>
        <xdr:cNvPr id="55" name="直線コネクタ 54"/>
        <xdr:cNvCxnSpPr/>
      </xdr:nvCxnSpPr>
      <xdr:spPr bwMode="auto">
        <a:xfrm flipV="1">
          <a:off x="4305300" y="2852652"/>
          <a:ext cx="6985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98322</xdr:rowOff>
    </xdr:from>
    <xdr:to>
      <xdr:col>22</xdr:col>
      <xdr:colOff>114300</xdr:colOff>
      <xdr:row>16</xdr:row>
      <xdr:rowOff>114422</xdr:rowOff>
    </xdr:to>
    <xdr:cxnSp macro="">
      <xdr:nvCxnSpPr>
        <xdr:cNvPr id="58" name="直線コネクタ 57"/>
        <xdr:cNvCxnSpPr/>
      </xdr:nvCxnSpPr>
      <xdr:spPr bwMode="auto">
        <a:xfrm flipV="1">
          <a:off x="3606800" y="288914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114422</xdr:rowOff>
    </xdr:from>
    <xdr:to>
      <xdr:col>18</xdr:col>
      <xdr:colOff>177800</xdr:colOff>
      <xdr:row>17</xdr:row>
      <xdr:rowOff>12580</xdr:rowOff>
    </xdr:to>
    <xdr:cxnSp macro="">
      <xdr:nvCxnSpPr>
        <xdr:cNvPr id="61" name="直線コネクタ 60"/>
        <xdr:cNvCxnSpPr/>
      </xdr:nvCxnSpPr>
      <xdr:spPr bwMode="auto">
        <a:xfrm flipV="1">
          <a:off x="2908300" y="290524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20188</xdr:rowOff>
    </xdr:from>
    <xdr:to>
      <xdr:col>29</xdr:col>
      <xdr:colOff>177800</xdr:colOff>
      <xdr:row>16</xdr:row>
      <xdr:rowOff>121788</xdr:rowOff>
    </xdr:to>
    <xdr:sp macro="" textlink="">
      <xdr:nvSpPr>
        <xdr:cNvPr id="71" name="楕円 70"/>
        <xdr:cNvSpPr/>
      </xdr:nvSpPr>
      <xdr:spPr bwMode="auto">
        <a:xfrm>
          <a:off x="5600700" y="281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36715</xdr:rowOff>
    </xdr:from>
    <xdr:ext cx="762000" cy="259045"/>
    <xdr:sp macro="" textlink="">
      <xdr:nvSpPr>
        <xdr:cNvPr id="72" name="人口1人当たり決算額の推移該当値テキスト130"/>
        <xdr:cNvSpPr txBox="1"/>
      </xdr:nvSpPr>
      <xdr:spPr>
        <a:xfrm>
          <a:off x="5740400" y="265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11027</xdr:rowOff>
    </xdr:from>
    <xdr:to>
      <xdr:col>26</xdr:col>
      <xdr:colOff>101600</xdr:colOff>
      <xdr:row>16</xdr:row>
      <xdr:rowOff>112627</xdr:rowOff>
    </xdr:to>
    <xdr:sp macro="" textlink="">
      <xdr:nvSpPr>
        <xdr:cNvPr id="73" name="楕円 72"/>
        <xdr:cNvSpPr/>
      </xdr:nvSpPr>
      <xdr:spPr bwMode="auto">
        <a:xfrm>
          <a:off x="49530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122804</xdr:rowOff>
    </xdr:from>
    <xdr:ext cx="736600" cy="259045"/>
    <xdr:sp macro="" textlink="">
      <xdr:nvSpPr>
        <xdr:cNvPr id="74" name="テキスト ボックス 73"/>
        <xdr:cNvSpPr txBox="1"/>
      </xdr:nvSpPr>
      <xdr:spPr>
        <a:xfrm>
          <a:off x="4622800" y="2570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47522</xdr:rowOff>
    </xdr:from>
    <xdr:to>
      <xdr:col>22</xdr:col>
      <xdr:colOff>165100</xdr:colOff>
      <xdr:row>16</xdr:row>
      <xdr:rowOff>149122</xdr:rowOff>
    </xdr:to>
    <xdr:sp macro="" textlink="">
      <xdr:nvSpPr>
        <xdr:cNvPr id="75" name="楕円 74"/>
        <xdr:cNvSpPr/>
      </xdr:nvSpPr>
      <xdr:spPr bwMode="auto">
        <a:xfrm>
          <a:off x="42545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159299</xdr:rowOff>
    </xdr:from>
    <xdr:ext cx="762000" cy="259045"/>
    <xdr:sp macro="" textlink="">
      <xdr:nvSpPr>
        <xdr:cNvPr id="76" name="テキスト ボックス 75"/>
        <xdr:cNvSpPr txBox="1"/>
      </xdr:nvSpPr>
      <xdr:spPr>
        <a:xfrm>
          <a:off x="3924300" y="26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63622</xdr:rowOff>
    </xdr:from>
    <xdr:to>
      <xdr:col>19</xdr:col>
      <xdr:colOff>38100</xdr:colOff>
      <xdr:row>16</xdr:row>
      <xdr:rowOff>165222</xdr:rowOff>
    </xdr:to>
    <xdr:sp macro="" textlink="">
      <xdr:nvSpPr>
        <xdr:cNvPr id="77" name="楕円 76"/>
        <xdr:cNvSpPr/>
      </xdr:nvSpPr>
      <xdr:spPr bwMode="auto">
        <a:xfrm>
          <a:off x="35560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3949</xdr:rowOff>
    </xdr:from>
    <xdr:ext cx="762000" cy="259045"/>
    <xdr:sp macro="" textlink="">
      <xdr:nvSpPr>
        <xdr:cNvPr id="78" name="テキスト ボックス 77"/>
        <xdr:cNvSpPr txBox="1"/>
      </xdr:nvSpPr>
      <xdr:spPr>
        <a:xfrm>
          <a:off x="3225800" y="26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133230</xdr:rowOff>
    </xdr:from>
    <xdr:to>
      <xdr:col>15</xdr:col>
      <xdr:colOff>101600</xdr:colOff>
      <xdr:row>17</xdr:row>
      <xdr:rowOff>63380</xdr:rowOff>
    </xdr:to>
    <xdr:sp macro="" textlink="">
      <xdr:nvSpPr>
        <xdr:cNvPr id="79" name="楕円 78"/>
        <xdr:cNvSpPr/>
      </xdr:nvSpPr>
      <xdr:spPr bwMode="auto">
        <a:xfrm>
          <a:off x="2857500" y="292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73557</xdr:rowOff>
    </xdr:from>
    <xdr:ext cx="762000" cy="259045"/>
    <xdr:sp macro="" textlink="">
      <xdr:nvSpPr>
        <xdr:cNvPr id="80" name="テキスト ボックス 79"/>
        <xdr:cNvSpPr txBox="1"/>
      </xdr:nvSpPr>
      <xdr:spPr>
        <a:xfrm>
          <a:off x="2527300" y="26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3708</xdr:rowOff>
    </xdr:from>
    <xdr:to>
      <xdr:col>29</xdr:col>
      <xdr:colOff>127000</xdr:colOff>
      <xdr:row>36</xdr:row>
      <xdr:rowOff>12414</xdr:rowOff>
    </xdr:to>
    <xdr:cxnSp macro="">
      <xdr:nvCxnSpPr>
        <xdr:cNvPr id="113" name="直線コネクタ 112"/>
        <xdr:cNvCxnSpPr/>
      </xdr:nvCxnSpPr>
      <xdr:spPr bwMode="auto">
        <a:xfrm flipV="1">
          <a:off x="5003800" y="6956958"/>
          <a:ext cx="6477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12414</xdr:rowOff>
    </xdr:from>
    <xdr:to>
      <xdr:col>26</xdr:col>
      <xdr:colOff>50800</xdr:colOff>
      <xdr:row>36</xdr:row>
      <xdr:rowOff>30283</xdr:rowOff>
    </xdr:to>
    <xdr:cxnSp macro="">
      <xdr:nvCxnSpPr>
        <xdr:cNvPr id="116" name="直線コネクタ 115"/>
        <xdr:cNvCxnSpPr/>
      </xdr:nvCxnSpPr>
      <xdr:spPr bwMode="auto">
        <a:xfrm flipV="1">
          <a:off x="4305300" y="6965664"/>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30283</xdr:rowOff>
    </xdr:from>
    <xdr:to>
      <xdr:col>22</xdr:col>
      <xdr:colOff>114300</xdr:colOff>
      <xdr:row>36</xdr:row>
      <xdr:rowOff>88671</xdr:rowOff>
    </xdr:to>
    <xdr:cxnSp macro="">
      <xdr:nvCxnSpPr>
        <xdr:cNvPr id="119" name="直線コネクタ 118"/>
        <xdr:cNvCxnSpPr/>
      </xdr:nvCxnSpPr>
      <xdr:spPr bwMode="auto">
        <a:xfrm flipV="1">
          <a:off x="3606800" y="6983533"/>
          <a:ext cx="698500" cy="5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334835</xdr:rowOff>
    </xdr:from>
    <xdr:to>
      <xdr:col>18</xdr:col>
      <xdr:colOff>177800</xdr:colOff>
      <xdr:row>36</xdr:row>
      <xdr:rowOff>88671</xdr:rowOff>
    </xdr:to>
    <xdr:cxnSp macro="">
      <xdr:nvCxnSpPr>
        <xdr:cNvPr id="122" name="直線コネクタ 121"/>
        <xdr:cNvCxnSpPr/>
      </xdr:nvCxnSpPr>
      <xdr:spPr bwMode="auto">
        <a:xfrm>
          <a:off x="2908300" y="6945185"/>
          <a:ext cx="698500" cy="9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295808</xdr:rowOff>
    </xdr:from>
    <xdr:to>
      <xdr:col>29</xdr:col>
      <xdr:colOff>177800</xdr:colOff>
      <xdr:row>36</xdr:row>
      <xdr:rowOff>54508</xdr:rowOff>
    </xdr:to>
    <xdr:sp macro="" textlink="">
      <xdr:nvSpPr>
        <xdr:cNvPr id="132" name="楕円 131"/>
        <xdr:cNvSpPr/>
      </xdr:nvSpPr>
      <xdr:spPr bwMode="auto">
        <a:xfrm>
          <a:off x="56007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267885</xdr:rowOff>
    </xdr:from>
    <xdr:ext cx="762000" cy="259045"/>
    <xdr:sp macro="" textlink="">
      <xdr:nvSpPr>
        <xdr:cNvPr id="133" name="人口1人当たり決算額の推移該当値テキスト445"/>
        <xdr:cNvSpPr txBox="1"/>
      </xdr:nvSpPr>
      <xdr:spPr>
        <a:xfrm>
          <a:off x="5740400" y="687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304514</xdr:rowOff>
    </xdr:from>
    <xdr:to>
      <xdr:col>26</xdr:col>
      <xdr:colOff>101600</xdr:colOff>
      <xdr:row>36</xdr:row>
      <xdr:rowOff>63214</xdr:rowOff>
    </xdr:to>
    <xdr:sp macro="" textlink="">
      <xdr:nvSpPr>
        <xdr:cNvPr id="134" name="楕円 133"/>
        <xdr:cNvSpPr/>
      </xdr:nvSpPr>
      <xdr:spPr bwMode="auto">
        <a:xfrm>
          <a:off x="49530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47991</xdr:rowOff>
    </xdr:from>
    <xdr:ext cx="736600" cy="259045"/>
    <xdr:sp macro="" textlink="">
      <xdr:nvSpPr>
        <xdr:cNvPr id="135" name="テキスト ボックス 134"/>
        <xdr:cNvSpPr txBox="1"/>
      </xdr:nvSpPr>
      <xdr:spPr>
        <a:xfrm>
          <a:off x="4622800" y="700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322383</xdr:rowOff>
    </xdr:from>
    <xdr:to>
      <xdr:col>22</xdr:col>
      <xdr:colOff>165100</xdr:colOff>
      <xdr:row>36</xdr:row>
      <xdr:rowOff>81083</xdr:rowOff>
    </xdr:to>
    <xdr:sp macro="" textlink="">
      <xdr:nvSpPr>
        <xdr:cNvPr id="136" name="楕円 135"/>
        <xdr:cNvSpPr/>
      </xdr:nvSpPr>
      <xdr:spPr bwMode="auto">
        <a:xfrm>
          <a:off x="42545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65860</xdr:rowOff>
    </xdr:from>
    <xdr:ext cx="762000" cy="259045"/>
    <xdr:sp macro="" textlink="">
      <xdr:nvSpPr>
        <xdr:cNvPr id="137" name="テキスト ボックス 136"/>
        <xdr:cNvSpPr txBox="1"/>
      </xdr:nvSpPr>
      <xdr:spPr>
        <a:xfrm>
          <a:off x="3924300" y="701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37871</xdr:rowOff>
    </xdr:from>
    <xdr:to>
      <xdr:col>19</xdr:col>
      <xdr:colOff>38100</xdr:colOff>
      <xdr:row>36</xdr:row>
      <xdr:rowOff>139471</xdr:rowOff>
    </xdr:to>
    <xdr:sp macro="" textlink="">
      <xdr:nvSpPr>
        <xdr:cNvPr id="138" name="楕円 137"/>
        <xdr:cNvSpPr/>
      </xdr:nvSpPr>
      <xdr:spPr bwMode="auto">
        <a:xfrm>
          <a:off x="3556000" y="699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124248</xdr:rowOff>
    </xdr:from>
    <xdr:ext cx="762000" cy="259045"/>
    <xdr:sp macro="" textlink="">
      <xdr:nvSpPr>
        <xdr:cNvPr id="139" name="テキスト ボックス 138"/>
        <xdr:cNvSpPr txBox="1"/>
      </xdr:nvSpPr>
      <xdr:spPr>
        <a:xfrm>
          <a:off x="3225800" y="70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284035</xdr:rowOff>
    </xdr:from>
    <xdr:to>
      <xdr:col>15</xdr:col>
      <xdr:colOff>101600</xdr:colOff>
      <xdr:row>36</xdr:row>
      <xdr:rowOff>42735</xdr:rowOff>
    </xdr:to>
    <xdr:sp macro="" textlink="">
      <xdr:nvSpPr>
        <xdr:cNvPr id="140" name="楕円 139"/>
        <xdr:cNvSpPr/>
      </xdr:nvSpPr>
      <xdr:spPr bwMode="auto">
        <a:xfrm>
          <a:off x="2857500" y="68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27512</xdr:rowOff>
    </xdr:from>
    <xdr:ext cx="762000" cy="259045"/>
    <xdr:sp macro="" textlink="">
      <xdr:nvSpPr>
        <xdr:cNvPr id="141" name="テキスト ボックス 140"/>
        <xdr:cNvSpPr txBox="1"/>
      </xdr:nvSpPr>
      <xdr:spPr>
        <a:xfrm>
          <a:off x="2527300" y="69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139446</xdr:rowOff>
    </xdr:from>
    <xdr:to>
      <xdr:col>24</xdr:col>
      <xdr:colOff>63500</xdr:colOff>
      <xdr:row>34</xdr:row>
      <xdr:rowOff>167119</xdr:rowOff>
    </xdr:to>
    <xdr:cxnSp macro="">
      <xdr:nvCxnSpPr>
        <xdr:cNvPr id="61" name="直線コネクタ 60"/>
        <xdr:cNvCxnSpPr/>
      </xdr:nvCxnSpPr>
      <xdr:spPr>
        <a:xfrm>
          <a:off x="3797300" y="5968746"/>
          <a:ext cx="8382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139446</xdr:rowOff>
    </xdr:from>
    <xdr:to>
      <xdr:col>19</xdr:col>
      <xdr:colOff>177800</xdr:colOff>
      <xdr:row>35</xdr:row>
      <xdr:rowOff>11240</xdr:rowOff>
    </xdr:to>
    <xdr:cxnSp macro="">
      <xdr:nvCxnSpPr>
        <xdr:cNvPr id="64" name="直線コネクタ 63"/>
        <xdr:cNvCxnSpPr/>
      </xdr:nvCxnSpPr>
      <xdr:spPr>
        <a:xfrm flipV="1">
          <a:off x="2908300" y="596874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11240</xdr:rowOff>
    </xdr:from>
    <xdr:to>
      <xdr:col>15</xdr:col>
      <xdr:colOff>50800</xdr:colOff>
      <xdr:row>35</xdr:row>
      <xdr:rowOff>48260</xdr:rowOff>
    </xdr:to>
    <xdr:cxnSp macro="">
      <xdr:nvCxnSpPr>
        <xdr:cNvPr id="67" name="直線コネクタ 66"/>
        <xdr:cNvCxnSpPr/>
      </xdr:nvCxnSpPr>
      <xdr:spPr>
        <a:xfrm flipV="1">
          <a:off x="2019300" y="6011990"/>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78092</xdr:rowOff>
    </xdr:to>
    <xdr:cxnSp macro="">
      <xdr:nvCxnSpPr>
        <xdr:cNvPr id="70" name="直線コネクタ 69"/>
        <xdr:cNvCxnSpPr/>
      </xdr:nvCxnSpPr>
      <xdr:spPr>
        <a:xfrm flipV="1">
          <a:off x="1130300" y="6049010"/>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116319</xdr:rowOff>
    </xdr:from>
    <xdr:to>
      <xdr:col>24</xdr:col>
      <xdr:colOff>114300</xdr:colOff>
      <xdr:row>35</xdr:row>
      <xdr:rowOff>46469</xdr:rowOff>
    </xdr:to>
    <xdr:sp macro="" textlink="">
      <xdr:nvSpPr>
        <xdr:cNvPr id="80" name="楕円 79"/>
        <xdr:cNvSpPr/>
      </xdr:nvSpPr>
      <xdr:spPr>
        <a:xfrm>
          <a:off x="4584700" y="59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139196</xdr:rowOff>
    </xdr:from>
    <xdr:ext cx="534377" cy="259045"/>
    <xdr:sp macro="" textlink="">
      <xdr:nvSpPr>
        <xdr:cNvPr id="81" name="人件費該当値テキスト"/>
        <xdr:cNvSpPr txBox="1"/>
      </xdr:nvSpPr>
      <xdr:spPr>
        <a:xfrm>
          <a:off x="4686300" y="57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88646</xdr:rowOff>
    </xdr:from>
    <xdr:to>
      <xdr:col>20</xdr:col>
      <xdr:colOff>38100</xdr:colOff>
      <xdr:row>35</xdr:row>
      <xdr:rowOff>18796</xdr:rowOff>
    </xdr:to>
    <xdr:sp macro="" textlink="">
      <xdr:nvSpPr>
        <xdr:cNvPr id="82" name="楕円 81"/>
        <xdr:cNvSpPr/>
      </xdr:nvSpPr>
      <xdr:spPr>
        <a:xfrm>
          <a:off x="3746500" y="59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35323</xdr:rowOff>
    </xdr:from>
    <xdr:ext cx="534377" cy="259045"/>
    <xdr:sp macro="" textlink="">
      <xdr:nvSpPr>
        <xdr:cNvPr id="83" name="テキスト ボックス 82"/>
        <xdr:cNvSpPr txBox="1"/>
      </xdr:nvSpPr>
      <xdr:spPr>
        <a:xfrm>
          <a:off x="3530111" y="56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131890</xdr:rowOff>
    </xdr:from>
    <xdr:to>
      <xdr:col>15</xdr:col>
      <xdr:colOff>101600</xdr:colOff>
      <xdr:row>35</xdr:row>
      <xdr:rowOff>62040</xdr:rowOff>
    </xdr:to>
    <xdr:sp macro="" textlink="">
      <xdr:nvSpPr>
        <xdr:cNvPr id="84" name="楕円 83"/>
        <xdr:cNvSpPr/>
      </xdr:nvSpPr>
      <xdr:spPr>
        <a:xfrm>
          <a:off x="2857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78567</xdr:rowOff>
    </xdr:from>
    <xdr:ext cx="534377" cy="259045"/>
    <xdr:sp macro="" textlink="">
      <xdr:nvSpPr>
        <xdr:cNvPr id="85" name="テキスト ボックス 84"/>
        <xdr:cNvSpPr txBox="1"/>
      </xdr:nvSpPr>
      <xdr:spPr>
        <a:xfrm>
          <a:off x="2641111" y="57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6" name="楕円 85"/>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115587</xdr:rowOff>
    </xdr:from>
    <xdr:ext cx="534377" cy="259045"/>
    <xdr:sp macro="" textlink="">
      <xdr:nvSpPr>
        <xdr:cNvPr id="87" name="テキスト ボックス 86"/>
        <xdr:cNvSpPr txBox="1"/>
      </xdr:nvSpPr>
      <xdr:spPr>
        <a:xfrm>
          <a:off x="1752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27292</xdr:rowOff>
    </xdr:from>
    <xdr:to>
      <xdr:col>6</xdr:col>
      <xdr:colOff>38100</xdr:colOff>
      <xdr:row>35</xdr:row>
      <xdr:rowOff>128892</xdr:rowOff>
    </xdr:to>
    <xdr:sp macro="" textlink="">
      <xdr:nvSpPr>
        <xdr:cNvPr id="88" name="楕円 87"/>
        <xdr:cNvSpPr/>
      </xdr:nvSpPr>
      <xdr:spPr>
        <a:xfrm>
          <a:off x="1079500" y="60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145419</xdr:rowOff>
    </xdr:from>
    <xdr:ext cx="534377" cy="259045"/>
    <xdr:sp macro="" textlink="">
      <xdr:nvSpPr>
        <xdr:cNvPr id="89" name="テキスト ボックス 88"/>
        <xdr:cNvSpPr txBox="1"/>
      </xdr:nvSpPr>
      <xdr:spPr>
        <a:xfrm>
          <a:off x="863111" y="58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53646</xdr:rowOff>
    </xdr:from>
    <xdr:to>
      <xdr:col>24</xdr:col>
      <xdr:colOff>63500</xdr:colOff>
      <xdr:row>57</xdr:row>
      <xdr:rowOff>86368</xdr:rowOff>
    </xdr:to>
    <xdr:cxnSp macro="">
      <xdr:nvCxnSpPr>
        <xdr:cNvPr id="116" name="直線コネクタ 115"/>
        <xdr:cNvCxnSpPr/>
      </xdr:nvCxnSpPr>
      <xdr:spPr>
        <a:xfrm>
          <a:off x="3797300" y="9826296"/>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53646</xdr:rowOff>
    </xdr:from>
    <xdr:to>
      <xdr:col>19</xdr:col>
      <xdr:colOff>177800</xdr:colOff>
      <xdr:row>57</xdr:row>
      <xdr:rowOff>93107</xdr:rowOff>
    </xdr:to>
    <xdr:cxnSp macro="">
      <xdr:nvCxnSpPr>
        <xdr:cNvPr id="119" name="直線コネクタ 118"/>
        <xdr:cNvCxnSpPr/>
      </xdr:nvCxnSpPr>
      <xdr:spPr>
        <a:xfrm flipV="1">
          <a:off x="2908300" y="9826296"/>
          <a:ext cx="889000" cy="3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93107</xdr:rowOff>
    </xdr:from>
    <xdr:to>
      <xdr:col>15</xdr:col>
      <xdr:colOff>50800</xdr:colOff>
      <xdr:row>57</xdr:row>
      <xdr:rowOff>95777</xdr:rowOff>
    </xdr:to>
    <xdr:cxnSp macro="">
      <xdr:nvCxnSpPr>
        <xdr:cNvPr id="122" name="直線コネクタ 121"/>
        <xdr:cNvCxnSpPr/>
      </xdr:nvCxnSpPr>
      <xdr:spPr>
        <a:xfrm flipV="1">
          <a:off x="2019300" y="9865757"/>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59777</xdr:rowOff>
    </xdr:from>
    <xdr:to>
      <xdr:col>10</xdr:col>
      <xdr:colOff>114300</xdr:colOff>
      <xdr:row>57</xdr:row>
      <xdr:rowOff>95777</xdr:rowOff>
    </xdr:to>
    <xdr:cxnSp macro="">
      <xdr:nvCxnSpPr>
        <xdr:cNvPr id="125" name="直線コネクタ 124"/>
        <xdr:cNvCxnSpPr/>
      </xdr:nvCxnSpPr>
      <xdr:spPr>
        <a:xfrm>
          <a:off x="1130300" y="9832427"/>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35568</xdr:rowOff>
    </xdr:from>
    <xdr:to>
      <xdr:col>24</xdr:col>
      <xdr:colOff>114300</xdr:colOff>
      <xdr:row>57</xdr:row>
      <xdr:rowOff>137168</xdr:rowOff>
    </xdr:to>
    <xdr:sp macro="" textlink="">
      <xdr:nvSpPr>
        <xdr:cNvPr id="135" name="楕円 134"/>
        <xdr:cNvSpPr/>
      </xdr:nvSpPr>
      <xdr:spPr>
        <a:xfrm>
          <a:off x="4584700" y="98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121945</xdr:rowOff>
    </xdr:from>
    <xdr:ext cx="534377" cy="259045"/>
    <xdr:sp macro="" textlink="">
      <xdr:nvSpPr>
        <xdr:cNvPr id="136" name="物件費該当値テキスト"/>
        <xdr:cNvSpPr txBox="1"/>
      </xdr:nvSpPr>
      <xdr:spPr>
        <a:xfrm>
          <a:off x="4686300" y="972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2846</xdr:rowOff>
    </xdr:from>
    <xdr:to>
      <xdr:col>20</xdr:col>
      <xdr:colOff>38100</xdr:colOff>
      <xdr:row>57</xdr:row>
      <xdr:rowOff>104446</xdr:rowOff>
    </xdr:to>
    <xdr:sp macro="" textlink="">
      <xdr:nvSpPr>
        <xdr:cNvPr id="137" name="楕円 136"/>
        <xdr:cNvSpPr/>
      </xdr:nvSpPr>
      <xdr:spPr>
        <a:xfrm>
          <a:off x="3746500" y="97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95573</xdr:rowOff>
    </xdr:from>
    <xdr:ext cx="534377" cy="259045"/>
    <xdr:sp macro="" textlink="">
      <xdr:nvSpPr>
        <xdr:cNvPr id="138" name="テキスト ボックス 137"/>
        <xdr:cNvSpPr txBox="1"/>
      </xdr:nvSpPr>
      <xdr:spPr>
        <a:xfrm>
          <a:off x="3530111" y="98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42307</xdr:rowOff>
    </xdr:from>
    <xdr:to>
      <xdr:col>15</xdr:col>
      <xdr:colOff>101600</xdr:colOff>
      <xdr:row>57</xdr:row>
      <xdr:rowOff>143907</xdr:rowOff>
    </xdr:to>
    <xdr:sp macro="" textlink="">
      <xdr:nvSpPr>
        <xdr:cNvPr id="139" name="楕円 138"/>
        <xdr:cNvSpPr/>
      </xdr:nvSpPr>
      <xdr:spPr>
        <a:xfrm>
          <a:off x="2857500" y="98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135034</xdr:rowOff>
    </xdr:from>
    <xdr:ext cx="534377" cy="259045"/>
    <xdr:sp macro="" textlink="">
      <xdr:nvSpPr>
        <xdr:cNvPr id="140" name="テキスト ボックス 139"/>
        <xdr:cNvSpPr txBox="1"/>
      </xdr:nvSpPr>
      <xdr:spPr>
        <a:xfrm>
          <a:off x="2641111" y="990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44977</xdr:rowOff>
    </xdr:from>
    <xdr:to>
      <xdr:col>10</xdr:col>
      <xdr:colOff>165100</xdr:colOff>
      <xdr:row>57</xdr:row>
      <xdr:rowOff>146577</xdr:rowOff>
    </xdr:to>
    <xdr:sp macro="" textlink="">
      <xdr:nvSpPr>
        <xdr:cNvPr id="141" name="楕円 140"/>
        <xdr:cNvSpPr/>
      </xdr:nvSpPr>
      <xdr:spPr>
        <a:xfrm>
          <a:off x="1968500" y="98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137704</xdr:rowOff>
    </xdr:from>
    <xdr:ext cx="534377" cy="259045"/>
    <xdr:sp macro="" textlink="">
      <xdr:nvSpPr>
        <xdr:cNvPr id="142" name="テキスト ボックス 141"/>
        <xdr:cNvSpPr txBox="1"/>
      </xdr:nvSpPr>
      <xdr:spPr>
        <a:xfrm>
          <a:off x="1752111" y="99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8977</xdr:rowOff>
    </xdr:from>
    <xdr:to>
      <xdr:col>6</xdr:col>
      <xdr:colOff>38100</xdr:colOff>
      <xdr:row>57</xdr:row>
      <xdr:rowOff>110577</xdr:rowOff>
    </xdr:to>
    <xdr:sp macro="" textlink="">
      <xdr:nvSpPr>
        <xdr:cNvPr id="143" name="楕円 142"/>
        <xdr:cNvSpPr/>
      </xdr:nvSpPr>
      <xdr:spPr>
        <a:xfrm>
          <a:off x="1079500" y="97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101704</xdr:rowOff>
    </xdr:from>
    <xdr:ext cx="534377" cy="259045"/>
    <xdr:sp macro="" textlink="">
      <xdr:nvSpPr>
        <xdr:cNvPr id="144" name="テキスト ボックス 143"/>
        <xdr:cNvSpPr txBox="1"/>
      </xdr:nvSpPr>
      <xdr:spPr>
        <a:xfrm>
          <a:off x="863111" y="98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104687</xdr:rowOff>
    </xdr:from>
    <xdr:to>
      <xdr:col>24</xdr:col>
      <xdr:colOff>63500</xdr:colOff>
      <xdr:row>78</xdr:row>
      <xdr:rowOff>123355</xdr:rowOff>
    </xdr:to>
    <xdr:cxnSp macro="">
      <xdr:nvCxnSpPr>
        <xdr:cNvPr id="173" name="直線コネクタ 172"/>
        <xdr:cNvCxnSpPr/>
      </xdr:nvCxnSpPr>
      <xdr:spPr>
        <a:xfrm flipV="1">
          <a:off x="3797300" y="13477787"/>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116002</xdr:rowOff>
    </xdr:from>
    <xdr:to>
      <xdr:col>19</xdr:col>
      <xdr:colOff>177800</xdr:colOff>
      <xdr:row>78</xdr:row>
      <xdr:rowOff>123355</xdr:rowOff>
    </xdr:to>
    <xdr:cxnSp macro="">
      <xdr:nvCxnSpPr>
        <xdr:cNvPr id="176" name="直線コネクタ 175"/>
        <xdr:cNvCxnSpPr/>
      </xdr:nvCxnSpPr>
      <xdr:spPr>
        <a:xfrm>
          <a:off x="2908300" y="134891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116002</xdr:rowOff>
    </xdr:from>
    <xdr:to>
      <xdr:col>15</xdr:col>
      <xdr:colOff>50800</xdr:colOff>
      <xdr:row>78</xdr:row>
      <xdr:rowOff>130747</xdr:rowOff>
    </xdr:to>
    <xdr:cxnSp macro="">
      <xdr:nvCxnSpPr>
        <xdr:cNvPr id="179" name="直線コネクタ 178"/>
        <xdr:cNvCxnSpPr/>
      </xdr:nvCxnSpPr>
      <xdr:spPr>
        <a:xfrm flipV="1">
          <a:off x="2019300" y="13489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130747</xdr:rowOff>
    </xdr:from>
    <xdr:to>
      <xdr:col>10</xdr:col>
      <xdr:colOff>114300</xdr:colOff>
      <xdr:row>78</xdr:row>
      <xdr:rowOff>144920</xdr:rowOff>
    </xdr:to>
    <xdr:cxnSp macro="">
      <xdr:nvCxnSpPr>
        <xdr:cNvPr id="182" name="直線コネクタ 181"/>
        <xdr:cNvCxnSpPr/>
      </xdr:nvCxnSpPr>
      <xdr:spPr>
        <a:xfrm flipV="1">
          <a:off x="1130300" y="1350384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53887</xdr:rowOff>
    </xdr:from>
    <xdr:to>
      <xdr:col>24</xdr:col>
      <xdr:colOff>114300</xdr:colOff>
      <xdr:row>78</xdr:row>
      <xdr:rowOff>155487</xdr:rowOff>
    </xdr:to>
    <xdr:sp macro="" textlink="">
      <xdr:nvSpPr>
        <xdr:cNvPr id="192" name="楕円 191"/>
        <xdr:cNvSpPr/>
      </xdr:nvSpPr>
      <xdr:spPr>
        <a:xfrm>
          <a:off x="45847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140264</xdr:rowOff>
    </xdr:from>
    <xdr:ext cx="469744" cy="259045"/>
    <xdr:sp macro="" textlink="">
      <xdr:nvSpPr>
        <xdr:cNvPr id="193" name="維持補修費該当値テキスト"/>
        <xdr:cNvSpPr txBox="1"/>
      </xdr:nvSpPr>
      <xdr:spPr>
        <a:xfrm>
          <a:off x="4686300" y="133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72555</xdr:rowOff>
    </xdr:from>
    <xdr:to>
      <xdr:col>20</xdr:col>
      <xdr:colOff>38100</xdr:colOff>
      <xdr:row>79</xdr:row>
      <xdr:rowOff>2705</xdr:rowOff>
    </xdr:to>
    <xdr:sp macro="" textlink="">
      <xdr:nvSpPr>
        <xdr:cNvPr id="194" name="楕円 193"/>
        <xdr:cNvSpPr/>
      </xdr:nvSpPr>
      <xdr:spPr>
        <a:xfrm>
          <a:off x="3746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165282</xdr:rowOff>
    </xdr:from>
    <xdr:ext cx="469744" cy="259045"/>
    <xdr:sp macro="" textlink="">
      <xdr:nvSpPr>
        <xdr:cNvPr id="195" name="テキスト ボックス 194"/>
        <xdr:cNvSpPr txBox="1"/>
      </xdr:nvSpPr>
      <xdr:spPr>
        <a:xfrm>
          <a:off x="3562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65202</xdr:rowOff>
    </xdr:from>
    <xdr:to>
      <xdr:col>15</xdr:col>
      <xdr:colOff>101600</xdr:colOff>
      <xdr:row>78</xdr:row>
      <xdr:rowOff>166802</xdr:rowOff>
    </xdr:to>
    <xdr:sp macro="" textlink="">
      <xdr:nvSpPr>
        <xdr:cNvPr id="196" name="楕円 195"/>
        <xdr:cNvSpPr/>
      </xdr:nvSpPr>
      <xdr:spPr>
        <a:xfrm>
          <a:off x="2857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157929</xdr:rowOff>
    </xdr:from>
    <xdr:ext cx="469744" cy="259045"/>
    <xdr:sp macro="" textlink="">
      <xdr:nvSpPr>
        <xdr:cNvPr id="197" name="テキスト ボックス 196"/>
        <xdr:cNvSpPr txBox="1"/>
      </xdr:nvSpPr>
      <xdr:spPr>
        <a:xfrm>
          <a:off x="2673428"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79947</xdr:rowOff>
    </xdr:from>
    <xdr:to>
      <xdr:col>10</xdr:col>
      <xdr:colOff>165100</xdr:colOff>
      <xdr:row>79</xdr:row>
      <xdr:rowOff>10097</xdr:rowOff>
    </xdr:to>
    <xdr:sp macro="" textlink="">
      <xdr:nvSpPr>
        <xdr:cNvPr id="198" name="楕円 197"/>
        <xdr:cNvSpPr/>
      </xdr:nvSpPr>
      <xdr:spPr>
        <a:xfrm>
          <a:off x="1968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1224</xdr:rowOff>
    </xdr:from>
    <xdr:ext cx="469744" cy="259045"/>
    <xdr:sp macro="" textlink="">
      <xdr:nvSpPr>
        <xdr:cNvPr id="199" name="テキスト ボックス 198"/>
        <xdr:cNvSpPr txBox="1"/>
      </xdr:nvSpPr>
      <xdr:spPr>
        <a:xfrm>
          <a:off x="1784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94120</xdr:rowOff>
    </xdr:from>
    <xdr:to>
      <xdr:col>6</xdr:col>
      <xdr:colOff>38100</xdr:colOff>
      <xdr:row>79</xdr:row>
      <xdr:rowOff>24270</xdr:rowOff>
    </xdr:to>
    <xdr:sp macro="" textlink="">
      <xdr:nvSpPr>
        <xdr:cNvPr id="200" name="楕円 199"/>
        <xdr:cNvSpPr/>
      </xdr:nvSpPr>
      <xdr:spPr>
        <a:xfrm>
          <a:off x="1079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15397</xdr:rowOff>
    </xdr:from>
    <xdr:ext cx="469744" cy="259045"/>
    <xdr:sp macro="" textlink="">
      <xdr:nvSpPr>
        <xdr:cNvPr id="201" name="テキスト ボックス 200"/>
        <xdr:cNvSpPr txBox="1"/>
      </xdr:nvSpPr>
      <xdr:spPr>
        <a:xfrm>
          <a:off x="895428"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17464</xdr:rowOff>
    </xdr:from>
    <xdr:to>
      <xdr:col>24</xdr:col>
      <xdr:colOff>63500</xdr:colOff>
      <xdr:row>97</xdr:row>
      <xdr:rowOff>63021</xdr:rowOff>
    </xdr:to>
    <xdr:cxnSp macro="">
      <xdr:nvCxnSpPr>
        <xdr:cNvPr id="233" name="直線コネクタ 232"/>
        <xdr:cNvCxnSpPr/>
      </xdr:nvCxnSpPr>
      <xdr:spPr>
        <a:xfrm>
          <a:off x="3797300" y="16648114"/>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17464</xdr:rowOff>
    </xdr:from>
    <xdr:to>
      <xdr:col>19</xdr:col>
      <xdr:colOff>177800</xdr:colOff>
      <xdr:row>97</xdr:row>
      <xdr:rowOff>99402</xdr:rowOff>
    </xdr:to>
    <xdr:cxnSp macro="">
      <xdr:nvCxnSpPr>
        <xdr:cNvPr id="236" name="直線コネクタ 235"/>
        <xdr:cNvCxnSpPr/>
      </xdr:nvCxnSpPr>
      <xdr:spPr>
        <a:xfrm flipV="1">
          <a:off x="2908300" y="1664811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99402</xdr:rowOff>
    </xdr:from>
    <xdr:to>
      <xdr:col>15</xdr:col>
      <xdr:colOff>50800</xdr:colOff>
      <xdr:row>97</xdr:row>
      <xdr:rowOff>114995</xdr:rowOff>
    </xdr:to>
    <xdr:cxnSp macro="">
      <xdr:nvCxnSpPr>
        <xdr:cNvPr id="239" name="直線コネクタ 238"/>
        <xdr:cNvCxnSpPr/>
      </xdr:nvCxnSpPr>
      <xdr:spPr>
        <a:xfrm flipV="1">
          <a:off x="2019300" y="1673005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114995</xdr:rowOff>
    </xdr:from>
    <xdr:to>
      <xdr:col>10</xdr:col>
      <xdr:colOff>114300</xdr:colOff>
      <xdr:row>98</xdr:row>
      <xdr:rowOff>28632</xdr:rowOff>
    </xdr:to>
    <xdr:cxnSp macro="">
      <xdr:nvCxnSpPr>
        <xdr:cNvPr id="242" name="直線コネクタ 241"/>
        <xdr:cNvCxnSpPr/>
      </xdr:nvCxnSpPr>
      <xdr:spPr>
        <a:xfrm flipV="1">
          <a:off x="1130300" y="16745645"/>
          <a:ext cx="8890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12221</xdr:rowOff>
    </xdr:from>
    <xdr:to>
      <xdr:col>24</xdr:col>
      <xdr:colOff>114300</xdr:colOff>
      <xdr:row>97</xdr:row>
      <xdr:rowOff>113821</xdr:rowOff>
    </xdr:to>
    <xdr:sp macro="" textlink="">
      <xdr:nvSpPr>
        <xdr:cNvPr id="252" name="楕円 251"/>
        <xdr:cNvSpPr/>
      </xdr:nvSpPr>
      <xdr:spPr>
        <a:xfrm>
          <a:off x="45847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162098</xdr:rowOff>
    </xdr:from>
    <xdr:ext cx="534377" cy="259045"/>
    <xdr:sp macro="" textlink="">
      <xdr:nvSpPr>
        <xdr:cNvPr id="253" name="扶助費該当値テキスト"/>
        <xdr:cNvSpPr txBox="1"/>
      </xdr:nvSpPr>
      <xdr:spPr>
        <a:xfrm>
          <a:off x="4686300" y="166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138114</xdr:rowOff>
    </xdr:from>
    <xdr:to>
      <xdr:col>20</xdr:col>
      <xdr:colOff>38100</xdr:colOff>
      <xdr:row>97</xdr:row>
      <xdr:rowOff>68264</xdr:rowOff>
    </xdr:to>
    <xdr:sp macro="" textlink="">
      <xdr:nvSpPr>
        <xdr:cNvPr id="254" name="楕円 253"/>
        <xdr:cNvSpPr/>
      </xdr:nvSpPr>
      <xdr:spPr>
        <a:xfrm>
          <a:off x="3746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59391</xdr:rowOff>
    </xdr:from>
    <xdr:ext cx="534377" cy="259045"/>
    <xdr:sp macro="" textlink="">
      <xdr:nvSpPr>
        <xdr:cNvPr id="255" name="テキスト ボックス 254"/>
        <xdr:cNvSpPr txBox="1"/>
      </xdr:nvSpPr>
      <xdr:spPr>
        <a:xfrm>
          <a:off x="3530111" y="166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48602</xdr:rowOff>
    </xdr:from>
    <xdr:to>
      <xdr:col>15</xdr:col>
      <xdr:colOff>101600</xdr:colOff>
      <xdr:row>97</xdr:row>
      <xdr:rowOff>150202</xdr:rowOff>
    </xdr:to>
    <xdr:sp macro="" textlink="">
      <xdr:nvSpPr>
        <xdr:cNvPr id="256" name="楕円 255"/>
        <xdr:cNvSpPr/>
      </xdr:nvSpPr>
      <xdr:spPr>
        <a:xfrm>
          <a:off x="2857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141329</xdr:rowOff>
    </xdr:from>
    <xdr:ext cx="534377" cy="259045"/>
    <xdr:sp macro="" textlink="">
      <xdr:nvSpPr>
        <xdr:cNvPr id="257" name="テキスト ボックス 256"/>
        <xdr:cNvSpPr txBox="1"/>
      </xdr:nvSpPr>
      <xdr:spPr>
        <a:xfrm>
          <a:off x="2641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64195</xdr:rowOff>
    </xdr:from>
    <xdr:to>
      <xdr:col>10</xdr:col>
      <xdr:colOff>165100</xdr:colOff>
      <xdr:row>97</xdr:row>
      <xdr:rowOff>165795</xdr:rowOff>
    </xdr:to>
    <xdr:sp macro="" textlink="">
      <xdr:nvSpPr>
        <xdr:cNvPr id="258" name="楕円 257"/>
        <xdr:cNvSpPr/>
      </xdr:nvSpPr>
      <xdr:spPr>
        <a:xfrm>
          <a:off x="1968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156922</xdr:rowOff>
    </xdr:from>
    <xdr:ext cx="534377" cy="259045"/>
    <xdr:sp macro="" textlink="">
      <xdr:nvSpPr>
        <xdr:cNvPr id="259" name="テキスト ボックス 258"/>
        <xdr:cNvSpPr txBox="1"/>
      </xdr:nvSpPr>
      <xdr:spPr>
        <a:xfrm>
          <a:off x="1752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149282</xdr:rowOff>
    </xdr:from>
    <xdr:to>
      <xdr:col>6</xdr:col>
      <xdr:colOff>38100</xdr:colOff>
      <xdr:row>98</xdr:row>
      <xdr:rowOff>79432</xdr:rowOff>
    </xdr:to>
    <xdr:sp macro="" textlink="">
      <xdr:nvSpPr>
        <xdr:cNvPr id="260" name="楕円 259"/>
        <xdr:cNvSpPr/>
      </xdr:nvSpPr>
      <xdr:spPr>
        <a:xfrm>
          <a:off x="10795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70559</xdr:rowOff>
    </xdr:from>
    <xdr:ext cx="534377" cy="259045"/>
    <xdr:sp macro="" textlink="">
      <xdr:nvSpPr>
        <xdr:cNvPr id="261" name="テキスト ボックス 260"/>
        <xdr:cNvSpPr txBox="1"/>
      </xdr:nvSpPr>
      <xdr:spPr>
        <a:xfrm>
          <a:off x="863111" y="168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166991</xdr:rowOff>
    </xdr:from>
    <xdr:to>
      <xdr:col>55</xdr:col>
      <xdr:colOff>0</xdr:colOff>
      <xdr:row>35</xdr:row>
      <xdr:rowOff>168057</xdr:rowOff>
    </xdr:to>
    <xdr:cxnSp macro="">
      <xdr:nvCxnSpPr>
        <xdr:cNvPr id="292" name="直線コネクタ 291"/>
        <xdr:cNvCxnSpPr/>
      </xdr:nvCxnSpPr>
      <xdr:spPr>
        <a:xfrm flipV="1">
          <a:off x="9639300" y="616774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168057</xdr:rowOff>
    </xdr:from>
    <xdr:to>
      <xdr:col>50</xdr:col>
      <xdr:colOff>114300</xdr:colOff>
      <xdr:row>36</xdr:row>
      <xdr:rowOff>5729</xdr:rowOff>
    </xdr:to>
    <xdr:cxnSp macro="">
      <xdr:nvCxnSpPr>
        <xdr:cNvPr id="295" name="直線コネクタ 294"/>
        <xdr:cNvCxnSpPr/>
      </xdr:nvCxnSpPr>
      <xdr:spPr>
        <a:xfrm flipV="1">
          <a:off x="8750300" y="616880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3161</xdr:rowOff>
    </xdr:from>
    <xdr:to>
      <xdr:col>45</xdr:col>
      <xdr:colOff>177800</xdr:colOff>
      <xdr:row>36</xdr:row>
      <xdr:rowOff>5729</xdr:rowOff>
    </xdr:to>
    <xdr:cxnSp macro="">
      <xdr:nvCxnSpPr>
        <xdr:cNvPr id="298" name="直線コネクタ 297"/>
        <xdr:cNvCxnSpPr/>
      </xdr:nvCxnSpPr>
      <xdr:spPr>
        <a:xfrm>
          <a:off x="7861300" y="6175361"/>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3161</xdr:rowOff>
    </xdr:from>
    <xdr:to>
      <xdr:col>41</xdr:col>
      <xdr:colOff>50800</xdr:colOff>
      <xdr:row>36</xdr:row>
      <xdr:rowOff>37755</xdr:rowOff>
    </xdr:to>
    <xdr:cxnSp macro="">
      <xdr:nvCxnSpPr>
        <xdr:cNvPr id="301" name="直線コネクタ 300"/>
        <xdr:cNvCxnSpPr/>
      </xdr:nvCxnSpPr>
      <xdr:spPr>
        <a:xfrm flipV="1">
          <a:off x="6972300" y="6175361"/>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116191</xdr:rowOff>
    </xdr:from>
    <xdr:to>
      <xdr:col>55</xdr:col>
      <xdr:colOff>50800</xdr:colOff>
      <xdr:row>36</xdr:row>
      <xdr:rowOff>46341</xdr:rowOff>
    </xdr:to>
    <xdr:sp macro="" textlink="">
      <xdr:nvSpPr>
        <xdr:cNvPr id="311" name="楕円 310"/>
        <xdr:cNvSpPr/>
      </xdr:nvSpPr>
      <xdr:spPr>
        <a:xfrm>
          <a:off x="10426700" y="61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94618</xdr:rowOff>
    </xdr:from>
    <xdr:ext cx="534377" cy="259045"/>
    <xdr:sp macro="" textlink="">
      <xdr:nvSpPr>
        <xdr:cNvPr id="312" name="補助費等該当値テキスト"/>
        <xdr:cNvSpPr txBox="1"/>
      </xdr:nvSpPr>
      <xdr:spPr>
        <a:xfrm>
          <a:off x="10528300" y="60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117257</xdr:rowOff>
    </xdr:from>
    <xdr:to>
      <xdr:col>50</xdr:col>
      <xdr:colOff>165100</xdr:colOff>
      <xdr:row>36</xdr:row>
      <xdr:rowOff>47407</xdr:rowOff>
    </xdr:to>
    <xdr:sp macro="" textlink="">
      <xdr:nvSpPr>
        <xdr:cNvPr id="313" name="楕円 312"/>
        <xdr:cNvSpPr/>
      </xdr:nvSpPr>
      <xdr:spPr>
        <a:xfrm>
          <a:off x="9588500" y="6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38534</xdr:rowOff>
    </xdr:from>
    <xdr:ext cx="534377" cy="259045"/>
    <xdr:sp macro="" textlink="">
      <xdr:nvSpPr>
        <xdr:cNvPr id="314" name="テキスト ボックス 313"/>
        <xdr:cNvSpPr txBox="1"/>
      </xdr:nvSpPr>
      <xdr:spPr>
        <a:xfrm>
          <a:off x="9372111" y="621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126379</xdr:rowOff>
    </xdr:from>
    <xdr:to>
      <xdr:col>46</xdr:col>
      <xdr:colOff>38100</xdr:colOff>
      <xdr:row>36</xdr:row>
      <xdr:rowOff>56529</xdr:rowOff>
    </xdr:to>
    <xdr:sp macro="" textlink="">
      <xdr:nvSpPr>
        <xdr:cNvPr id="315" name="楕円 314"/>
        <xdr:cNvSpPr/>
      </xdr:nvSpPr>
      <xdr:spPr>
        <a:xfrm>
          <a:off x="8699500" y="61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47656</xdr:rowOff>
    </xdr:from>
    <xdr:ext cx="534377" cy="259045"/>
    <xdr:sp macro="" textlink="">
      <xdr:nvSpPr>
        <xdr:cNvPr id="316" name="テキスト ボックス 315"/>
        <xdr:cNvSpPr txBox="1"/>
      </xdr:nvSpPr>
      <xdr:spPr>
        <a:xfrm>
          <a:off x="8483111" y="6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123811</xdr:rowOff>
    </xdr:from>
    <xdr:to>
      <xdr:col>41</xdr:col>
      <xdr:colOff>101600</xdr:colOff>
      <xdr:row>36</xdr:row>
      <xdr:rowOff>53961</xdr:rowOff>
    </xdr:to>
    <xdr:sp macro="" textlink="">
      <xdr:nvSpPr>
        <xdr:cNvPr id="317" name="楕円 316"/>
        <xdr:cNvSpPr/>
      </xdr:nvSpPr>
      <xdr:spPr>
        <a:xfrm>
          <a:off x="7810500" y="61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45088</xdr:rowOff>
    </xdr:from>
    <xdr:ext cx="534377" cy="259045"/>
    <xdr:sp macro="" textlink="">
      <xdr:nvSpPr>
        <xdr:cNvPr id="318" name="テキスト ボックス 317"/>
        <xdr:cNvSpPr txBox="1"/>
      </xdr:nvSpPr>
      <xdr:spPr>
        <a:xfrm>
          <a:off x="7594111" y="62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158405</xdr:rowOff>
    </xdr:from>
    <xdr:to>
      <xdr:col>36</xdr:col>
      <xdr:colOff>165100</xdr:colOff>
      <xdr:row>36</xdr:row>
      <xdr:rowOff>88555</xdr:rowOff>
    </xdr:to>
    <xdr:sp macro="" textlink="">
      <xdr:nvSpPr>
        <xdr:cNvPr id="319" name="楕円 318"/>
        <xdr:cNvSpPr/>
      </xdr:nvSpPr>
      <xdr:spPr>
        <a:xfrm>
          <a:off x="6921500" y="61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79682</xdr:rowOff>
    </xdr:from>
    <xdr:ext cx="534377" cy="259045"/>
    <xdr:sp macro="" textlink="">
      <xdr:nvSpPr>
        <xdr:cNvPr id="320" name="テキスト ボックス 319"/>
        <xdr:cNvSpPr txBox="1"/>
      </xdr:nvSpPr>
      <xdr:spPr>
        <a:xfrm>
          <a:off x="6705111" y="62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108580</xdr:rowOff>
    </xdr:from>
    <xdr:to>
      <xdr:col>55</xdr:col>
      <xdr:colOff>0</xdr:colOff>
      <xdr:row>58</xdr:row>
      <xdr:rowOff>76294</xdr:rowOff>
    </xdr:to>
    <xdr:cxnSp macro="">
      <xdr:nvCxnSpPr>
        <xdr:cNvPr id="349" name="直線コネクタ 348"/>
        <xdr:cNvCxnSpPr/>
      </xdr:nvCxnSpPr>
      <xdr:spPr>
        <a:xfrm>
          <a:off x="9639300" y="9709780"/>
          <a:ext cx="838200" cy="3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164320</xdr:rowOff>
    </xdr:from>
    <xdr:to>
      <xdr:col>50</xdr:col>
      <xdr:colOff>114300</xdr:colOff>
      <xdr:row>56</xdr:row>
      <xdr:rowOff>108580</xdr:rowOff>
    </xdr:to>
    <xdr:cxnSp macro="">
      <xdr:nvCxnSpPr>
        <xdr:cNvPr id="352" name="直線コネクタ 351"/>
        <xdr:cNvCxnSpPr/>
      </xdr:nvCxnSpPr>
      <xdr:spPr>
        <a:xfrm>
          <a:off x="8750300" y="9594070"/>
          <a:ext cx="8890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164320</xdr:rowOff>
    </xdr:from>
    <xdr:to>
      <xdr:col>45</xdr:col>
      <xdr:colOff>177800</xdr:colOff>
      <xdr:row>58</xdr:row>
      <xdr:rowOff>27518</xdr:rowOff>
    </xdr:to>
    <xdr:cxnSp macro="">
      <xdr:nvCxnSpPr>
        <xdr:cNvPr id="355" name="直線コネクタ 354"/>
        <xdr:cNvCxnSpPr/>
      </xdr:nvCxnSpPr>
      <xdr:spPr>
        <a:xfrm flipV="1">
          <a:off x="7861300" y="9594070"/>
          <a:ext cx="889000" cy="37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95100</xdr:rowOff>
    </xdr:from>
    <xdr:to>
      <xdr:col>41</xdr:col>
      <xdr:colOff>50800</xdr:colOff>
      <xdr:row>58</xdr:row>
      <xdr:rowOff>27518</xdr:rowOff>
    </xdr:to>
    <xdr:cxnSp macro="">
      <xdr:nvCxnSpPr>
        <xdr:cNvPr id="358" name="直線コネクタ 357"/>
        <xdr:cNvCxnSpPr/>
      </xdr:nvCxnSpPr>
      <xdr:spPr>
        <a:xfrm>
          <a:off x="6972300" y="9696300"/>
          <a:ext cx="889000" cy="27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25494</xdr:rowOff>
    </xdr:from>
    <xdr:to>
      <xdr:col>55</xdr:col>
      <xdr:colOff>50800</xdr:colOff>
      <xdr:row>58</xdr:row>
      <xdr:rowOff>127094</xdr:rowOff>
    </xdr:to>
    <xdr:sp macro="" textlink="">
      <xdr:nvSpPr>
        <xdr:cNvPr id="368" name="楕円 367"/>
        <xdr:cNvSpPr/>
      </xdr:nvSpPr>
      <xdr:spPr>
        <a:xfrm>
          <a:off x="10426700" y="99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111871</xdr:rowOff>
    </xdr:from>
    <xdr:ext cx="534377" cy="259045"/>
    <xdr:sp macro="" textlink="">
      <xdr:nvSpPr>
        <xdr:cNvPr id="369" name="普通建設事業費該当値テキスト"/>
        <xdr:cNvSpPr txBox="1"/>
      </xdr:nvSpPr>
      <xdr:spPr>
        <a:xfrm>
          <a:off x="10528300" y="988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57780</xdr:rowOff>
    </xdr:from>
    <xdr:to>
      <xdr:col>50</xdr:col>
      <xdr:colOff>165100</xdr:colOff>
      <xdr:row>56</xdr:row>
      <xdr:rowOff>159380</xdr:rowOff>
    </xdr:to>
    <xdr:sp macro="" textlink="">
      <xdr:nvSpPr>
        <xdr:cNvPr id="370" name="楕円 369"/>
        <xdr:cNvSpPr/>
      </xdr:nvSpPr>
      <xdr:spPr>
        <a:xfrm>
          <a:off x="9588500" y="96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150507</xdr:rowOff>
    </xdr:from>
    <xdr:ext cx="534377" cy="259045"/>
    <xdr:sp macro="" textlink="">
      <xdr:nvSpPr>
        <xdr:cNvPr id="371" name="テキスト ボックス 370"/>
        <xdr:cNvSpPr txBox="1"/>
      </xdr:nvSpPr>
      <xdr:spPr>
        <a:xfrm>
          <a:off x="9372111" y="9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113520</xdr:rowOff>
    </xdr:from>
    <xdr:to>
      <xdr:col>46</xdr:col>
      <xdr:colOff>38100</xdr:colOff>
      <xdr:row>56</xdr:row>
      <xdr:rowOff>43670</xdr:rowOff>
    </xdr:to>
    <xdr:sp macro="" textlink="">
      <xdr:nvSpPr>
        <xdr:cNvPr id="372" name="楕円 371"/>
        <xdr:cNvSpPr/>
      </xdr:nvSpPr>
      <xdr:spPr>
        <a:xfrm>
          <a:off x="86995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60197</xdr:rowOff>
    </xdr:from>
    <xdr:ext cx="534377" cy="259045"/>
    <xdr:sp macro="" textlink="">
      <xdr:nvSpPr>
        <xdr:cNvPr id="373" name="テキスト ボックス 372"/>
        <xdr:cNvSpPr txBox="1"/>
      </xdr:nvSpPr>
      <xdr:spPr>
        <a:xfrm>
          <a:off x="8483111" y="93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148168</xdr:rowOff>
    </xdr:from>
    <xdr:to>
      <xdr:col>41</xdr:col>
      <xdr:colOff>101600</xdr:colOff>
      <xdr:row>58</xdr:row>
      <xdr:rowOff>78318</xdr:rowOff>
    </xdr:to>
    <xdr:sp macro="" textlink="">
      <xdr:nvSpPr>
        <xdr:cNvPr id="374" name="楕円 373"/>
        <xdr:cNvSpPr/>
      </xdr:nvSpPr>
      <xdr:spPr>
        <a:xfrm>
          <a:off x="7810500" y="99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69445</xdr:rowOff>
    </xdr:from>
    <xdr:ext cx="534377" cy="259045"/>
    <xdr:sp macro="" textlink="">
      <xdr:nvSpPr>
        <xdr:cNvPr id="375" name="テキスト ボックス 374"/>
        <xdr:cNvSpPr txBox="1"/>
      </xdr:nvSpPr>
      <xdr:spPr>
        <a:xfrm>
          <a:off x="7594111" y="100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44300</xdr:rowOff>
    </xdr:from>
    <xdr:to>
      <xdr:col>36</xdr:col>
      <xdr:colOff>165100</xdr:colOff>
      <xdr:row>56</xdr:row>
      <xdr:rowOff>145900</xdr:rowOff>
    </xdr:to>
    <xdr:sp macro="" textlink="">
      <xdr:nvSpPr>
        <xdr:cNvPr id="376" name="楕円 375"/>
        <xdr:cNvSpPr/>
      </xdr:nvSpPr>
      <xdr:spPr>
        <a:xfrm>
          <a:off x="6921500" y="96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137027</xdr:rowOff>
    </xdr:from>
    <xdr:ext cx="534377" cy="259045"/>
    <xdr:sp macro="" textlink="">
      <xdr:nvSpPr>
        <xdr:cNvPr id="377" name="テキスト ボックス 376"/>
        <xdr:cNvSpPr txBox="1"/>
      </xdr:nvSpPr>
      <xdr:spPr>
        <a:xfrm>
          <a:off x="6705111" y="973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40732</xdr:rowOff>
    </xdr:from>
    <xdr:to>
      <xdr:col>55</xdr:col>
      <xdr:colOff>0</xdr:colOff>
      <xdr:row>79</xdr:row>
      <xdr:rowOff>59592</xdr:rowOff>
    </xdr:to>
    <xdr:cxnSp macro="">
      <xdr:nvCxnSpPr>
        <xdr:cNvPr id="408" name="直線コネクタ 407"/>
        <xdr:cNvCxnSpPr/>
      </xdr:nvCxnSpPr>
      <xdr:spPr>
        <a:xfrm>
          <a:off x="9639300" y="13070932"/>
          <a:ext cx="838200" cy="5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40732</xdr:rowOff>
    </xdr:from>
    <xdr:to>
      <xdr:col>50</xdr:col>
      <xdr:colOff>114300</xdr:colOff>
      <xdr:row>77</xdr:row>
      <xdr:rowOff>154738</xdr:rowOff>
    </xdr:to>
    <xdr:cxnSp macro="">
      <xdr:nvCxnSpPr>
        <xdr:cNvPr id="411" name="直線コネクタ 410"/>
        <xdr:cNvCxnSpPr/>
      </xdr:nvCxnSpPr>
      <xdr:spPr>
        <a:xfrm flipV="1">
          <a:off x="8750300" y="13070932"/>
          <a:ext cx="8890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154738</xdr:rowOff>
    </xdr:from>
    <xdr:to>
      <xdr:col>45</xdr:col>
      <xdr:colOff>177800</xdr:colOff>
      <xdr:row>78</xdr:row>
      <xdr:rowOff>26037</xdr:rowOff>
    </xdr:to>
    <xdr:cxnSp macro="">
      <xdr:nvCxnSpPr>
        <xdr:cNvPr id="414" name="直線コネクタ 413"/>
        <xdr:cNvCxnSpPr/>
      </xdr:nvCxnSpPr>
      <xdr:spPr>
        <a:xfrm flipV="1">
          <a:off x="7861300" y="13356388"/>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8792</xdr:rowOff>
    </xdr:from>
    <xdr:to>
      <xdr:col>55</xdr:col>
      <xdr:colOff>50800</xdr:colOff>
      <xdr:row>79</xdr:row>
      <xdr:rowOff>110392</xdr:rowOff>
    </xdr:to>
    <xdr:sp macro="" textlink="">
      <xdr:nvSpPr>
        <xdr:cNvPr id="424" name="楕円 423"/>
        <xdr:cNvSpPr/>
      </xdr:nvSpPr>
      <xdr:spPr>
        <a:xfrm>
          <a:off x="10426700" y="135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95169</xdr:rowOff>
    </xdr:from>
    <xdr:ext cx="469744" cy="259045"/>
    <xdr:sp macro="" textlink="">
      <xdr:nvSpPr>
        <xdr:cNvPr id="425" name="普通建設事業費 （ うち新規整備　）該当値テキスト"/>
        <xdr:cNvSpPr txBox="1"/>
      </xdr:nvSpPr>
      <xdr:spPr>
        <a:xfrm>
          <a:off x="10528300" y="1346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161382</xdr:rowOff>
    </xdr:from>
    <xdr:to>
      <xdr:col>50</xdr:col>
      <xdr:colOff>165100</xdr:colOff>
      <xdr:row>76</xdr:row>
      <xdr:rowOff>91532</xdr:rowOff>
    </xdr:to>
    <xdr:sp macro="" textlink="">
      <xdr:nvSpPr>
        <xdr:cNvPr id="426" name="楕円 425"/>
        <xdr:cNvSpPr/>
      </xdr:nvSpPr>
      <xdr:spPr>
        <a:xfrm>
          <a:off x="9588500" y="130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108059</xdr:rowOff>
    </xdr:from>
    <xdr:ext cx="534377" cy="259045"/>
    <xdr:sp macro="" textlink="">
      <xdr:nvSpPr>
        <xdr:cNvPr id="427" name="テキスト ボックス 426"/>
        <xdr:cNvSpPr txBox="1"/>
      </xdr:nvSpPr>
      <xdr:spPr>
        <a:xfrm>
          <a:off x="9372111" y="1279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103938</xdr:rowOff>
    </xdr:from>
    <xdr:to>
      <xdr:col>46</xdr:col>
      <xdr:colOff>38100</xdr:colOff>
      <xdr:row>78</xdr:row>
      <xdr:rowOff>34088</xdr:rowOff>
    </xdr:to>
    <xdr:sp macro="" textlink="">
      <xdr:nvSpPr>
        <xdr:cNvPr id="428" name="楕円 427"/>
        <xdr:cNvSpPr/>
      </xdr:nvSpPr>
      <xdr:spPr>
        <a:xfrm>
          <a:off x="8699500" y="133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25215</xdr:rowOff>
    </xdr:from>
    <xdr:ext cx="534377" cy="259045"/>
    <xdr:sp macro="" textlink="">
      <xdr:nvSpPr>
        <xdr:cNvPr id="429" name="テキスト ボックス 428"/>
        <xdr:cNvSpPr txBox="1"/>
      </xdr:nvSpPr>
      <xdr:spPr>
        <a:xfrm>
          <a:off x="8483111" y="133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146687</xdr:rowOff>
    </xdr:from>
    <xdr:to>
      <xdr:col>41</xdr:col>
      <xdr:colOff>101600</xdr:colOff>
      <xdr:row>78</xdr:row>
      <xdr:rowOff>76837</xdr:rowOff>
    </xdr:to>
    <xdr:sp macro="" textlink="">
      <xdr:nvSpPr>
        <xdr:cNvPr id="430" name="楕円 429"/>
        <xdr:cNvSpPr/>
      </xdr:nvSpPr>
      <xdr:spPr>
        <a:xfrm>
          <a:off x="78105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67964</xdr:rowOff>
    </xdr:from>
    <xdr:ext cx="534377" cy="259045"/>
    <xdr:sp macro="" textlink="">
      <xdr:nvSpPr>
        <xdr:cNvPr id="431" name="テキスト ボックス 430"/>
        <xdr:cNvSpPr txBox="1"/>
      </xdr:nvSpPr>
      <xdr:spPr>
        <a:xfrm>
          <a:off x="7594111" y="134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143842</xdr:rowOff>
    </xdr:from>
    <xdr:to>
      <xdr:col>55</xdr:col>
      <xdr:colOff>0</xdr:colOff>
      <xdr:row>98</xdr:row>
      <xdr:rowOff>35961</xdr:rowOff>
    </xdr:to>
    <xdr:cxnSp macro="">
      <xdr:nvCxnSpPr>
        <xdr:cNvPr id="458" name="直線コネクタ 457"/>
        <xdr:cNvCxnSpPr/>
      </xdr:nvCxnSpPr>
      <xdr:spPr>
        <a:xfrm>
          <a:off x="9639300" y="16774492"/>
          <a:ext cx="838200" cy="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50738</xdr:rowOff>
    </xdr:from>
    <xdr:to>
      <xdr:col>50</xdr:col>
      <xdr:colOff>114300</xdr:colOff>
      <xdr:row>97</xdr:row>
      <xdr:rowOff>143842</xdr:rowOff>
    </xdr:to>
    <xdr:cxnSp macro="">
      <xdr:nvCxnSpPr>
        <xdr:cNvPr id="461" name="直線コネクタ 460"/>
        <xdr:cNvCxnSpPr/>
      </xdr:nvCxnSpPr>
      <xdr:spPr>
        <a:xfrm>
          <a:off x="8750300" y="1668138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50738</xdr:rowOff>
    </xdr:from>
    <xdr:to>
      <xdr:col>45</xdr:col>
      <xdr:colOff>177800</xdr:colOff>
      <xdr:row>98</xdr:row>
      <xdr:rowOff>71659</xdr:rowOff>
    </xdr:to>
    <xdr:cxnSp macro="">
      <xdr:nvCxnSpPr>
        <xdr:cNvPr id="464" name="直線コネクタ 463"/>
        <xdr:cNvCxnSpPr/>
      </xdr:nvCxnSpPr>
      <xdr:spPr>
        <a:xfrm flipV="1">
          <a:off x="7861300" y="16681388"/>
          <a:ext cx="889000" cy="1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156611</xdr:rowOff>
    </xdr:from>
    <xdr:to>
      <xdr:col>55</xdr:col>
      <xdr:colOff>50800</xdr:colOff>
      <xdr:row>98</xdr:row>
      <xdr:rowOff>86761</xdr:rowOff>
    </xdr:to>
    <xdr:sp macro="" textlink="">
      <xdr:nvSpPr>
        <xdr:cNvPr id="474" name="楕円 473"/>
        <xdr:cNvSpPr/>
      </xdr:nvSpPr>
      <xdr:spPr>
        <a:xfrm>
          <a:off x="10426700" y="167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71538</xdr:rowOff>
    </xdr:from>
    <xdr:ext cx="534377" cy="259045"/>
    <xdr:sp macro="" textlink="">
      <xdr:nvSpPr>
        <xdr:cNvPr id="475" name="普通建設事業費 （ うち更新整備　）該当値テキスト"/>
        <xdr:cNvSpPr txBox="1"/>
      </xdr:nvSpPr>
      <xdr:spPr>
        <a:xfrm>
          <a:off x="10528300" y="167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93042</xdr:rowOff>
    </xdr:from>
    <xdr:to>
      <xdr:col>50</xdr:col>
      <xdr:colOff>165100</xdr:colOff>
      <xdr:row>98</xdr:row>
      <xdr:rowOff>23192</xdr:rowOff>
    </xdr:to>
    <xdr:sp macro="" textlink="">
      <xdr:nvSpPr>
        <xdr:cNvPr id="476" name="楕円 475"/>
        <xdr:cNvSpPr/>
      </xdr:nvSpPr>
      <xdr:spPr>
        <a:xfrm>
          <a:off x="9588500" y="167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14319</xdr:rowOff>
    </xdr:from>
    <xdr:ext cx="534377" cy="259045"/>
    <xdr:sp macro="" textlink="">
      <xdr:nvSpPr>
        <xdr:cNvPr id="477" name="テキスト ボックス 476"/>
        <xdr:cNvSpPr txBox="1"/>
      </xdr:nvSpPr>
      <xdr:spPr>
        <a:xfrm>
          <a:off x="9372111" y="168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171388</xdr:rowOff>
    </xdr:from>
    <xdr:to>
      <xdr:col>46</xdr:col>
      <xdr:colOff>38100</xdr:colOff>
      <xdr:row>97</xdr:row>
      <xdr:rowOff>101538</xdr:rowOff>
    </xdr:to>
    <xdr:sp macro="" textlink="">
      <xdr:nvSpPr>
        <xdr:cNvPr id="478" name="楕円 477"/>
        <xdr:cNvSpPr/>
      </xdr:nvSpPr>
      <xdr:spPr>
        <a:xfrm>
          <a:off x="8699500" y="166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118065</xdr:rowOff>
    </xdr:from>
    <xdr:ext cx="534377" cy="259045"/>
    <xdr:sp macro="" textlink="">
      <xdr:nvSpPr>
        <xdr:cNvPr id="479" name="テキスト ボックス 478"/>
        <xdr:cNvSpPr txBox="1"/>
      </xdr:nvSpPr>
      <xdr:spPr>
        <a:xfrm>
          <a:off x="8483111" y="1640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20859</xdr:rowOff>
    </xdr:from>
    <xdr:to>
      <xdr:col>41</xdr:col>
      <xdr:colOff>101600</xdr:colOff>
      <xdr:row>98</xdr:row>
      <xdr:rowOff>122459</xdr:rowOff>
    </xdr:to>
    <xdr:sp macro="" textlink="">
      <xdr:nvSpPr>
        <xdr:cNvPr id="480" name="楕円 479"/>
        <xdr:cNvSpPr/>
      </xdr:nvSpPr>
      <xdr:spPr>
        <a:xfrm>
          <a:off x="7810500" y="168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113586</xdr:rowOff>
    </xdr:from>
    <xdr:ext cx="469744" cy="259045"/>
    <xdr:sp macro="" textlink="">
      <xdr:nvSpPr>
        <xdr:cNvPr id="481" name="テキスト ボックス 480"/>
        <xdr:cNvSpPr txBox="1"/>
      </xdr:nvSpPr>
      <xdr:spPr>
        <a:xfrm>
          <a:off x="7626428" y="1691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25183</xdr:rowOff>
    </xdr:from>
    <xdr:to>
      <xdr:col>85</xdr:col>
      <xdr:colOff>127000</xdr:colOff>
      <xdr:row>38</xdr:row>
      <xdr:rowOff>25400</xdr:rowOff>
    </xdr:to>
    <xdr:cxnSp macro="">
      <xdr:nvCxnSpPr>
        <xdr:cNvPr id="506" name="直線コネクタ 505"/>
        <xdr:cNvCxnSpPr/>
      </xdr:nvCxnSpPr>
      <xdr:spPr>
        <a:xfrm>
          <a:off x="15481300" y="654028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25183</xdr:rowOff>
    </xdr:from>
    <xdr:to>
      <xdr:col>81</xdr:col>
      <xdr:colOff>50800</xdr:colOff>
      <xdr:row>38</xdr:row>
      <xdr:rowOff>25400</xdr:rowOff>
    </xdr:to>
    <xdr:cxnSp macro="">
      <xdr:nvCxnSpPr>
        <xdr:cNvPr id="509" name="直線コネクタ 508"/>
        <xdr:cNvCxnSpPr/>
      </xdr:nvCxnSpPr>
      <xdr:spPr>
        <a:xfrm flipV="1">
          <a:off x="14592300" y="6540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18182</xdr:rowOff>
    </xdr:from>
    <xdr:to>
      <xdr:col>76</xdr:col>
      <xdr:colOff>114300</xdr:colOff>
      <xdr:row>38</xdr:row>
      <xdr:rowOff>25400</xdr:rowOff>
    </xdr:to>
    <xdr:cxnSp macro="">
      <xdr:nvCxnSpPr>
        <xdr:cNvPr id="512" name="直線コネクタ 511"/>
        <xdr:cNvCxnSpPr/>
      </xdr:nvCxnSpPr>
      <xdr:spPr>
        <a:xfrm>
          <a:off x="13703300" y="6533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18176</xdr:rowOff>
    </xdr:from>
    <xdr:to>
      <xdr:col>71</xdr:col>
      <xdr:colOff>177800</xdr:colOff>
      <xdr:row>38</xdr:row>
      <xdr:rowOff>18182</xdr:rowOff>
    </xdr:to>
    <xdr:cxnSp macro="">
      <xdr:nvCxnSpPr>
        <xdr:cNvPr id="515" name="直線コネクタ 514"/>
        <xdr:cNvCxnSpPr/>
      </xdr:nvCxnSpPr>
      <xdr:spPr>
        <a:xfrm>
          <a:off x="12814300" y="653327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145833</xdr:rowOff>
    </xdr:from>
    <xdr:to>
      <xdr:col>81</xdr:col>
      <xdr:colOff>101600</xdr:colOff>
      <xdr:row>38</xdr:row>
      <xdr:rowOff>75983</xdr:rowOff>
    </xdr:to>
    <xdr:sp macro="" textlink="">
      <xdr:nvSpPr>
        <xdr:cNvPr id="527" name="楕円 526"/>
        <xdr:cNvSpPr/>
      </xdr:nvSpPr>
      <xdr:spPr>
        <a:xfrm>
          <a:off x="15430500" y="64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67110</xdr:rowOff>
    </xdr:from>
    <xdr:ext cx="313932" cy="259045"/>
    <xdr:sp macro="" textlink="">
      <xdr:nvSpPr>
        <xdr:cNvPr id="528" name="テキスト ボックス 527"/>
        <xdr:cNvSpPr txBox="1"/>
      </xdr:nvSpPr>
      <xdr:spPr>
        <a:xfrm>
          <a:off x="15324333" y="6582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138832</xdr:rowOff>
    </xdr:from>
    <xdr:to>
      <xdr:col>72</xdr:col>
      <xdr:colOff>38100</xdr:colOff>
      <xdr:row>38</xdr:row>
      <xdr:rowOff>68982</xdr:rowOff>
    </xdr:to>
    <xdr:sp macro="" textlink="">
      <xdr:nvSpPr>
        <xdr:cNvPr id="531" name="楕円 530"/>
        <xdr:cNvSpPr/>
      </xdr:nvSpPr>
      <xdr:spPr>
        <a:xfrm>
          <a:off x="13652500" y="64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60109</xdr:rowOff>
    </xdr:from>
    <xdr:ext cx="469744" cy="259045"/>
    <xdr:sp macro="" textlink="">
      <xdr:nvSpPr>
        <xdr:cNvPr id="532" name="テキスト ボックス 531"/>
        <xdr:cNvSpPr txBox="1"/>
      </xdr:nvSpPr>
      <xdr:spPr>
        <a:xfrm>
          <a:off x="13468428" y="65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138826</xdr:rowOff>
    </xdr:from>
    <xdr:to>
      <xdr:col>67</xdr:col>
      <xdr:colOff>101600</xdr:colOff>
      <xdr:row>38</xdr:row>
      <xdr:rowOff>68976</xdr:rowOff>
    </xdr:to>
    <xdr:sp macro="" textlink="">
      <xdr:nvSpPr>
        <xdr:cNvPr id="533" name="楕円 532"/>
        <xdr:cNvSpPr/>
      </xdr:nvSpPr>
      <xdr:spPr>
        <a:xfrm>
          <a:off x="12763500" y="6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60103</xdr:rowOff>
    </xdr:from>
    <xdr:ext cx="469744" cy="259045"/>
    <xdr:sp macro="" textlink="">
      <xdr:nvSpPr>
        <xdr:cNvPr id="534" name="テキスト ボックス 533"/>
        <xdr:cNvSpPr txBox="1"/>
      </xdr:nvSpPr>
      <xdr:spPr>
        <a:xfrm>
          <a:off x="12579428" y="65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158628</xdr:rowOff>
    </xdr:from>
    <xdr:to>
      <xdr:col>85</xdr:col>
      <xdr:colOff>127000</xdr:colOff>
      <xdr:row>77</xdr:row>
      <xdr:rowOff>13156</xdr:rowOff>
    </xdr:to>
    <xdr:cxnSp macro="">
      <xdr:nvCxnSpPr>
        <xdr:cNvPr id="618" name="直線コネクタ 617"/>
        <xdr:cNvCxnSpPr/>
      </xdr:nvCxnSpPr>
      <xdr:spPr>
        <a:xfrm flipV="1">
          <a:off x="15481300" y="13188828"/>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13156</xdr:rowOff>
    </xdr:from>
    <xdr:to>
      <xdr:col>81</xdr:col>
      <xdr:colOff>50800</xdr:colOff>
      <xdr:row>77</xdr:row>
      <xdr:rowOff>48946</xdr:rowOff>
    </xdr:to>
    <xdr:cxnSp macro="">
      <xdr:nvCxnSpPr>
        <xdr:cNvPr id="621" name="直線コネクタ 620"/>
        <xdr:cNvCxnSpPr/>
      </xdr:nvCxnSpPr>
      <xdr:spPr>
        <a:xfrm flipV="1">
          <a:off x="14592300" y="13214806"/>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48946</xdr:rowOff>
    </xdr:from>
    <xdr:to>
      <xdr:col>76</xdr:col>
      <xdr:colOff>114300</xdr:colOff>
      <xdr:row>77</xdr:row>
      <xdr:rowOff>66749</xdr:rowOff>
    </xdr:to>
    <xdr:cxnSp macro="">
      <xdr:nvCxnSpPr>
        <xdr:cNvPr id="624" name="直線コネクタ 623"/>
        <xdr:cNvCxnSpPr/>
      </xdr:nvCxnSpPr>
      <xdr:spPr>
        <a:xfrm flipV="1">
          <a:off x="13703300" y="13250596"/>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66749</xdr:rowOff>
    </xdr:from>
    <xdr:to>
      <xdr:col>71</xdr:col>
      <xdr:colOff>177800</xdr:colOff>
      <xdr:row>77</xdr:row>
      <xdr:rowOff>80831</xdr:rowOff>
    </xdr:to>
    <xdr:cxnSp macro="">
      <xdr:nvCxnSpPr>
        <xdr:cNvPr id="627" name="直線コネクタ 626"/>
        <xdr:cNvCxnSpPr/>
      </xdr:nvCxnSpPr>
      <xdr:spPr>
        <a:xfrm flipV="1">
          <a:off x="12814300" y="13268399"/>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107828</xdr:rowOff>
    </xdr:from>
    <xdr:to>
      <xdr:col>85</xdr:col>
      <xdr:colOff>177800</xdr:colOff>
      <xdr:row>77</xdr:row>
      <xdr:rowOff>37978</xdr:rowOff>
    </xdr:to>
    <xdr:sp macro="" textlink="">
      <xdr:nvSpPr>
        <xdr:cNvPr id="637" name="楕円 636"/>
        <xdr:cNvSpPr/>
      </xdr:nvSpPr>
      <xdr:spPr>
        <a:xfrm>
          <a:off x="162687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86255</xdr:rowOff>
    </xdr:from>
    <xdr:ext cx="534377" cy="259045"/>
    <xdr:sp macro="" textlink="">
      <xdr:nvSpPr>
        <xdr:cNvPr id="638" name="公債費該当値テキスト"/>
        <xdr:cNvSpPr txBox="1"/>
      </xdr:nvSpPr>
      <xdr:spPr>
        <a:xfrm>
          <a:off x="16370300" y="131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133806</xdr:rowOff>
    </xdr:from>
    <xdr:to>
      <xdr:col>81</xdr:col>
      <xdr:colOff>101600</xdr:colOff>
      <xdr:row>77</xdr:row>
      <xdr:rowOff>63956</xdr:rowOff>
    </xdr:to>
    <xdr:sp macro="" textlink="">
      <xdr:nvSpPr>
        <xdr:cNvPr id="639" name="楕円 638"/>
        <xdr:cNvSpPr/>
      </xdr:nvSpPr>
      <xdr:spPr>
        <a:xfrm>
          <a:off x="15430500" y="131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55083</xdr:rowOff>
    </xdr:from>
    <xdr:ext cx="534377" cy="259045"/>
    <xdr:sp macro="" textlink="">
      <xdr:nvSpPr>
        <xdr:cNvPr id="640" name="テキスト ボックス 639"/>
        <xdr:cNvSpPr txBox="1"/>
      </xdr:nvSpPr>
      <xdr:spPr>
        <a:xfrm>
          <a:off x="15214111" y="132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169596</xdr:rowOff>
    </xdr:from>
    <xdr:to>
      <xdr:col>76</xdr:col>
      <xdr:colOff>165100</xdr:colOff>
      <xdr:row>77</xdr:row>
      <xdr:rowOff>99746</xdr:rowOff>
    </xdr:to>
    <xdr:sp macro="" textlink="">
      <xdr:nvSpPr>
        <xdr:cNvPr id="641" name="楕円 640"/>
        <xdr:cNvSpPr/>
      </xdr:nvSpPr>
      <xdr:spPr>
        <a:xfrm>
          <a:off x="14541500" y="131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90873</xdr:rowOff>
    </xdr:from>
    <xdr:ext cx="534377" cy="259045"/>
    <xdr:sp macro="" textlink="">
      <xdr:nvSpPr>
        <xdr:cNvPr id="642" name="テキスト ボックス 641"/>
        <xdr:cNvSpPr txBox="1"/>
      </xdr:nvSpPr>
      <xdr:spPr>
        <a:xfrm>
          <a:off x="14325111" y="13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15949</xdr:rowOff>
    </xdr:from>
    <xdr:to>
      <xdr:col>72</xdr:col>
      <xdr:colOff>38100</xdr:colOff>
      <xdr:row>77</xdr:row>
      <xdr:rowOff>117549</xdr:rowOff>
    </xdr:to>
    <xdr:sp macro="" textlink="">
      <xdr:nvSpPr>
        <xdr:cNvPr id="643" name="楕円 642"/>
        <xdr:cNvSpPr/>
      </xdr:nvSpPr>
      <xdr:spPr>
        <a:xfrm>
          <a:off x="13652500" y="132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108676</xdr:rowOff>
    </xdr:from>
    <xdr:ext cx="534377" cy="259045"/>
    <xdr:sp macro="" textlink="">
      <xdr:nvSpPr>
        <xdr:cNvPr id="644" name="テキスト ボックス 643"/>
        <xdr:cNvSpPr txBox="1"/>
      </xdr:nvSpPr>
      <xdr:spPr>
        <a:xfrm>
          <a:off x="13436111" y="133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30031</xdr:rowOff>
    </xdr:from>
    <xdr:to>
      <xdr:col>67</xdr:col>
      <xdr:colOff>101600</xdr:colOff>
      <xdr:row>77</xdr:row>
      <xdr:rowOff>131631</xdr:rowOff>
    </xdr:to>
    <xdr:sp macro="" textlink="">
      <xdr:nvSpPr>
        <xdr:cNvPr id="645" name="楕円 644"/>
        <xdr:cNvSpPr/>
      </xdr:nvSpPr>
      <xdr:spPr>
        <a:xfrm>
          <a:off x="12763500" y="132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122758</xdr:rowOff>
    </xdr:from>
    <xdr:ext cx="534377" cy="259045"/>
    <xdr:sp macro="" textlink="">
      <xdr:nvSpPr>
        <xdr:cNvPr id="646" name="テキスト ボックス 645"/>
        <xdr:cNvSpPr txBox="1"/>
      </xdr:nvSpPr>
      <xdr:spPr>
        <a:xfrm>
          <a:off x="12547111" y="1332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57274</xdr:rowOff>
    </xdr:from>
    <xdr:to>
      <xdr:col>85</xdr:col>
      <xdr:colOff>127000</xdr:colOff>
      <xdr:row>99</xdr:row>
      <xdr:rowOff>70582</xdr:rowOff>
    </xdr:to>
    <xdr:cxnSp macro="">
      <xdr:nvCxnSpPr>
        <xdr:cNvPr id="677" name="直線コネクタ 676"/>
        <xdr:cNvCxnSpPr/>
      </xdr:nvCxnSpPr>
      <xdr:spPr>
        <a:xfrm flipV="1">
          <a:off x="15481300" y="17030824"/>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64621</xdr:rowOff>
    </xdr:from>
    <xdr:to>
      <xdr:col>81</xdr:col>
      <xdr:colOff>50800</xdr:colOff>
      <xdr:row>99</xdr:row>
      <xdr:rowOff>70582</xdr:rowOff>
    </xdr:to>
    <xdr:cxnSp macro="">
      <xdr:nvCxnSpPr>
        <xdr:cNvPr id="680" name="直線コネクタ 679"/>
        <xdr:cNvCxnSpPr/>
      </xdr:nvCxnSpPr>
      <xdr:spPr>
        <a:xfrm>
          <a:off x="14592300" y="17038171"/>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64621</xdr:rowOff>
    </xdr:from>
    <xdr:to>
      <xdr:col>76</xdr:col>
      <xdr:colOff>114300</xdr:colOff>
      <xdr:row>99</xdr:row>
      <xdr:rowOff>85260</xdr:rowOff>
    </xdr:to>
    <xdr:cxnSp macro="">
      <xdr:nvCxnSpPr>
        <xdr:cNvPr id="683" name="直線コネクタ 682"/>
        <xdr:cNvCxnSpPr/>
      </xdr:nvCxnSpPr>
      <xdr:spPr>
        <a:xfrm flipV="1">
          <a:off x="13703300" y="17038171"/>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85260</xdr:rowOff>
    </xdr:from>
    <xdr:to>
      <xdr:col>71</xdr:col>
      <xdr:colOff>177800</xdr:colOff>
      <xdr:row>99</xdr:row>
      <xdr:rowOff>88264</xdr:rowOff>
    </xdr:to>
    <xdr:cxnSp macro="">
      <xdr:nvCxnSpPr>
        <xdr:cNvPr id="686" name="直線コネクタ 685"/>
        <xdr:cNvCxnSpPr/>
      </xdr:nvCxnSpPr>
      <xdr:spPr>
        <a:xfrm flipV="1">
          <a:off x="12814300" y="17058810"/>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6474</xdr:rowOff>
    </xdr:from>
    <xdr:to>
      <xdr:col>85</xdr:col>
      <xdr:colOff>177800</xdr:colOff>
      <xdr:row>99</xdr:row>
      <xdr:rowOff>108074</xdr:rowOff>
    </xdr:to>
    <xdr:sp macro="" textlink="">
      <xdr:nvSpPr>
        <xdr:cNvPr id="696" name="楕円 695"/>
        <xdr:cNvSpPr/>
      </xdr:nvSpPr>
      <xdr:spPr>
        <a:xfrm>
          <a:off x="16268700" y="169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92851</xdr:rowOff>
    </xdr:from>
    <xdr:ext cx="469744" cy="259045"/>
    <xdr:sp macro="" textlink="">
      <xdr:nvSpPr>
        <xdr:cNvPr id="697" name="積立金該当値テキスト"/>
        <xdr:cNvSpPr txBox="1"/>
      </xdr:nvSpPr>
      <xdr:spPr>
        <a:xfrm>
          <a:off x="16370300" y="168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19782</xdr:rowOff>
    </xdr:from>
    <xdr:to>
      <xdr:col>81</xdr:col>
      <xdr:colOff>101600</xdr:colOff>
      <xdr:row>99</xdr:row>
      <xdr:rowOff>121382</xdr:rowOff>
    </xdr:to>
    <xdr:sp macro="" textlink="">
      <xdr:nvSpPr>
        <xdr:cNvPr id="698" name="楕円 697"/>
        <xdr:cNvSpPr/>
      </xdr:nvSpPr>
      <xdr:spPr>
        <a:xfrm>
          <a:off x="15430500" y="169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112509</xdr:rowOff>
    </xdr:from>
    <xdr:ext cx="469744" cy="259045"/>
    <xdr:sp macro="" textlink="">
      <xdr:nvSpPr>
        <xdr:cNvPr id="699" name="テキスト ボックス 698"/>
        <xdr:cNvSpPr txBox="1"/>
      </xdr:nvSpPr>
      <xdr:spPr>
        <a:xfrm>
          <a:off x="15246428" y="170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13821</xdr:rowOff>
    </xdr:from>
    <xdr:to>
      <xdr:col>76</xdr:col>
      <xdr:colOff>165100</xdr:colOff>
      <xdr:row>99</xdr:row>
      <xdr:rowOff>115421</xdr:rowOff>
    </xdr:to>
    <xdr:sp macro="" textlink="">
      <xdr:nvSpPr>
        <xdr:cNvPr id="700" name="楕円 699"/>
        <xdr:cNvSpPr/>
      </xdr:nvSpPr>
      <xdr:spPr>
        <a:xfrm>
          <a:off x="14541500" y="169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106548</xdr:rowOff>
    </xdr:from>
    <xdr:ext cx="469744" cy="259045"/>
    <xdr:sp macro="" textlink="">
      <xdr:nvSpPr>
        <xdr:cNvPr id="701" name="テキスト ボックス 700"/>
        <xdr:cNvSpPr txBox="1"/>
      </xdr:nvSpPr>
      <xdr:spPr>
        <a:xfrm>
          <a:off x="14357428" y="170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34460</xdr:rowOff>
    </xdr:from>
    <xdr:to>
      <xdr:col>72</xdr:col>
      <xdr:colOff>38100</xdr:colOff>
      <xdr:row>99</xdr:row>
      <xdr:rowOff>136060</xdr:rowOff>
    </xdr:to>
    <xdr:sp macro="" textlink="">
      <xdr:nvSpPr>
        <xdr:cNvPr id="702" name="楕円 701"/>
        <xdr:cNvSpPr/>
      </xdr:nvSpPr>
      <xdr:spPr>
        <a:xfrm>
          <a:off x="13652500" y="1700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127187</xdr:rowOff>
    </xdr:from>
    <xdr:ext cx="378565" cy="259045"/>
    <xdr:sp macro="" textlink="">
      <xdr:nvSpPr>
        <xdr:cNvPr id="703" name="テキスト ボックス 702"/>
        <xdr:cNvSpPr txBox="1"/>
      </xdr:nvSpPr>
      <xdr:spPr>
        <a:xfrm>
          <a:off x="13514017" y="1710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37464</xdr:rowOff>
    </xdr:from>
    <xdr:to>
      <xdr:col>67</xdr:col>
      <xdr:colOff>101600</xdr:colOff>
      <xdr:row>99</xdr:row>
      <xdr:rowOff>139064</xdr:rowOff>
    </xdr:to>
    <xdr:sp macro="" textlink="">
      <xdr:nvSpPr>
        <xdr:cNvPr id="704" name="楕円 703"/>
        <xdr:cNvSpPr/>
      </xdr:nvSpPr>
      <xdr:spPr>
        <a:xfrm>
          <a:off x="12763500" y="1701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130191</xdr:rowOff>
    </xdr:from>
    <xdr:ext cx="378565" cy="259045"/>
    <xdr:sp macro="" textlink="">
      <xdr:nvSpPr>
        <xdr:cNvPr id="705" name="テキスト ボックス 704"/>
        <xdr:cNvSpPr txBox="1"/>
      </xdr:nvSpPr>
      <xdr:spPr>
        <a:xfrm>
          <a:off x="12625017" y="1710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98682</xdr:rowOff>
    </xdr:from>
    <xdr:to>
      <xdr:col>116</xdr:col>
      <xdr:colOff>63500</xdr:colOff>
      <xdr:row>39</xdr:row>
      <xdr:rowOff>98878</xdr:rowOff>
    </xdr:to>
    <xdr:cxnSp macro="">
      <xdr:nvCxnSpPr>
        <xdr:cNvPr id="736" name="直線コネクタ 735"/>
        <xdr:cNvCxnSpPr/>
      </xdr:nvCxnSpPr>
      <xdr:spPr>
        <a:xfrm>
          <a:off x="21323300" y="678523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98682</xdr:rowOff>
    </xdr:from>
    <xdr:to>
      <xdr:col>111</xdr:col>
      <xdr:colOff>177800</xdr:colOff>
      <xdr:row>39</xdr:row>
      <xdr:rowOff>98878</xdr:rowOff>
    </xdr:to>
    <xdr:cxnSp macro="">
      <xdr:nvCxnSpPr>
        <xdr:cNvPr id="739" name="直線コネクタ 738"/>
        <xdr:cNvCxnSpPr/>
      </xdr:nvCxnSpPr>
      <xdr:spPr>
        <a:xfrm flipV="1">
          <a:off x="20434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98291</xdr:rowOff>
    </xdr:from>
    <xdr:to>
      <xdr:col>107</xdr:col>
      <xdr:colOff>50800</xdr:colOff>
      <xdr:row>39</xdr:row>
      <xdr:rowOff>98878</xdr:rowOff>
    </xdr:to>
    <xdr:cxnSp macro="">
      <xdr:nvCxnSpPr>
        <xdr:cNvPr id="742" name="直線コネクタ 741"/>
        <xdr:cNvCxnSpPr/>
      </xdr:nvCxnSpPr>
      <xdr:spPr>
        <a:xfrm>
          <a:off x="19545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98291</xdr:rowOff>
    </xdr:from>
    <xdr:to>
      <xdr:col>102</xdr:col>
      <xdr:colOff>114300</xdr:colOff>
      <xdr:row>39</xdr:row>
      <xdr:rowOff>98878</xdr:rowOff>
    </xdr:to>
    <xdr:cxnSp macro="">
      <xdr:nvCxnSpPr>
        <xdr:cNvPr id="745" name="直線コネクタ 744"/>
        <xdr:cNvCxnSpPr/>
      </xdr:nvCxnSpPr>
      <xdr:spPr>
        <a:xfrm flipV="1">
          <a:off x="18656300" y="678484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47882</xdr:rowOff>
    </xdr:from>
    <xdr:to>
      <xdr:col>112</xdr:col>
      <xdr:colOff>38100</xdr:colOff>
      <xdr:row>39</xdr:row>
      <xdr:rowOff>149482</xdr:rowOff>
    </xdr:to>
    <xdr:sp macro="" textlink="">
      <xdr:nvSpPr>
        <xdr:cNvPr id="757" name="楕円 756"/>
        <xdr:cNvSpPr/>
      </xdr:nvSpPr>
      <xdr:spPr>
        <a:xfrm>
          <a:off x="21272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140609</xdr:rowOff>
    </xdr:from>
    <xdr:ext cx="249299" cy="259045"/>
    <xdr:sp macro="" textlink="">
      <xdr:nvSpPr>
        <xdr:cNvPr id="758" name="テキスト ボックス 757"/>
        <xdr:cNvSpPr txBox="1"/>
      </xdr:nvSpPr>
      <xdr:spPr>
        <a:xfrm>
          <a:off x="21198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47491</xdr:rowOff>
    </xdr:from>
    <xdr:to>
      <xdr:col>102</xdr:col>
      <xdr:colOff>165100</xdr:colOff>
      <xdr:row>39</xdr:row>
      <xdr:rowOff>149091</xdr:rowOff>
    </xdr:to>
    <xdr:sp macro="" textlink="">
      <xdr:nvSpPr>
        <xdr:cNvPr id="761" name="楕円 760"/>
        <xdr:cNvSpPr/>
      </xdr:nvSpPr>
      <xdr:spPr>
        <a:xfrm>
          <a:off x="194945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140218</xdr:rowOff>
    </xdr:from>
    <xdr:ext cx="313932" cy="259045"/>
    <xdr:sp macro="" textlink="">
      <xdr:nvSpPr>
        <xdr:cNvPr id="762" name="テキスト ボックス 761"/>
        <xdr:cNvSpPr txBox="1"/>
      </xdr:nvSpPr>
      <xdr:spPr>
        <a:xfrm>
          <a:off x="19388333" y="6826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37173</xdr:rowOff>
    </xdr:from>
    <xdr:to>
      <xdr:col>116</xdr:col>
      <xdr:colOff>63500</xdr:colOff>
      <xdr:row>59</xdr:row>
      <xdr:rowOff>37287</xdr:rowOff>
    </xdr:to>
    <xdr:cxnSp macro="">
      <xdr:nvCxnSpPr>
        <xdr:cNvPr id="793" name="直線コネクタ 792"/>
        <xdr:cNvCxnSpPr/>
      </xdr:nvCxnSpPr>
      <xdr:spPr>
        <a:xfrm flipV="1">
          <a:off x="21323300" y="1015272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37287</xdr:rowOff>
    </xdr:from>
    <xdr:to>
      <xdr:col>111</xdr:col>
      <xdr:colOff>177800</xdr:colOff>
      <xdr:row>59</xdr:row>
      <xdr:rowOff>37478</xdr:rowOff>
    </xdr:to>
    <xdr:cxnSp macro="">
      <xdr:nvCxnSpPr>
        <xdr:cNvPr id="796" name="直線コネクタ 795"/>
        <xdr:cNvCxnSpPr/>
      </xdr:nvCxnSpPr>
      <xdr:spPr>
        <a:xfrm flipV="1">
          <a:off x="20434300" y="101528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37478</xdr:rowOff>
    </xdr:from>
    <xdr:to>
      <xdr:col>107</xdr:col>
      <xdr:colOff>50800</xdr:colOff>
      <xdr:row>59</xdr:row>
      <xdr:rowOff>37592</xdr:rowOff>
    </xdr:to>
    <xdr:cxnSp macro="">
      <xdr:nvCxnSpPr>
        <xdr:cNvPr id="799" name="直線コネクタ 798"/>
        <xdr:cNvCxnSpPr/>
      </xdr:nvCxnSpPr>
      <xdr:spPr>
        <a:xfrm flipV="1">
          <a:off x="19545300" y="101530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37592</xdr:rowOff>
    </xdr:from>
    <xdr:to>
      <xdr:col>102</xdr:col>
      <xdr:colOff>114300</xdr:colOff>
      <xdr:row>59</xdr:row>
      <xdr:rowOff>37668</xdr:rowOff>
    </xdr:to>
    <xdr:cxnSp macro="">
      <xdr:nvCxnSpPr>
        <xdr:cNvPr id="802" name="直線コネクタ 801"/>
        <xdr:cNvCxnSpPr/>
      </xdr:nvCxnSpPr>
      <xdr:spPr>
        <a:xfrm flipV="1">
          <a:off x="18656300" y="101531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157823</xdr:rowOff>
    </xdr:from>
    <xdr:to>
      <xdr:col>116</xdr:col>
      <xdr:colOff>114300</xdr:colOff>
      <xdr:row>59</xdr:row>
      <xdr:rowOff>87973</xdr:rowOff>
    </xdr:to>
    <xdr:sp macro="" textlink="">
      <xdr:nvSpPr>
        <xdr:cNvPr id="812" name="楕円 811"/>
        <xdr:cNvSpPr/>
      </xdr:nvSpPr>
      <xdr:spPr>
        <a:xfrm>
          <a:off x="221107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72750</xdr:rowOff>
    </xdr:from>
    <xdr:ext cx="378565" cy="259045"/>
    <xdr:sp macro="" textlink="">
      <xdr:nvSpPr>
        <xdr:cNvPr id="813" name="貸付金該当値テキスト"/>
        <xdr:cNvSpPr txBox="1"/>
      </xdr:nvSpPr>
      <xdr:spPr>
        <a:xfrm>
          <a:off x="22212300" y="1001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157937</xdr:rowOff>
    </xdr:from>
    <xdr:to>
      <xdr:col>112</xdr:col>
      <xdr:colOff>38100</xdr:colOff>
      <xdr:row>59</xdr:row>
      <xdr:rowOff>88087</xdr:rowOff>
    </xdr:to>
    <xdr:sp macro="" textlink="">
      <xdr:nvSpPr>
        <xdr:cNvPr id="814" name="楕円 813"/>
        <xdr:cNvSpPr/>
      </xdr:nvSpPr>
      <xdr:spPr>
        <a:xfrm>
          <a:off x="21272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79214</xdr:rowOff>
    </xdr:from>
    <xdr:ext cx="378565" cy="259045"/>
    <xdr:sp macro="" textlink="">
      <xdr:nvSpPr>
        <xdr:cNvPr id="815" name="テキスト ボックス 814"/>
        <xdr:cNvSpPr txBox="1"/>
      </xdr:nvSpPr>
      <xdr:spPr>
        <a:xfrm>
          <a:off x="21134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158128</xdr:rowOff>
    </xdr:from>
    <xdr:to>
      <xdr:col>107</xdr:col>
      <xdr:colOff>101600</xdr:colOff>
      <xdr:row>59</xdr:row>
      <xdr:rowOff>88278</xdr:rowOff>
    </xdr:to>
    <xdr:sp macro="" textlink="">
      <xdr:nvSpPr>
        <xdr:cNvPr id="816" name="楕円 815"/>
        <xdr:cNvSpPr/>
      </xdr:nvSpPr>
      <xdr:spPr>
        <a:xfrm>
          <a:off x="20383500" y="101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79405</xdr:rowOff>
    </xdr:from>
    <xdr:ext cx="378565" cy="259045"/>
    <xdr:sp macro="" textlink="">
      <xdr:nvSpPr>
        <xdr:cNvPr id="817" name="テキスト ボックス 816"/>
        <xdr:cNvSpPr txBox="1"/>
      </xdr:nvSpPr>
      <xdr:spPr>
        <a:xfrm>
          <a:off x="20245017" y="1019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158242</xdr:rowOff>
    </xdr:from>
    <xdr:to>
      <xdr:col>102</xdr:col>
      <xdr:colOff>165100</xdr:colOff>
      <xdr:row>59</xdr:row>
      <xdr:rowOff>88392</xdr:rowOff>
    </xdr:to>
    <xdr:sp macro="" textlink="">
      <xdr:nvSpPr>
        <xdr:cNvPr id="818" name="楕円 817"/>
        <xdr:cNvSpPr/>
      </xdr:nvSpPr>
      <xdr:spPr>
        <a:xfrm>
          <a:off x="19494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79519</xdr:rowOff>
    </xdr:from>
    <xdr:ext cx="378565" cy="259045"/>
    <xdr:sp macro="" textlink="">
      <xdr:nvSpPr>
        <xdr:cNvPr id="819" name="テキスト ボックス 818"/>
        <xdr:cNvSpPr txBox="1"/>
      </xdr:nvSpPr>
      <xdr:spPr>
        <a:xfrm>
          <a:off x="19356017" y="10195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158318</xdr:rowOff>
    </xdr:from>
    <xdr:to>
      <xdr:col>98</xdr:col>
      <xdr:colOff>38100</xdr:colOff>
      <xdr:row>59</xdr:row>
      <xdr:rowOff>88468</xdr:rowOff>
    </xdr:to>
    <xdr:sp macro="" textlink="">
      <xdr:nvSpPr>
        <xdr:cNvPr id="820" name="楕円 819"/>
        <xdr:cNvSpPr/>
      </xdr:nvSpPr>
      <xdr:spPr>
        <a:xfrm>
          <a:off x="186055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79595</xdr:rowOff>
    </xdr:from>
    <xdr:ext cx="378565" cy="259045"/>
    <xdr:sp macro="" textlink="">
      <xdr:nvSpPr>
        <xdr:cNvPr id="821" name="テキスト ボックス 820"/>
        <xdr:cNvSpPr txBox="1"/>
      </xdr:nvSpPr>
      <xdr:spPr>
        <a:xfrm>
          <a:off x="18467017" y="1019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100887</xdr:rowOff>
    </xdr:from>
    <xdr:to>
      <xdr:col>116</xdr:col>
      <xdr:colOff>63500</xdr:colOff>
      <xdr:row>76</xdr:row>
      <xdr:rowOff>112725</xdr:rowOff>
    </xdr:to>
    <xdr:cxnSp macro="">
      <xdr:nvCxnSpPr>
        <xdr:cNvPr id="853" name="直線コネクタ 852"/>
        <xdr:cNvCxnSpPr/>
      </xdr:nvCxnSpPr>
      <xdr:spPr>
        <a:xfrm flipV="1">
          <a:off x="21323300" y="13131087"/>
          <a:ext cx="8382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106831</xdr:rowOff>
    </xdr:from>
    <xdr:to>
      <xdr:col>111</xdr:col>
      <xdr:colOff>177800</xdr:colOff>
      <xdr:row>76</xdr:row>
      <xdr:rowOff>112725</xdr:rowOff>
    </xdr:to>
    <xdr:cxnSp macro="">
      <xdr:nvCxnSpPr>
        <xdr:cNvPr id="856" name="直線コネクタ 855"/>
        <xdr:cNvCxnSpPr/>
      </xdr:nvCxnSpPr>
      <xdr:spPr>
        <a:xfrm>
          <a:off x="20434300" y="13137031"/>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106831</xdr:rowOff>
    </xdr:from>
    <xdr:to>
      <xdr:col>107</xdr:col>
      <xdr:colOff>50800</xdr:colOff>
      <xdr:row>76</xdr:row>
      <xdr:rowOff>148844</xdr:rowOff>
    </xdr:to>
    <xdr:cxnSp macro="">
      <xdr:nvCxnSpPr>
        <xdr:cNvPr id="859" name="直線コネクタ 858"/>
        <xdr:cNvCxnSpPr/>
      </xdr:nvCxnSpPr>
      <xdr:spPr>
        <a:xfrm flipV="1">
          <a:off x="19545300" y="13137031"/>
          <a:ext cx="8890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40700</xdr:rowOff>
    </xdr:from>
    <xdr:to>
      <xdr:col>102</xdr:col>
      <xdr:colOff>114300</xdr:colOff>
      <xdr:row>76</xdr:row>
      <xdr:rowOff>148844</xdr:rowOff>
    </xdr:to>
    <xdr:cxnSp macro="">
      <xdr:nvCxnSpPr>
        <xdr:cNvPr id="862" name="直線コネクタ 861"/>
        <xdr:cNvCxnSpPr/>
      </xdr:nvCxnSpPr>
      <xdr:spPr>
        <a:xfrm>
          <a:off x="18656300" y="13070900"/>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50087</xdr:rowOff>
    </xdr:from>
    <xdr:to>
      <xdr:col>116</xdr:col>
      <xdr:colOff>114300</xdr:colOff>
      <xdr:row>76</xdr:row>
      <xdr:rowOff>151687</xdr:rowOff>
    </xdr:to>
    <xdr:sp macro="" textlink="">
      <xdr:nvSpPr>
        <xdr:cNvPr id="872" name="楕円 871"/>
        <xdr:cNvSpPr/>
      </xdr:nvSpPr>
      <xdr:spPr>
        <a:xfrm>
          <a:off x="22110700" y="13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28514</xdr:rowOff>
    </xdr:from>
    <xdr:ext cx="534377" cy="259045"/>
    <xdr:sp macro="" textlink="">
      <xdr:nvSpPr>
        <xdr:cNvPr id="873" name="繰出金該当値テキスト"/>
        <xdr:cNvSpPr txBox="1"/>
      </xdr:nvSpPr>
      <xdr:spPr>
        <a:xfrm>
          <a:off x="22212300" y="130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61925</xdr:rowOff>
    </xdr:from>
    <xdr:to>
      <xdr:col>112</xdr:col>
      <xdr:colOff>38100</xdr:colOff>
      <xdr:row>76</xdr:row>
      <xdr:rowOff>163525</xdr:rowOff>
    </xdr:to>
    <xdr:sp macro="" textlink="">
      <xdr:nvSpPr>
        <xdr:cNvPr id="874" name="楕円 873"/>
        <xdr:cNvSpPr/>
      </xdr:nvSpPr>
      <xdr:spPr>
        <a:xfrm>
          <a:off x="212725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154652</xdr:rowOff>
    </xdr:from>
    <xdr:ext cx="534377" cy="259045"/>
    <xdr:sp macro="" textlink="">
      <xdr:nvSpPr>
        <xdr:cNvPr id="875" name="テキスト ボックス 874"/>
        <xdr:cNvSpPr txBox="1"/>
      </xdr:nvSpPr>
      <xdr:spPr>
        <a:xfrm>
          <a:off x="21056111" y="131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56031</xdr:rowOff>
    </xdr:from>
    <xdr:to>
      <xdr:col>107</xdr:col>
      <xdr:colOff>101600</xdr:colOff>
      <xdr:row>76</xdr:row>
      <xdr:rowOff>157631</xdr:rowOff>
    </xdr:to>
    <xdr:sp macro="" textlink="">
      <xdr:nvSpPr>
        <xdr:cNvPr id="876" name="楕円 875"/>
        <xdr:cNvSpPr/>
      </xdr:nvSpPr>
      <xdr:spPr>
        <a:xfrm>
          <a:off x="20383500" y="13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148758</xdr:rowOff>
    </xdr:from>
    <xdr:ext cx="534377" cy="259045"/>
    <xdr:sp macro="" textlink="">
      <xdr:nvSpPr>
        <xdr:cNvPr id="877" name="テキスト ボックス 876"/>
        <xdr:cNvSpPr txBox="1"/>
      </xdr:nvSpPr>
      <xdr:spPr>
        <a:xfrm>
          <a:off x="20167111" y="131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98044</xdr:rowOff>
    </xdr:from>
    <xdr:to>
      <xdr:col>102</xdr:col>
      <xdr:colOff>165100</xdr:colOff>
      <xdr:row>77</xdr:row>
      <xdr:rowOff>28194</xdr:rowOff>
    </xdr:to>
    <xdr:sp macro="" textlink="">
      <xdr:nvSpPr>
        <xdr:cNvPr id="878" name="楕円 877"/>
        <xdr:cNvSpPr/>
      </xdr:nvSpPr>
      <xdr:spPr>
        <a:xfrm>
          <a:off x="19494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19321</xdr:rowOff>
    </xdr:from>
    <xdr:ext cx="534377" cy="259045"/>
    <xdr:sp macro="" textlink="">
      <xdr:nvSpPr>
        <xdr:cNvPr id="879" name="テキスト ボックス 878"/>
        <xdr:cNvSpPr txBox="1"/>
      </xdr:nvSpPr>
      <xdr:spPr>
        <a:xfrm>
          <a:off x="19278111" y="132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161350</xdr:rowOff>
    </xdr:from>
    <xdr:to>
      <xdr:col>98</xdr:col>
      <xdr:colOff>38100</xdr:colOff>
      <xdr:row>76</xdr:row>
      <xdr:rowOff>91500</xdr:rowOff>
    </xdr:to>
    <xdr:sp macro="" textlink="">
      <xdr:nvSpPr>
        <xdr:cNvPr id="880" name="楕円 879"/>
        <xdr:cNvSpPr/>
      </xdr:nvSpPr>
      <xdr:spPr>
        <a:xfrm>
          <a:off x="18605500" y="130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108027</xdr:rowOff>
    </xdr:from>
    <xdr:ext cx="534377" cy="259045"/>
    <xdr:sp macro="" textlink="">
      <xdr:nvSpPr>
        <xdr:cNvPr id="881" name="テキスト ボックス 880"/>
        <xdr:cNvSpPr txBox="1"/>
      </xdr:nvSpPr>
      <xdr:spPr>
        <a:xfrm>
          <a:off x="18389111" y="127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人件費は、臨時職員を一般職非常勤職員としたこと等により類似団体平均を上回って推移しているが、人件費以外は概ね下回って推移している。</a:t>
          </a:r>
          <a:endParaRPr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年度に大きく増加した普通建設事業費</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うち新規整備</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については、美浦村地域交流館建築事業が完了したため、前年度を大きく下回り、住民一人当たりのコストが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2,406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公債費は、類似団体平均を下回って推移しているが、昨年度と比較して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％伸びており、今後も公共施設の耐震改修事業、美浦村地域交流館建築事業債及び臨時財政対策債の元金償還開始等により、公債費の増加が見込まれるため、起債事業の抑制に努める必要がある。</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なお、人件費については、平成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年度に策定した定員適正化計画の目標値は達成しているものの、高い水準にあるため、一般職非常勤職員の整理縮小を図るとともに、民間委託等により抑制に努める。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15,687
15,388
66.61
5,660,329
5,454,835
205,494
4,123,507
7,263,230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126964</xdr:rowOff>
    </xdr:from>
    <xdr:to>
      <xdr:col>24</xdr:col>
      <xdr:colOff>63500</xdr:colOff>
      <xdr:row>32</xdr:row>
      <xdr:rowOff>74059</xdr:rowOff>
    </xdr:to>
    <xdr:cxnSp macro="">
      <xdr:nvCxnSpPr>
        <xdr:cNvPr id="63" name="直線コネクタ 62"/>
        <xdr:cNvCxnSpPr/>
      </xdr:nvCxnSpPr>
      <xdr:spPr>
        <a:xfrm flipV="1">
          <a:off x="3797300" y="5441914"/>
          <a:ext cx="8382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121412</xdr:rowOff>
    </xdr:from>
    <xdr:to>
      <xdr:col>19</xdr:col>
      <xdr:colOff>177800</xdr:colOff>
      <xdr:row>32</xdr:row>
      <xdr:rowOff>74059</xdr:rowOff>
    </xdr:to>
    <xdr:cxnSp macro="">
      <xdr:nvCxnSpPr>
        <xdr:cNvPr id="66" name="直線コネクタ 65"/>
        <xdr:cNvCxnSpPr/>
      </xdr:nvCxnSpPr>
      <xdr:spPr>
        <a:xfrm>
          <a:off x="2908300" y="54363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121412</xdr:rowOff>
    </xdr:from>
    <xdr:to>
      <xdr:col>15</xdr:col>
      <xdr:colOff>50800</xdr:colOff>
      <xdr:row>32</xdr:row>
      <xdr:rowOff>80264</xdr:rowOff>
    </xdr:to>
    <xdr:cxnSp macro="">
      <xdr:nvCxnSpPr>
        <xdr:cNvPr id="69" name="直線コネクタ 68"/>
        <xdr:cNvCxnSpPr/>
      </xdr:nvCxnSpPr>
      <xdr:spPr>
        <a:xfrm flipV="1">
          <a:off x="2019300" y="54363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80264</xdr:rowOff>
    </xdr:from>
    <xdr:to>
      <xdr:col>10</xdr:col>
      <xdr:colOff>114300</xdr:colOff>
      <xdr:row>32</xdr:row>
      <xdr:rowOff>128596</xdr:rowOff>
    </xdr:to>
    <xdr:cxnSp macro="">
      <xdr:nvCxnSpPr>
        <xdr:cNvPr id="72" name="直線コネクタ 71"/>
        <xdr:cNvCxnSpPr/>
      </xdr:nvCxnSpPr>
      <xdr:spPr>
        <a:xfrm flipV="1">
          <a:off x="1130300" y="5566664"/>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76164</xdr:rowOff>
    </xdr:from>
    <xdr:to>
      <xdr:col>24</xdr:col>
      <xdr:colOff>114300</xdr:colOff>
      <xdr:row>32</xdr:row>
      <xdr:rowOff>6314</xdr:rowOff>
    </xdr:to>
    <xdr:sp macro="" textlink="">
      <xdr:nvSpPr>
        <xdr:cNvPr id="82" name="楕円 81"/>
        <xdr:cNvSpPr/>
      </xdr:nvSpPr>
      <xdr:spPr>
        <a:xfrm>
          <a:off x="45847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99041</xdr:rowOff>
    </xdr:from>
    <xdr:ext cx="469744" cy="259045"/>
    <xdr:sp macro="" textlink="">
      <xdr:nvSpPr>
        <xdr:cNvPr id="83" name="議会費該当値テキスト"/>
        <xdr:cNvSpPr txBox="1"/>
      </xdr:nvSpPr>
      <xdr:spPr>
        <a:xfrm>
          <a:off x="4686300" y="524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23259</xdr:rowOff>
    </xdr:from>
    <xdr:to>
      <xdr:col>20</xdr:col>
      <xdr:colOff>38100</xdr:colOff>
      <xdr:row>32</xdr:row>
      <xdr:rowOff>124859</xdr:rowOff>
    </xdr:to>
    <xdr:sp macro="" textlink="">
      <xdr:nvSpPr>
        <xdr:cNvPr id="84" name="楕円 83"/>
        <xdr:cNvSpPr/>
      </xdr:nvSpPr>
      <xdr:spPr>
        <a:xfrm>
          <a:off x="37465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141386</xdr:rowOff>
    </xdr:from>
    <xdr:ext cx="469744" cy="259045"/>
    <xdr:sp macro="" textlink="">
      <xdr:nvSpPr>
        <xdr:cNvPr id="85" name="テキスト ボックス 84"/>
        <xdr:cNvSpPr txBox="1"/>
      </xdr:nvSpPr>
      <xdr:spPr>
        <a:xfrm>
          <a:off x="3562428" y="52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70612</xdr:rowOff>
    </xdr:from>
    <xdr:to>
      <xdr:col>15</xdr:col>
      <xdr:colOff>101600</xdr:colOff>
      <xdr:row>32</xdr:row>
      <xdr:rowOff>762</xdr:rowOff>
    </xdr:to>
    <xdr:sp macro="" textlink="">
      <xdr:nvSpPr>
        <xdr:cNvPr id="86" name="楕円 85"/>
        <xdr:cNvSpPr/>
      </xdr:nvSpPr>
      <xdr:spPr>
        <a:xfrm>
          <a:off x="2857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17289</xdr:rowOff>
    </xdr:from>
    <xdr:ext cx="469744" cy="259045"/>
    <xdr:sp macro="" textlink="">
      <xdr:nvSpPr>
        <xdr:cNvPr id="87" name="テキスト ボックス 86"/>
        <xdr:cNvSpPr txBox="1"/>
      </xdr:nvSpPr>
      <xdr:spPr>
        <a:xfrm>
          <a:off x="2673428"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29464</xdr:rowOff>
    </xdr:from>
    <xdr:to>
      <xdr:col>10</xdr:col>
      <xdr:colOff>165100</xdr:colOff>
      <xdr:row>32</xdr:row>
      <xdr:rowOff>131064</xdr:rowOff>
    </xdr:to>
    <xdr:sp macro="" textlink="">
      <xdr:nvSpPr>
        <xdr:cNvPr id="88" name="楕円 87"/>
        <xdr:cNvSpPr/>
      </xdr:nvSpPr>
      <xdr:spPr>
        <a:xfrm>
          <a:off x="1968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147591</xdr:rowOff>
    </xdr:from>
    <xdr:ext cx="469744" cy="259045"/>
    <xdr:sp macro="" textlink="">
      <xdr:nvSpPr>
        <xdr:cNvPr id="89" name="テキスト ボックス 88"/>
        <xdr:cNvSpPr txBox="1"/>
      </xdr:nvSpPr>
      <xdr:spPr>
        <a:xfrm>
          <a:off x="1784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77796</xdr:rowOff>
    </xdr:from>
    <xdr:to>
      <xdr:col>6</xdr:col>
      <xdr:colOff>38100</xdr:colOff>
      <xdr:row>33</xdr:row>
      <xdr:rowOff>7946</xdr:rowOff>
    </xdr:to>
    <xdr:sp macro="" textlink="">
      <xdr:nvSpPr>
        <xdr:cNvPr id="90" name="楕円 89"/>
        <xdr:cNvSpPr/>
      </xdr:nvSpPr>
      <xdr:spPr>
        <a:xfrm>
          <a:off x="1079500" y="55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24473</xdr:rowOff>
    </xdr:from>
    <xdr:ext cx="469744" cy="259045"/>
    <xdr:sp macro="" textlink="">
      <xdr:nvSpPr>
        <xdr:cNvPr id="91" name="テキスト ボックス 90"/>
        <xdr:cNvSpPr txBox="1"/>
      </xdr:nvSpPr>
      <xdr:spPr>
        <a:xfrm>
          <a:off x="895428" y="53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155504</xdr:rowOff>
    </xdr:from>
    <xdr:to>
      <xdr:col>24</xdr:col>
      <xdr:colOff>63500</xdr:colOff>
      <xdr:row>57</xdr:row>
      <xdr:rowOff>32540</xdr:rowOff>
    </xdr:to>
    <xdr:cxnSp macro="">
      <xdr:nvCxnSpPr>
        <xdr:cNvPr id="120" name="直線コネクタ 119"/>
        <xdr:cNvCxnSpPr/>
      </xdr:nvCxnSpPr>
      <xdr:spPr>
        <a:xfrm>
          <a:off x="3797300" y="9756704"/>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61252</xdr:rowOff>
    </xdr:from>
    <xdr:to>
      <xdr:col>19</xdr:col>
      <xdr:colOff>177800</xdr:colOff>
      <xdr:row>56</xdr:row>
      <xdr:rowOff>155504</xdr:rowOff>
    </xdr:to>
    <xdr:cxnSp macro="">
      <xdr:nvCxnSpPr>
        <xdr:cNvPr id="123" name="直線コネクタ 122"/>
        <xdr:cNvCxnSpPr/>
      </xdr:nvCxnSpPr>
      <xdr:spPr>
        <a:xfrm>
          <a:off x="2908300" y="9662452"/>
          <a:ext cx="889000" cy="9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61252</xdr:rowOff>
    </xdr:from>
    <xdr:to>
      <xdr:col>15</xdr:col>
      <xdr:colOff>50800</xdr:colOff>
      <xdr:row>57</xdr:row>
      <xdr:rowOff>51224</xdr:rowOff>
    </xdr:to>
    <xdr:cxnSp macro="">
      <xdr:nvCxnSpPr>
        <xdr:cNvPr id="126" name="直線コネクタ 125"/>
        <xdr:cNvCxnSpPr/>
      </xdr:nvCxnSpPr>
      <xdr:spPr>
        <a:xfrm flipV="1">
          <a:off x="2019300" y="9662452"/>
          <a:ext cx="889000" cy="16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110729</xdr:rowOff>
    </xdr:from>
    <xdr:to>
      <xdr:col>10</xdr:col>
      <xdr:colOff>114300</xdr:colOff>
      <xdr:row>57</xdr:row>
      <xdr:rowOff>51224</xdr:rowOff>
    </xdr:to>
    <xdr:cxnSp macro="">
      <xdr:nvCxnSpPr>
        <xdr:cNvPr id="129" name="直線コネクタ 128"/>
        <xdr:cNvCxnSpPr/>
      </xdr:nvCxnSpPr>
      <xdr:spPr>
        <a:xfrm>
          <a:off x="1130300" y="9711929"/>
          <a:ext cx="889000" cy="1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153190</xdr:rowOff>
    </xdr:from>
    <xdr:to>
      <xdr:col>24</xdr:col>
      <xdr:colOff>114300</xdr:colOff>
      <xdr:row>57</xdr:row>
      <xdr:rowOff>83340</xdr:rowOff>
    </xdr:to>
    <xdr:sp macro="" textlink="">
      <xdr:nvSpPr>
        <xdr:cNvPr id="139" name="楕円 138"/>
        <xdr:cNvSpPr/>
      </xdr:nvSpPr>
      <xdr:spPr>
        <a:xfrm>
          <a:off x="4584700" y="97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68117</xdr:rowOff>
    </xdr:from>
    <xdr:ext cx="534377" cy="259045"/>
    <xdr:sp macro="" textlink="">
      <xdr:nvSpPr>
        <xdr:cNvPr id="140" name="総務費該当値テキスト"/>
        <xdr:cNvSpPr txBox="1"/>
      </xdr:nvSpPr>
      <xdr:spPr>
        <a:xfrm>
          <a:off x="4686300" y="96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104704</xdr:rowOff>
    </xdr:from>
    <xdr:to>
      <xdr:col>20</xdr:col>
      <xdr:colOff>38100</xdr:colOff>
      <xdr:row>57</xdr:row>
      <xdr:rowOff>34854</xdr:rowOff>
    </xdr:to>
    <xdr:sp macro="" textlink="">
      <xdr:nvSpPr>
        <xdr:cNvPr id="141" name="楕円 140"/>
        <xdr:cNvSpPr/>
      </xdr:nvSpPr>
      <xdr:spPr>
        <a:xfrm>
          <a:off x="3746500" y="97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25981</xdr:rowOff>
    </xdr:from>
    <xdr:ext cx="534377" cy="259045"/>
    <xdr:sp macro="" textlink="">
      <xdr:nvSpPr>
        <xdr:cNvPr id="142" name="テキスト ボックス 141"/>
        <xdr:cNvSpPr txBox="1"/>
      </xdr:nvSpPr>
      <xdr:spPr>
        <a:xfrm>
          <a:off x="3530111" y="97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10452</xdr:rowOff>
    </xdr:from>
    <xdr:to>
      <xdr:col>15</xdr:col>
      <xdr:colOff>101600</xdr:colOff>
      <xdr:row>56</xdr:row>
      <xdr:rowOff>112052</xdr:rowOff>
    </xdr:to>
    <xdr:sp macro="" textlink="">
      <xdr:nvSpPr>
        <xdr:cNvPr id="143" name="楕円 142"/>
        <xdr:cNvSpPr/>
      </xdr:nvSpPr>
      <xdr:spPr>
        <a:xfrm>
          <a:off x="2857500" y="9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103179</xdr:rowOff>
    </xdr:from>
    <xdr:ext cx="534377" cy="259045"/>
    <xdr:sp macro="" textlink="">
      <xdr:nvSpPr>
        <xdr:cNvPr id="144" name="テキスト ボックス 143"/>
        <xdr:cNvSpPr txBox="1"/>
      </xdr:nvSpPr>
      <xdr:spPr>
        <a:xfrm>
          <a:off x="2641111" y="97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424</xdr:rowOff>
    </xdr:from>
    <xdr:to>
      <xdr:col>10</xdr:col>
      <xdr:colOff>165100</xdr:colOff>
      <xdr:row>57</xdr:row>
      <xdr:rowOff>102024</xdr:rowOff>
    </xdr:to>
    <xdr:sp macro="" textlink="">
      <xdr:nvSpPr>
        <xdr:cNvPr id="145" name="楕円 144"/>
        <xdr:cNvSpPr/>
      </xdr:nvSpPr>
      <xdr:spPr>
        <a:xfrm>
          <a:off x="1968500" y="97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93151</xdr:rowOff>
    </xdr:from>
    <xdr:ext cx="534377" cy="259045"/>
    <xdr:sp macro="" textlink="">
      <xdr:nvSpPr>
        <xdr:cNvPr id="146" name="テキスト ボックス 145"/>
        <xdr:cNvSpPr txBox="1"/>
      </xdr:nvSpPr>
      <xdr:spPr>
        <a:xfrm>
          <a:off x="1752111" y="98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59929</xdr:rowOff>
    </xdr:from>
    <xdr:to>
      <xdr:col>6</xdr:col>
      <xdr:colOff>38100</xdr:colOff>
      <xdr:row>56</xdr:row>
      <xdr:rowOff>161529</xdr:rowOff>
    </xdr:to>
    <xdr:sp macro="" textlink="">
      <xdr:nvSpPr>
        <xdr:cNvPr id="147" name="楕円 146"/>
        <xdr:cNvSpPr/>
      </xdr:nvSpPr>
      <xdr:spPr>
        <a:xfrm>
          <a:off x="1079500" y="96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152656</xdr:rowOff>
    </xdr:from>
    <xdr:ext cx="534377" cy="259045"/>
    <xdr:sp macro="" textlink="">
      <xdr:nvSpPr>
        <xdr:cNvPr id="148" name="テキスト ボックス 147"/>
        <xdr:cNvSpPr txBox="1"/>
      </xdr:nvSpPr>
      <xdr:spPr>
        <a:xfrm>
          <a:off x="863111" y="97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30505</xdr:rowOff>
    </xdr:from>
    <xdr:to>
      <xdr:col>24</xdr:col>
      <xdr:colOff>63500</xdr:colOff>
      <xdr:row>78</xdr:row>
      <xdr:rowOff>70816</xdr:rowOff>
    </xdr:to>
    <xdr:cxnSp macro="">
      <xdr:nvCxnSpPr>
        <xdr:cNvPr id="180" name="直線コネクタ 179"/>
        <xdr:cNvCxnSpPr/>
      </xdr:nvCxnSpPr>
      <xdr:spPr>
        <a:xfrm>
          <a:off x="3797300" y="13232155"/>
          <a:ext cx="8382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30505</xdr:rowOff>
    </xdr:from>
    <xdr:to>
      <xdr:col>19</xdr:col>
      <xdr:colOff>177800</xdr:colOff>
      <xdr:row>78</xdr:row>
      <xdr:rowOff>145926</xdr:rowOff>
    </xdr:to>
    <xdr:cxnSp macro="">
      <xdr:nvCxnSpPr>
        <xdr:cNvPr id="183" name="直線コネクタ 182"/>
        <xdr:cNvCxnSpPr/>
      </xdr:nvCxnSpPr>
      <xdr:spPr>
        <a:xfrm flipV="1">
          <a:off x="2908300" y="13232155"/>
          <a:ext cx="889000" cy="28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140951</xdr:rowOff>
    </xdr:from>
    <xdr:to>
      <xdr:col>15</xdr:col>
      <xdr:colOff>50800</xdr:colOff>
      <xdr:row>78</xdr:row>
      <xdr:rowOff>145926</xdr:rowOff>
    </xdr:to>
    <xdr:cxnSp macro="">
      <xdr:nvCxnSpPr>
        <xdr:cNvPr id="186" name="直線コネクタ 185"/>
        <xdr:cNvCxnSpPr/>
      </xdr:nvCxnSpPr>
      <xdr:spPr>
        <a:xfrm>
          <a:off x="2019300" y="13514051"/>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140951</xdr:rowOff>
    </xdr:from>
    <xdr:to>
      <xdr:col>10</xdr:col>
      <xdr:colOff>114300</xdr:colOff>
      <xdr:row>78</xdr:row>
      <xdr:rowOff>152687</xdr:rowOff>
    </xdr:to>
    <xdr:cxnSp macro="">
      <xdr:nvCxnSpPr>
        <xdr:cNvPr id="189" name="直線コネクタ 188"/>
        <xdr:cNvCxnSpPr/>
      </xdr:nvCxnSpPr>
      <xdr:spPr>
        <a:xfrm flipV="1">
          <a:off x="1130300" y="13514051"/>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20016</xdr:rowOff>
    </xdr:from>
    <xdr:to>
      <xdr:col>24</xdr:col>
      <xdr:colOff>114300</xdr:colOff>
      <xdr:row>78</xdr:row>
      <xdr:rowOff>121616</xdr:rowOff>
    </xdr:to>
    <xdr:sp macro="" textlink="">
      <xdr:nvSpPr>
        <xdr:cNvPr id="199" name="楕円 198"/>
        <xdr:cNvSpPr/>
      </xdr:nvSpPr>
      <xdr:spPr>
        <a:xfrm>
          <a:off x="45847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169893</xdr:rowOff>
    </xdr:from>
    <xdr:ext cx="599010" cy="259045"/>
    <xdr:sp macro="" textlink="">
      <xdr:nvSpPr>
        <xdr:cNvPr id="200" name="民生費該当値テキスト"/>
        <xdr:cNvSpPr txBox="1"/>
      </xdr:nvSpPr>
      <xdr:spPr>
        <a:xfrm>
          <a:off x="4686300" y="1337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151155</xdr:rowOff>
    </xdr:from>
    <xdr:to>
      <xdr:col>20</xdr:col>
      <xdr:colOff>38100</xdr:colOff>
      <xdr:row>77</xdr:row>
      <xdr:rowOff>81305</xdr:rowOff>
    </xdr:to>
    <xdr:sp macro="" textlink="">
      <xdr:nvSpPr>
        <xdr:cNvPr id="201" name="楕円 200"/>
        <xdr:cNvSpPr/>
      </xdr:nvSpPr>
      <xdr:spPr>
        <a:xfrm>
          <a:off x="3746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72432</xdr:rowOff>
    </xdr:from>
    <xdr:ext cx="599010" cy="259045"/>
    <xdr:sp macro="" textlink="">
      <xdr:nvSpPr>
        <xdr:cNvPr id="202" name="テキスト ボックス 201"/>
        <xdr:cNvSpPr txBox="1"/>
      </xdr:nvSpPr>
      <xdr:spPr>
        <a:xfrm>
          <a:off x="3497795" y="132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95126</xdr:rowOff>
    </xdr:from>
    <xdr:to>
      <xdr:col>15</xdr:col>
      <xdr:colOff>101600</xdr:colOff>
      <xdr:row>79</xdr:row>
      <xdr:rowOff>25276</xdr:rowOff>
    </xdr:to>
    <xdr:sp macro="" textlink="">
      <xdr:nvSpPr>
        <xdr:cNvPr id="203" name="楕円 202"/>
        <xdr:cNvSpPr/>
      </xdr:nvSpPr>
      <xdr:spPr>
        <a:xfrm>
          <a:off x="2857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16403</xdr:rowOff>
    </xdr:from>
    <xdr:ext cx="599010" cy="259045"/>
    <xdr:sp macro="" textlink="">
      <xdr:nvSpPr>
        <xdr:cNvPr id="204" name="テキスト ボックス 203"/>
        <xdr:cNvSpPr txBox="1"/>
      </xdr:nvSpPr>
      <xdr:spPr>
        <a:xfrm>
          <a:off x="2608795" y="13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90151</xdr:rowOff>
    </xdr:from>
    <xdr:to>
      <xdr:col>10</xdr:col>
      <xdr:colOff>165100</xdr:colOff>
      <xdr:row>79</xdr:row>
      <xdr:rowOff>20301</xdr:rowOff>
    </xdr:to>
    <xdr:sp macro="" textlink="">
      <xdr:nvSpPr>
        <xdr:cNvPr id="205" name="楕円 204"/>
        <xdr:cNvSpPr/>
      </xdr:nvSpPr>
      <xdr:spPr>
        <a:xfrm>
          <a:off x="1968500" y="13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11428</xdr:rowOff>
    </xdr:from>
    <xdr:ext cx="599010" cy="259045"/>
    <xdr:sp macro="" textlink="">
      <xdr:nvSpPr>
        <xdr:cNvPr id="206" name="テキスト ボックス 205"/>
        <xdr:cNvSpPr txBox="1"/>
      </xdr:nvSpPr>
      <xdr:spPr>
        <a:xfrm>
          <a:off x="1719795" y="13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101887</xdr:rowOff>
    </xdr:from>
    <xdr:to>
      <xdr:col>6</xdr:col>
      <xdr:colOff>38100</xdr:colOff>
      <xdr:row>79</xdr:row>
      <xdr:rowOff>32037</xdr:rowOff>
    </xdr:to>
    <xdr:sp macro="" textlink="">
      <xdr:nvSpPr>
        <xdr:cNvPr id="207" name="楕円 206"/>
        <xdr:cNvSpPr/>
      </xdr:nvSpPr>
      <xdr:spPr>
        <a:xfrm>
          <a:off x="1079500" y="134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23164</xdr:rowOff>
    </xdr:from>
    <xdr:ext cx="599010" cy="259045"/>
    <xdr:sp macro="" textlink="">
      <xdr:nvSpPr>
        <xdr:cNvPr id="208" name="テキスト ボックス 207"/>
        <xdr:cNvSpPr txBox="1"/>
      </xdr:nvSpPr>
      <xdr:spPr>
        <a:xfrm>
          <a:off x="830795" y="1356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170596</xdr:rowOff>
    </xdr:from>
    <xdr:to>
      <xdr:col>24</xdr:col>
      <xdr:colOff>63500</xdr:colOff>
      <xdr:row>97</xdr:row>
      <xdr:rowOff>7409</xdr:rowOff>
    </xdr:to>
    <xdr:cxnSp macro="">
      <xdr:nvCxnSpPr>
        <xdr:cNvPr id="233" name="直線コネクタ 232"/>
        <xdr:cNvCxnSpPr/>
      </xdr:nvCxnSpPr>
      <xdr:spPr>
        <a:xfrm flipV="1">
          <a:off x="3797300" y="16629796"/>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147786</xdr:rowOff>
    </xdr:from>
    <xdr:to>
      <xdr:col>19</xdr:col>
      <xdr:colOff>177800</xdr:colOff>
      <xdr:row>97</xdr:row>
      <xdr:rowOff>7409</xdr:rowOff>
    </xdr:to>
    <xdr:cxnSp macro="">
      <xdr:nvCxnSpPr>
        <xdr:cNvPr id="236" name="直線コネクタ 235"/>
        <xdr:cNvCxnSpPr/>
      </xdr:nvCxnSpPr>
      <xdr:spPr>
        <a:xfrm>
          <a:off x="2908300" y="16606986"/>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147786</xdr:rowOff>
    </xdr:from>
    <xdr:to>
      <xdr:col>15</xdr:col>
      <xdr:colOff>50800</xdr:colOff>
      <xdr:row>97</xdr:row>
      <xdr:rowOff>13038</xdr:rowOff>
    </xdr:to>
    <xdr:cxnSp macro="">
      <xdr:nvCxnSpPr>
        <xdr:cNvPr id="239" name="直線コネクタ 238"/>
        <xdr:cNvCxnSpPr/>
      </xdr:nvCxnSpPr>
      <xdr:spPr>
        <a:xfrm flipV="1">
          <a:off x="2019300" y="16606986"/>
          <a:ext cx="889000" cy="3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170326</xdr:rowOff>
    </xdr:from>
    <xdr:to>
      <xdr:col>10</xdr:col>
      <xdr:colOff>114300</xdr:colOff>
      <xdr:row>97</xdr:row>
      <xdr:rowOff>13038</xdr:rowOff>
    </xdr:to>
    <xdr:cxnSp macro="">
      <xdr:nvCxnSpPr>
        <xdr:cNvPr id="242" name="直線コネクタ 241"/>
        <xdr:cNvCxnSpPr/>
      </xdr:nvCxnSpPr>
      <xdr:spPr>
        <a:xfrm>
          <a:off x="1130300" y="16629526"/>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119796</xdr:rowOff>
    </xdr:from>
    <xdr:to>
      <xdr:col>24</xdr:col>
      <xdr:colOff>114300</xdr:colOff>
      <xdr:row>97</xdr:row>
      <xdr:rowOff>49946</xdr:rowOff>
    </xdr:to>
    <xdr:sp macro="" textlink="">
      <xdr:nvSpPr>
        <xdr:cNvPr id="252" name="楕円 251"/>
        <xdr:cNvSpPr/>
      </xdr:nvSpPr>
      <xdr:spPr>
        <a:xfrm>
          <a:off x="4584700" y="165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34723</xdr:rowOff>
    </xdr:from>
    <xdr:ext cx="534377" cy="259045"/>
    <xdr:sp macro="" textlink="">
      <xdr:nvSpPr>
        <xdr:cNvPr id="253" name="衛生費該当値テキスト"/>
        <xdr:cNvSpPr txBox="1"/>
      </xdr:nvSpPr>
      <xdr:spPr>
        <a:xfrm>
          <a:off x="4686300" y="164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128059</xdr:rowOff>
    </xdr:from>
    <xdr:to>
      <xdr:col>20</xdr:col>
      <xdr:colOff>38100</xdr:colOff>
      <xdr:row>97</xdr:row>
      <xdr:rowOff>58209</xdr:rowOff>
    </xdr:to>
    <xdr:sp macro="" textlink="">
      <xdr:nvSpPr>
        <xdr:cNvPr id="254" name="楕円 253"/>
        <xdr:cNvSpPr/>
      </xdr:nvSpPr>
      <xdr:spPr>
        <a:xfrm>
          <a:off x="3746500" y="165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49336</xdr:rowOff>
    </xdr:from>
    <xdr:ext cx="534377" cy="259045"/>
    <xdr:sp macro="" textlink="">
      <xdr:nvSpPr>
        <xdr:cNvPr id="255" name="テキスト ボックス 254"/>
        <xdr:cNvSpPr txBox="1"/>
      </xdr:nvSpPr>
      <xdr:spPr>
        <a:xfrm>
          <a:off x="3530111" y="166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96986</xdr:rowOff>
    </xdr:from>
    <xdr:to>
      <xdr:col>15</xdr:col>
      <xdr:colOff>101600</xdr:colOff>
      <xdr:row>97</xdr:row>
      <xdr:rowOff>27136</xdr:rowOff>
    </xdr:to>
    <xdr:sp macro="" textlink="">
      <xdr:nvSpPr>
        <xdr:cNvPr id="256" name="楕円 255"/>
        <xdr:cNvSpPr/>
      </xdr:nvSpPr>
      <xdr:spPr>
        <a:xfrm>
          <a:off x="2857500" y="165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18263</xdr:rowOff>
    </xdr:from>
    <xdr:ext cx="534377" cy="259045"/>
    <xdr:sp macro="" textlink="">
      <xdr:nvSpPr>
        <xdr:cNvPr id="257" name="テキスト ボックス 256"/>
        <xdr:cNvSpPr txBox="1"/>
      </xdr:nvSpPr>
      <xdr:spPr>
        <a:xfrm>
          <a:off x="2641111" y="166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133688</xdr:rowOff>
    </xdr:from>
    <xdr:to>
      <xdr:col>10</xdr:col>
      <xdr:colOff>165100</xdr:colOff>
      <xdr:row>97</xdr:row>
      <xdr:rowOff>63838</xdr:rowOff>
    </xdr:to>
    <xdr:sp macro="" textlink="">
      <xdr:nvSpPr>
        <xdr:cNvPr id="258" name="楕円 257"/>
        <xdr:cNvSpPr/>
      </xdr:nvSpPr>
      <xdr:spPr>
        <a:xfrm>
          <a:off x="1968500" y="1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54965</xdr:rowOff>
    </xdr:from>
    <xdr:ext cx="534377" cy="259045"/>
    <xdr:sp macro="" textlink="">
      <xdr:nvSpPr>
        <xdr:cNvPr id="259" name="テキスト ボックス 258"/>
        <xdr:cNvSpPr txBox="1"/>
      </xdr:nvSpPr>
      <xdr:spPr>
        <a:xfrm>
          <a:off x="1752111" y="16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119526</xdr:rowOff>
    </xdr:from>
    <xdr:to>
      <xdr:col>6</xdr:col>
      <xdr:colOff>38100</xdr:colOff>
      <xdr:row>97</xdr:row>
      <xdr:rowOff>49676</xdr:rowOff>
    </xdr:to>
    <xdr:sp macro="" textlink="">
      <xdr:nvSpPr>
        <xdr:cNvPr id="260" name="楕円 259"/>
        <xdr:cNvSpPr/>
      </xdr:nvSpPr>
      <xdr:spPr>
        <a:xfrm>
          <a:off x="1079500" y="165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40803</xdr:rowOff>
    </xdr:from>
    <xdr:ext cx="534377" cy="259045"/>
    <xdr:sp macro="" textlink="">
      <xdr:nvSpPr>
        <xdr:cNvPr id="261" name="テキスト ボックス 260"/>
        <xdr:cNvSpPr txBox="1"/>
      </xdr:nvSpPr>
      <xdr:spPr>
        <a:xfrm>
          <a:off x="863111" y="166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58718</xdr:rowOff>
    </xdr:from>
    <xdr:to>
      <xdr:col>55</xdr:col>
      <xdr:colOff>0</xdr:colOff>
      <xdr:row>57</xdr:row>
      <xdr:rowOff>65005</xdr:rowOff>
    </xdr:to>
    <xdr:cxnSp macro="">
      <xdr:nvCxnSpPr>
        <xdr:cNvPr id="349" name="直線コネクタ 348"/>
        <xdr:cNvCxnSpPr/>
      </xdr:nvCxnSpPr>
      <xdr:spPr>
        <a:xfrm>
          <a:off x="9639300" y="9488468"/>
          <a:ext cx="838200" cy="3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160389</xdr:rowOff>
    </xdr:from>
    <xdr:to>
      <xdr:col>50</xdr:col>
      <xdr:colOff>114300</xdr:colOff>
      <xdr:row>55</xdr:row>
      <xdr:rowOff>58718</xdr:rowOff>
    </xdr:to>
    <xdr:cxnSp macro="">
      <xdr:nvCxnSpPr>
        <xdr:cNvPr id="352" name="直線コネクタ 351"/>
        <xdr:cNvCxnSpPr/>
      </xdr:nvCxnSpPr>
      <xdr:spPr>
        <a:xfrm>
          <a:off x="8750300" y="9418689"/>
          <a:ext cx="889000" cy="6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160389</xdr:rowOff>
    </xdr:from>
    <xdr:to>
      <xdr:col>45</xdr:col>
      <xdr:colOff>177800</xdr:colOff>
      <xdr:row>57</xdr:row>
      <xdr:rowOff>109810</xdr:rowOff>
    </xdr:to>
    <xdr:cxnSp macro="">
      <xdr:nvCxnSpPr>
        <xdr:cNvPr id="355" name="直線コネクタ 354"/>
        <xdr:cNvCxnSpPr/>
      </xdr:nvCxnSpPr>
      <xdr:spPr>
        <a:xfrm flipV="1">
          <a:off x="7861300" y="9418689"/>
          <a:ext cx="889000" cy="4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63253</xdr:rowOff>
    </xdr:from>
    <xdr:to>
      <xdr:col>41</xdr:col>
      <xdr:colOff>50800</xdr:colOff>
      <xdr:row>57</xdr:row>
      <xdr:rowOff>109810</xdr:rowOff>
    </xdr:to>
    <xdr:cxnSp macro="">
      <xdr:nvCxnSpPr>
        <xdr:cNvPr id="358" name="直線コネクタ 357"/>
        <xdr:cNvCxnSpPr/>
      </xdr:nvCxnSpPr>
      <xdr:spPr>
        <a:xfrm>
          <a:off x="6972300" y="9835903"/>
          <a:ext cx="889000" cy="4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14205</xdr:rowOff>
    </xdr:from>
    <xdr:to>
      <xdr:col>55</xdr:col>
      <xdr:colOff>50800</xdr:colOff>
      <xdr:row>57</xdr:row>
      <xdr:rowOff>115805</xdr:rowOff>
    </xdr:to>
    <xdr:sp macro="" textlink="">
      <xdr:nvSpPr>
        <xdr:cNvPr id="368" name="楕円 367"/>
        <xdr:cNvSpPr/>
      </xdr:nvSpPr>
      <xdr:spPr>
        <a:xfrm>
          <a:off x="10426700" y="97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164082</xdr:rowOff>
    </xdr:from>
    <xdr:ext cx="534377" cy="259045"/>
    <xdr:sp macro="" textlink="">
      <xdr:nvSpPr>
        <xdr:cNvPr id="369" name="農林水産業費該当値テキスト"/>
        <xdr:cNvSpPr txBox="1"/>
      </xdr:nvSpPr>
      <xdr:spPr>
        <a:xfrm>
          <a:off x="10528300" y="97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7918</xdr:rowOff>
    </xdr:from>
    <xdr:to>
      <xdr:col>50</xdr:col>
      <xdr:colOff>165100</xdr:colOff>
      <xdr:row>55</xdr:row>
      <xdr:rowOff>109518</xdr:rowOff>
    </xdr:to>
    <xdr:sp macro="" textlink="">
      <xdr:nvSpPr>
        <xdr:cNvPr id="370" name="楕円 369"/>
        <xdr:cNvSpPr/>
      </xdr:nvSpPr>
      <xdr:spPr>
        <a:xfrm>
          <a:off x="9588500" y="94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126045</xdr:rowOff>
    </xdr:from>
    <xdr:ext cx="534377" cy="259045"/>
    <xdr:sp macro="" textlink="">
      <xdr:nvSpPr>
        <xdr:cNvPr id="371" name="テキスト ボックス 370"/>
        <xdr:cNvSpPr txBox="1"/>
      </xdr:nvSpPr>
      <xdr:spPr>
        <a:xfrm>
          <a:off x="9372111" y="9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109589</xdr:rowOff>
    </xdr:from>
    <xdr:to>
      <xdr:col>46</xdr:col>
      <xdr:colOff>38100</xdr:colOff>
      <xdr:row>55</xdr:row>
      <xdr:rowOff>39739</xdr:rowOff>
    </xdr:to>
    <xdr:sp macro="" textlink="">
      <xdr:nvSpPr>
        <xdr:cNvPr id="372" name="楕円 371"/>
        <xdr:cNvSpPr/>
      </xdr:nvSpPr>
      <xdr:spPr>
        <a:xfrm>
          <a:off x="8699500" y="9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56266</xdr:rowOff>
    </xdr:from>
    <xdr:ext cx="534377" cy="259045"/>
    <xdr:sp macro="" textlink="">
      <xdr:nvSpPr>
        <xdr:cNvPr id="373" name="テキスト ボックス 372"/>
        <xdr:cNvSpPr txBox="1"/>
      </xdr:nvSpPr>
      <xdr:spPr>
        <a:xfrm>
          <a:off x="8483111" y="91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59010</xdr:rowOff>
    </xdr:from>
    <xdr:to>
      <xdr:col>41</xdr:col>
      <xdr:colOff>101600</xdr:colOff>
      <xdr:row>57</xdr:row>
      <xdr:rowOff>160610</xdr:rowOff>
    </xdr:to>
    <xdr:sp macro="" textlink="">
      <xdr:nvSpPr>
        <xdr:cNvPr id="374" name="楕円 373"/>
        <xdr:cNvSpPr/>
      </xdr:nvSpPr>
      <xdr:spPr>
        <a:xfrm>
          <a:off x="7810500" y="98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151737</xdr:rowOff>
    </xdr:from>
    <xdr:ext cx="534377" cy="259045"/>
    <xdr:sp macro="" textlink="">
      <xdr:nvSpPr>
        <xdr:cNvPr id="375" name="テキスト ボックス 374"/>
        <xdr:cNvSpPr txBox="1"/>
      </xdr:nvSpPr>
      <xdr:spPr>
        <a:xfrm>
          <a:off x="7594111" y="99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12453</xdr:rowOff>
    </xdr:from>
    <xdr:to>
      <xdr:col>36</xdr:col>
      <xdr:colOff>165100</xdr:colOff>
      <xdr:row>57</xdr:row>
      <xdr:rowOff>114053</xdr:rowOff>
    </xdr:to>
    <xdr:sp macro="" textlink="">
      <xdr:nvSpPr>
        <xdr:cNvPr id="376" name="楕円 375"/>
        <xdr:cNvSpPr/>
      </xdr:nvSpPr>
      <xdr:spPr>
        <a:xfrm>
          <a:off x="6921500" y="97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105180</xdr:rowOff>
    </xdr:from>
    <xdr:ext cx="534377" cy="259045"/>
    <xdr:sp macro="" textlink="">
      <xdr:nvSpPr>
        <xdr:cNvPr id="377" name="テキスト ボックス 376"/>
        <xdr:cNvSpPr txBox="1"/>
      </xdr:nvSpPr>
      <xdr:spPr>
        <a:xfrm>
          <a:off x="6705111" y="98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134938</xdr:rowOff>
    </xdr:from>
    <xdr:to>
      <xdr:col>55</xdr:col>
      <xdr:colOff>0</xdr:colOff>
      <xdr:row>78</xdr:row>
      <xdr:rowOff>142442</xdr:rowOff>
    </xdr:to>
    <xdr:cxnSp macro="">
      <xdr:nvCxnSpPr>
        <xdr:cNvPr id="406" name="直線コネクタ 405"/>
        <xdr:cNvCxnSpPr/>
      </xdr:nvCxnSpPr>
      <xdr:spPr>
        <a:xfrm>
          <a:off x="9639300" y="13508038"/>
          <a:ext cx="838200" cy="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104839</xdr:rowOff>
    </xdr:from>
    <xdr:to>
      <xdr:col>50</xdr:col>
      <xdr:colOff>114300</xdr:colOff>
      <xdr:row>78</xdr:row>
      <xdr:rowOff>134938</xdr:rowOff>
    </xdr:to>
    <xdr:cxnSp macro="">
      <xdr:nvCxnSpPr>
        <xdr:cNvPr id="409" name="直線コネクタ 408"/>
        <xdr:cNvCxnSpPr/>
      </xdr:nvCxnSpPr>
      <xdr:spPr>
        <a:xfrm>
          <a:off x="8750300" y="1347793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104839</xdr:rowOff>
    </xdr:from>
    <xdr:to>
      <xdr:col>45</xdr:col>
      <xdr:colOff>177800</xdr:colOff>
      <xdr:row>78</xdr:row>
      <xdr:rowOff>143244</xdr:rowOff>
    </xdr:to>
    <xdr:cxnSp macro="">
      <xdr:nvCxnSpPr>
        <xdr:cNvPr id="412" name="直線コネクタ 411"/>
        <xdr:cNvCxnSpPr/>
      </xdr:nvCxnSpPr>
      <xdr:spPr>
        <a:xfrm flipV="1">
          <a:off x="7861300" y="1347793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143244</xdr:rowOff>
    </xdr:from>
    <xdr:to>
      <xdr:col>41</xdr:col>
      <xdr:colOff>50800</xdr:colOff>
      <xdr:row>78</xdr:row>
      <xdr:rowOff>147358</xdr:rowOff>
    </xdr:to>
    <xdr:cxnSp macro="">
      <xdr:nvCxnSpPr>
        <xdr:cNvPr id="415" name="直線コネクタ 414"/>
        <xdr:cNvCxnSpPr/>
      </xdr:nvCxnSpPr>
      <xdr:spPr>
        <a:xfrm flipV="1">
          <a:off x="6972300" y="135163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91642</xdr:rowOff>
    </xdr:from>
    <xdr:to>
      <xdr:col>55</xdr:col>
      <xdr:colOff>50800</xdr:colOff>
      <xdr:row>79</xdr:row>
      <xdr:rowOff>21792</xdr:rowOff>
    </xdr:to>
    <xdr:sp macro="" textlink="">
      <xdr:nvSpPr>
        <xdr:cNvPr id="425" name="楕円 424"/>
        <xdr:cNvSpPr/>
      </xdr:nvSpPr>
      <xdr:spPr>
        <a:xfrm>
          <a:off x="10426700" y="134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6569</xdr:rowOff>
    </xdr:from>
    <xdr:ext cx="469744" cy="259045"/>
    <xdr:sp macro="" textlink="">
      <xdr:nvSpPr>
        <xdr:cNvPr id="426" name="商工費該当値テキスト"/>
        <xdr:cNvSpPr txBox="1"/>
      </xdr:nvSpPr>
      <xdr:spPr>
        <a:xfrm>
          <a:off x="10528300" y="13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84138</xdr:rowOff>
    </xdr:from>
    <xdr:to>
      <xdr:col>50</xdr:col>
      <xdr:colOff>165100</xdr:colOff>
      <xdr:row>79</xdr:row>
      <xdr:rowOff>14288</xdr:rowOff>
    </xdr:to>
    <xdr:sp macro="" textlink="">
      <xdr:nvSpPr>
        <xdr:cNvPr id="427" name="楕円 426"/>
        <xdr:cNvSpPr/>
      </xdr:nvSpPr>
      <xdr:spPr>
        <a:xfrm>
          <a:off x="9588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5415</xdr:rowOff>
    </xdr:from>
    <xdr:ext cx="469744" cy="259045"/>
    <xdr:sp macro="" textlink="">
      <xdr:nvSpPr>
        <xdr:cNvPr id="428" name="テキスト ボックス 427"/>
        <xdr:cNvSpPr txBox="1"/>
      </xdr:nvSpPr>
      <xdr:spPr>
        <a:xfrm>
          <a:off x="9404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54039</xdr:rowOff>
    </xdr:from>
    <xdr:to>
      <xdr:col>46</xdr:col>
      <xdr:colOff>38100</xdr:colOff>
      <xdr:row>78</xdr:row>
      <xdr:rowOff>155639</xdr:rowOff>
    </xdr:to>
    <xdr:sp macro="" textlink="">
      <xdr:nvSpPr>
        <xdr:cNvPr id="429" name="楕円 428"/>
        <xdr:cNvSpPr/>
      </xdr:nvSpPr>
      <xdr:spPr>
        <a:xfrm>
          <a:off x="8699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146766</xdr:rowOff>
    </xdr:from>
    <xdr:ext cx="469744" cy="259045"/>
    <xdr:sp macro="" textlink="">
      <xdr:nvSpPr>
        <xdr:cNvPr id="430" name="テキスト ボックス 429"/>
        <xdr:cNvSpPr txBox="1"/>
      </xdr:nvSpPr>
      <xdr:spPr>
        <a:xfrm>
          <a:off x="8515428"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92444</xdr:rowOff>
    </xdr:from>
    <xdr:to>
      <xdr:col>41</xdr:col>
      <xdr:colOff>101600</xdr:colOff>
      <xdr:row>79</xdr:row>
      <xdr:rowOff>22594</xdr:rowOff>
    </xdr:to>
    <xdr:sp macro="" textlink="">
      <xdr:nvSpPr>
        <xdr:cNvPr id="431" name="楕円 430"/>
        <xdr:cNvSpPr/>
      </xdr:nvSpPr>
      <xdr:spPr>
        <a:xfrm>
          <a:off x="7810500" y="134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13721</xdr:rowOff>
    </xdr:from>
    <xdr:ext cx="469744" cy="259045"/>
    <xdr:sp macro="" textlink="">
      <xdr:nvSpPr>
        <xdr:cNvPr id="432" name="テキスト ボックス 431"/>
        <xdr:cNvSpPr txBox="1"/>
      </xdr:nvSpPr>
      <xdr:spPr>
        <a:xfrm>
          <a:off x="7626428" y="135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96558</xdr:rowOff>
    </xdr:from>
    <xdr:to>
      <xdr:col>36</xdr:col>
      <xdr:colOff>165100</xdr:colOff>
      <xdr:row>79</xdr:row>
      <xdr:rowOff>26708</xdr:rowOff>
    </xdr:to>
    <xdr:sp macro="" textlink="">
      <xdr:nvSpPr>
        <xdr:cNvPr id="433" name="楕円 432"/>
        <xdr:cNvSpPr/>
      </xdr:nvSpPr>
      <xdr:spPr>
        <a:xfrm>
          <a:off x="6921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17835</xdr:rowOff>
    </xdr:from>
    <xdr:ext cx="469744" cy="259045"/>
    <xdr:sp macro="" textlink="">
      <xdr:nvSpPr>
        <xdr:cNvPr id="434" name="テキスト ボックス 433"/>
        <xdr:cNvSpPr txBox="1"/>
      </xdr:nvSpPr>
      <xdr:spPr>
        <a:xfrm>
          <a:off x="6737428" y="1356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73025</xdr:rowOff>
    </xdr:from>
    <xdr:to>
      <xdr:col>55</xdr:col>
      <xdr:colOff>0</xdr:colOff>
      <xdr:row>97</xdr:row>
      <xdr:rowOff>151076</xdr:rowOff>
    </xdr:to>
    <xdr:cxnSp macro="">
      <xdr:nvCxnSpPr>
        <xdr:cNvPr id="465" name="直線コネクタ 464"/>
        <xdr:cNvCxnSpPr/>
      </xdr:nvCxnSpPr>
      <xdr:spPr>
        <a:xfrm>
          <a:off x="9639300" y="16703675"/>
          <a:ext cx="8382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61649</xdr:rowOff>
    </xdr:from>
    <xdr:to>
      <xdr:col>50</xdr:col>
      <xdr:colOff>114300</xdr:colOff>
      <xdr:row>97</xdr:row>
      <xdr:rowOff>73025</xdr:rowOff>
    </xdr:to>
    <xdr:cxnSp macro="">
      <xdr:nvCxnSpPr>
        <xdr:cNvPr id="468" name="直線コネクタ 467"/>
        <xdr:cNvCxnSpPr/>
      </xdr:nvCxnSpPr>
      <xdr:spPr>
        <a:xfrm>
          <a:off x="8750300" y="16692299"/>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61649</xdr:rowOff>
    </xdr:from>
    <xdr:to>
      <xdr:col>45</xdr:col>
      <xdr:colOff>177800</xdr:colOff>
      <xdr:row>97</xdr:row>
      <xdr:rowOff>102177</xdr:rowOff>
    </xdr:to>
    <xdr:cxnSp macro="">
      <xdr:nvCxnSpPr>
        <xdr:cNvPr id="471" name="直線コネクタ 470"/>
        <xdr:cNvCxnSpPr/>
      </xdr:nvCxnSpPr>
      <xdr:spPr>
        <a:xfrm flipV="1">
          <a:off x="7861300" y="16692299"/>
          <a:ext cx="889000" cy="4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38463</xdr:rowOff>
    </xdr:from>
    <xdr:to>
      <xdr:col>41</xdr:col>
      <xdr:colOff>50800</xdr:colOff>
      <xdr:row>97</xdr:row>
      <xdr:rowOff>102177</xdr:rowOff>
    </xdr:to>
    <xdr:cxnSp macro="">
      <xdr:nvCxnSpPr>
        <xdr:cNvPr id="474" name="直線コネクタ 473"/>
        <xdr:cNvCxnSpPr/>
      </xdr:nvCxnSpPr>
      <xdr:spPr>
        <a:xfrm>
          <a:off x="6972300" y="16669113"/>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100276</xdr:rowOff>
    </xdr:from>
    <xdr:to>
      <xdr:col>55</xdr:col>
      <xdr:colOff>50800</xdr:colOff>
      <xdr:row>98</xdr:row>
      <xdr:rowOff>30426</xdr:rowOff>
    </xdr:to>
    <xdr:sp macro="" textlink="">
      <xdr:nvSpPr>
        <xdr:cNvPr id="484" name="楕円 483"/>
        <xdr:cNvSpPr/>
      </xdr:nvSpPr>
      <xdr:spPr>
        <a:xfrm>
          <a:off x="10426700" y="167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15203</xdr:rowOff>
    </xdr:from>
    <xdr:ext cx="534377" cy="259045"/>
    <xdr:sp macro="" textlink="">
      <xdr:nvSpPr>
        <xdr:cNvPr id="485" name="土木費該当値テキスト"/>
        <xdr:cNvSpPr txBox="1"/>
      </xdr:nvSpPr>
      <xdr:spPr>
        <a:xfrm>
          <a:off x="10528300" y="1664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22225</xdr:rowOff>
    </xdr:from>
    <xdr:to>
      <xdr:col>50</xdr:col>
      <xdr:colOff>165100</xdr:colOff>
      <xdr:row>97</xdr:row>
      <xdr:rowOff>123825</xdr:rowOff>
    </xdr:to>
    <xdr:sp macro="" textlink="">
      <xdr:nvSpPr>
        <xdr:cNvPr id="486" name="楕円 485"/>
        <xdr:cNvSpPr/>
      </xdr:nvSpPr>
      <xdr:spPr>
        <a:xfrm>
          <a:off x="9588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114952</xdr:rowOff>
    </xdr:from>
    <xdr:ext cx="534377" cy="259045"/>
    <xdr:sp macro="" textlink="">
      <xdr:nvSpPr>
        <xdr:cNvPr id="487" name="テキスト ボックス 486"/>
        <xdr:cNvSpPr txBox="1"/>
      </xdr:nvSpPr>
      <xdr:spPr>
        <a:xfrm>
          <a:off x="9372111" y="167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10849</xdr:rowOff>
    </xdr:from>
    <xdr:to>
      <xdr:col>46</xdr:col>
      <xdr:colOff>38100</xdr:colOff>
      <xdr:row>97</xdr:row>
      <xdr:rowOff>112449</xdr:rowOff>
    </xdr:to>
    <xdr:sp macro="" textlink="">
      <xdr:nvSpPr>
        <xdr:cNvPr id="488" name="楕円 487"/>
        <xdr:cNvSpPr/>
      </xdr:nvSpPr>
      <xdr:spPr>
        <a:xfrm>
          <a:off x="8699500" y="166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103576</xdr:rowOff>
    </xdr:from>
    <xdr:ext cx="534377" cy="259045"/>
    <xdr:sp macro="" textlink="">
      <xdr:nvSpPr>
        <xdr:cNvPr id="489" name="テキスト ボックス 488"/>
        <xdr:cNvSpPr txBox="1"/>
      </xdr:nvSpPr>
      <xdr:spPr>
        <a:xfrm>
          <a:off x="8483111" y="1673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51377</xdr:rowOff>
    </xdr:from>
    <xdr:to>
      <xdr:col>41</xdr:col>
      <xdr:colOff>101600</xdr:colOff>
      <xdr:row>97</xdr:row>
      <xdr:rowOff>152977</xdr:rowOff>
    </xdr:to>
    <xdr:sp macro="" textlink="">
      <xdr:nvSpPr>
        <xdr:cNvPr id="490" name="楕円 489"/>
        <xdr:cNvSpPr/>
      </xdr:nvSpPr>
      <xdr:spPr>
        <a:xfrm>
          <a:off x="7810500" y="1668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144104</xdr:rowOff>
    </xdr:from>
    <xdr:ext cx="534377" cy="259045"/>
    <xdr:sp macro="" textlink="">
      <xdr:nvSpPr>
        <xdr:cNvPr id="491" name="テキスト ボックス 490"/>
        <xdr:cNvSpPr txBox="1"/>
      </xdr:nvSpPr>
      <xdr:spPr>
        <a:xfrm>
          <a:off x="7594111" y="1677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159113</xdr:rowOff>
    </xdr:from>
    <xdr:to>
      <xdr:col>36</xdr:col>
      <xdr:colOff>165100</xdr:colOff>
      <xdr:row>97</xdr:row>
      <xdr:rowOff>89263</xdr:rowOff>
    </xdr:to>
    <xdr:sp macro="" textlink="">
      <xdr:nvSpPr>
        <xdr:cNvPr id="492" name="楕円 491"/>
        <xdr:cNvSpPr/>
      </xdr:nvSpPr>
      <xdr:spPr>
        <a:xfrm>
          <a:off x="6921500" y="166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80390</xdr:rowOff>
    </xdr:from>
    <xdr:ext cx="534377" cy="259045"/>
    <xdr:sp macro="" textlink="">
      <xdr:nvSpPr>
        <xdr:cNvPr id="493" name="テキスト ボックス 492"/>
        <xdr:cNvSpPr txBox="1"/>
      </xdr:nvSpPr>
      <xdr:spPr>
        <a:xfrm>
          <a:off x="6705111" y="167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1683</xdr:rowOff>
    </xdr:from>
    <xdr:to>
      <xdr:col>85</xdr:col>
      <xdr:colOff>127000</xdr:colOff>
      <xdr:row>37</xdr:row>
      <xdr:rowOff>3340</xdr:rowOff>
    </xdr:to>
    <xdr:cxnSp macro="">
      <xdr:nvCxnSpPr>
        <xdr:cNvPr id="522" name="直線コネクタ 521"/>
        <xdr:cNvCxnSpPr/>
      </xdr:nvCxnSpPr>
      <xdr:spPr>
        <a:xfrm flipV="1">
          <a:off x="15481300" y="634533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3340</xdr:rowOff>
    </xdr:from>
    <xdr:to>
      <xdr:col>81</xdr:col>
      <xdr:colOff>50800</xdr:colOff>
      <xdr:row>37</xdr:row>
      <xdr:rowOff>25419</xdr:rowOff>
    </xdr:to>
    <xdr:cxnSp macro="">
      <xdr:nvCxnSpPr>
        <xdr:cNvPr id="525" name="直線コネクタ 524"/>
        <xdr:cNvCxnSpPr/>
      </xdr:nvCxnSpPr>
      <xdr:spPr>
        <a:xfrm flipV="1">
          <a:off x="14592300" y="6346990"/>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25419</xdr:rowOff>
    </xdr:from>
    <xdr:to>
      <xdr:col>76</xdr:col>
      <xdr:colOff>114300</xdr:colOff>
      <xdr:row>37</xdr:row>
      <xdr:rowOff>29819</xdr:rowOff>
    </xdr:to>
    <xdr:cxnSp macro="">
      <xdr:nvCxnSpPr>
        <xdr:cNvPr id="528" name="直線コネクタ 527"/>
        <xdr:cNvCxnSpPr/>
      </xdr:nvCxnSpPr>
      <xdr:spPr>
        <a:xfrm flipV="1">
          <a:off x="13703300" y="636906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29819</xdr:rowOff>
    </xdr:from>
    <xdr:to>
      <xdr:col>71</xdr:col>
      <xdr:colOff>177800</xdr:colOff>
      <xdr:row>37</xdr:row>
      <xdr:rowOff>54947</xdr:rowOff>
    </xdr:to>
    <xdr:cxnSp macro="">
      <xdr:nvCxnSpPr>
        <xdr:cNvPr id="531" name="直線コネクタ 530"/>
        <xdr:cNvCxnSpPr/>
      </xdr:nvCxnSpPr>
      <xdr:spPr>
        <a:xfrm flipV="1">
          <a:off x="12814300" y="6373469"/>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122333</xdr:rowOff>
    </xdr:from>
    <xdr:to>
      <xdr:col>85</xdr:col>
      <xdr:colOff>177800</xdr:colOff>
      <xdr:row>37</xdr:row>
      <xdr:rowOff>52483</xdr:rowOff>
    </xdr:to>
    <xdr:sp macro="" textlink="">
      <xdr:nvSpPr>
        <xdr:cNvPr id="541" name="楕円 540"/>
        <xdr:cNvSpPr/>
      </xdr:nvSpPr>
      <xdr:spPr>
        <a:xfrm>
          <a:off x="162687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100760</xdr:rowOff>
    </xdr:from>
    <xdr:ext cx="534377" cy="259045"/>
    <xdr:sp macro="" textlink="">
      <xdr:nvSpPr>
        <xdr:cNvPr id="542" name="消防費該当値テキスト"/>
        <xdr:cNvSpPr txBox="1"/>
      </xdr:nvSpPr>
      <xdr:spPr>
        <a:xfrm>
          <a:off x="16370300" y="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123990</xdr:rowOff>
    </xdr:from>
    <xdr:to>
      <xdr:col>81</xdr:col>
      <xdr:colOff>101600</xdr:colOff>
      <xdr:row>37</xdr:row>
      <xdr:rowOff>54140</xdr:rowOff>
    </xdr:to>
    <xdr:sp macro="" textlink="">
      <xdr:nvSpPr>
        <xdr:cNvPr id="543" name="楕円 542"/>
        <xdr:cNvSpPr/>
      </xdr:nvSpPr>
      <xdr:spPr>
        <a:xfrm>
          <a:off x="15430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45267</xdr:rowOff>
    </xdr:from>
    <xdr:ext cx="534377" cy="259045"/>
    <xdr:sp macro="" textlink="">
      <xdr:nvSpPr>
        <xdr:cNvPr id="544" name="テキスト ボックス 543"/>
        <xdr:cNvSpPr txBox="1"/>
      </xdr:nvSpPr>
      <xdr:spPr>
        <a:xfrm>
          <a:off x="15214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146069</xdr:rowOff>
    </xdr:from>
    <xdr:to>
      <xdr:col>76</xdr:col>
      <xdr:colOff>165100</xdr:colOff>
      <xdr:row>37</xdr:row>
      <xdr:rowOff>76219</xdr:rowOff>
    </xdr:to>
    <xdr:sp macro="" textlink="">
      <xdr:nvSpPr>
        <xdr:cNvPr id="545" name="楕円 544"/>
        <xdr:cNvSpPr/>
      </xdr:nvSpPr>
      <xdr:spPr>
        <a:xfrm>
          <a:off x="145415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67346</xdr:rowOff>
    </xdr:from>
    <xdr:ext cx="534377" cy="259045"/>
    <xdr:sp macro="" textlink="">
      <xdr:nvSpPr>
        <xdr:cNvPr id="546" name="テキスト ボックス 545"/>
        <xdr:cNvSpPr txBox="1"/>
      </xdr:nvSpPr>
      <xdr:spPr>
        <a:xfrm>
          <a:off x="14325111" y="6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150469</xdr:rowOff>
    </xdr:from>
    <xdr:to>
      <xdr:col>72</xdr:col>
      <xdr:colOff>38100</xdr:colOff>
      <xdr:row>37</xdr:row>
      <xdr:rowOff>80619</xdr:rowOff>
    </xdr:to>
    <xdr:sp macro="" textlink="">
      <xdr:nvSpPr>
        <xdr:cNvPr id="547" name="楕円 546"/>
        <xdr:cNvSpPr/>
      </xdr:nvSpPr>
      <xdr:spPr>
        <a:xfrm>
          <a:off x="13652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71746</xdr:rowOff>
    </xdr:from>
    <xdr:ext cx="534377" cy="259045"/>
    <xdr:sp macro="" textlink="">
      <xdr:nvSpPr>
        <xdr:cNvPr id="548" name="テキスト ボックス 547"/>
        <xdr:cNvSpPr txBox="1"/>
      </xdr:nvSpPr>
      <xdr:spPr>
        <a:xfrm>
          <a:off x="13436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4147</xdr:rowOff>
    </xdr:from>
    <xdr:to>
      <xdr:col>67</xdr:col>
      <xdr:colOff>101600</xdr:colOff>
      <xdr:row>37</xdr:row>
      <xdr:rowOff>105747</xdr:rowOff>
    </xdr:to>
    <xdr:sp macro="" textlink="">
      <xdr:nvSpPr>
        <xdr:cNvPr id="549" name="楕円 548"/>
        <xdr:cNvSpPr/>
      </xdr:nvSpPr>
      <xdr:spPr>
        <a:xfrm>
          <a:off x="127635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96874</xdr:rowOff>
    </xdr:from>
    <xdr:ext cx="534377" cy="259045"/>
    <xdr:sp macro="" textlink="">
      <xdr:nvSpPr>
        <xdr:cNvPr id="550" name="テキスト ボックス 549"/>
        <xdr:cNvSpPr txBox="1"/>
      </xdr:nvSpPr>
      <xdr:spPr>
        <a:xfrm>
          <a:off x="12547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106194</xdr:rowOff>
    </xdr:from>
    <xdr:to>
      <xdr:col>85</xdr:col>
      <xdr:colOff>127000</xdr:colOff>
      <xdr:row>56</xdr:row>
      <xdr:rowOff>124971</xdr:rowOff>
    </xdr:to>
    <xdr:cxnSp macro="">
      <xdr:nvCxnSpPr>
        <xdr:cNvPr id="582" name="直線コネクタ 581"/>
        <xdr:cNvCxnSpPr/>
      </xdr:nvCxnSpPr>
      <xdr:spPr>
        <a:xfrm>
          <a:off x="15481300" y="9707394"/>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73079</xdr:rowOff>
    </xdr:from>
    <xdr:to>
      <xdr:col>81</xdr:col>
      <xdr:colOff>50800</xdr:colOff>
      <xdr:row>56</xdr:row>
      <xdr:rowOff>106194</xdr:rowOff>
    </xdr:to>
    <xdr:cxnSp macro="">
      <xdr:nvCxnSpPr>
        <xdr:cNvPr id="585" name="直線コネクタ 584"/>
        <xdr:cNvCxnSpPr/>
      </xdr:nvCxnSpPr>
      <xdr:spPr>
        <a:xfrm>
          <a:off x="14592300" y="9674279"/>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73079</xdr:rowOff>
    </xdr:from>
    <xdr:to>
      <xdr:col>76</xdr:col>
      <xdr:colOff>114300</xdr:colOff>
      <xdr:row>56</xdr:row>
      <xdr:rowOff>93311</xdr:rowOff>
    </xdr:to>
    <xdr:cxnSp macro="">
      <xdr:nvCxnSpPr>
        <xdr:cNvPr id="588" name="直線コネクタ 587"/>
        <xdr:cNvCxnSpPr/>
      </xdr:nvCxnSpPr>
      <xdr:spPr>
        <a:xfrm flipV="1">
          <a:off x="13703300" y="9674279"/>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164829</xdr:rowOff>
    </xdr:from>
    <xdr:to>
      <xdr:col>71</xdr:col>
      <xdr:colOff>177800</xdr:colOff>
      <xdr:row>56</xdr:row>
      <xdr:rowOff>93311</xdr:rowOff>
    </xdr:to>
    <xdr:cxnSp macro="">
      <xdr:nvCxnSpPr>
        <xdr:cNvPr id="591" name="直線コネクタ 590"/>
        <xdr:cNvCxnSpPr/>
      </xdr:nvCxnSpPr>
      <xdr:spPr>
        <a:xfrm>
          <a:off x="12814300" y="9423129"/>
          <a:ext cx="889000" cy="27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74171</xdr:rowOff>
    </xdr:from>
    <xdr:to>
      <xdr:col>85</xdr:col>
      <xdr:colOff>177800</xdr:colOff>
      <xdr:row>57</xdr:row>
      <xdr:rowOff>4321</xdr:rowOff>
    </xdr:to>
    <xdr:sp macro="" textlink="">
      <xdr:nvSpPr>
        <xdr:cNvPr id="601" name="楕円 600"/>
        <xdr:cNvSpPr/>
      </xdr:nvSpPr>
      <xdr:spPr>
        <a:xfrm>
          <a:off x="16268700" y="967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52598</xdr:rowOff>
    </xdr:from>
    <xdr:ext cx="534377" cy="259045"/>
    <xdr:sp macro="" textlink="">
      <xdr:nvSpPr>
        <xdr:cNvPr id="602" name="教育費該当値テキスト"/>
        <xdr:cNvSpPr txBox="1"/>
      </xdr:nvSpPr>
      <xdr:spPr>
        <a:xfrm>
          <a:off x="16370300" y="965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55394</xdr:rowOff>
    </xdr:from>
    <xdr:to>
      <xdr:col>81</xdr:col>
      <xdr:colOff>101600</xdr:colOff>
      <xdr:row>56</xdr:row>
      <xdr:rowOff>156994</xdr:rowOff>
    </xdr:to>
    <xdr:sp macro="" textlink="">
      <xdr:nvSpPr>
        <xdr:cNvPr id="603" name="楕円 602"/>
        <xdr:cNvSpPr/>
      </xdr:nvSpPr>
      <xdr:spPr>
        <a:xfrm>
          <a:off x="15430500" y="96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148121</xdr:rowOff>
    </xdr:from>
    <xdr:ext cx="534377" cy="259045"/>
    <xdr:sp macro="" textlink="">
      <xdr:nvSpPr>
        <xdr:cNvPr id="604" name="テキスト ボックス 603"/>
        <xdr:cNvSpPr txBox="1"/>
      </xdr:nvSpPr>
      <xdr:spPr>
        <a:xfrm>
          <a:off x="15214111" y="97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22279</xdr:rowOff>
    </xdr:from>
    <xdr:to>
      <xdr:col>76</xdr:col>
      <xdr:colOff>165100</xdr:colOff>
      <xdr:row>56</xdr:row>
      <xdr:rowOff>123879</xdr:rowOff>
    </xdr:to>
    <xdr:sp macro="" textlink="">
      <xdr:nvSpPr>
        <xdr:cNvPr id="605" name="楕円 604"/>
        <xdr:cNvSpPr/>
      </xdr:nvSpPr>
      <xdr:spPr>
        <a:xfrm>
          <a:off x="14541500" y="96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115006</xdr:rowOff>
    </xdr:from>
    <xdr:ext cx="534377" cy="259045"/>
    <xdr:sp macro="" textlink="">
      <xdr:nvSpPr>
        <xdr:cNvPr id="606" name="テキスト ボックス 605"/>
        <xdr:cNvSpPr txBox="1"/>
      </xdr:nvSpPr>
      <xdr:spPr>
        <a:xfrm>
          <a:off x="14325111" y="971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42511</xdr:rowOff>
    </xdr:from>
    <xdr:to>
      <xdr:col>72</xdr:col>
      <xdr:colOff>38100</xdr:colOff>
      <xdr:row>56</xdr:row>
      <xdr:rowOff>144111</xdr:rowOff>
    </xdr:to>
    <xdr:sp macro="" textlink="">
      <xdr:nvSpPr>
        <xdr:cNvPr id="607" name="楕円 606"/>
        <xdr:cNvSpPr/>
      </xdr:nvSpPr>
      <xdr:spPr>
        <a:xfrm>
          <a:off x="13652500" y="9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135238</xdr:rowOff>
    </xdr:from>
    <xdr:ext cx="534377" cy="259045"/>
    <xdr:sp macro="" textlink="">
      <xdr:nvSpPr>
        <xdr:cNvPr id="608" name="テキスト ボックス 607"/>
        <xdr:cNvSpPr txBox="1"/>
      </xdr:nvSpPr>
      <xdr:spPr>
        <a:xfrm>
          <a:off x="13436111" y="9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114029</xdr:rowOff>
    </xdr:from>
    <xdr:to>
      <xdr:col>67</xdr:col>
      <xdr:colOff>101600</xdr:colOff>
      <xdr:row>55</xdr:row>
      <xdr:rowOff>44179</xdr:rowOff>
    </xdr:to>
    <xdr:sp macro="" textlink="">
      <xdr:nvSpPr>
        <xdr:cNvPr id="609" name="楕円 608"/>
        <xdr:cNvSpPr/>
      </xdr:nvSpPr>
      <xdr:spPr>
        <a:xfrm>
          <a:off x="12763500" y="93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60706</xdr:rowOff>
    </xdr:from>
    <xdr:ext cx="534377" cy="259045"/>
    <xdr:sp macro="" textlink="">
      <xdr:nvSpPr>
        <xdr:cNvPr id="610" name="テキスト ボックス 609"/>
        <xdr:cNvSpPr txBox="1"/>
      </xdr:nvSpPr>
      <xdr:spPr>
        <a:xfrm>
          <a:off x="12547111" y="914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25183</xdr:rowOff>
    </xdr:from>
    <xdr:to>
      <xdr:col>85</xdr:col>
      <xdr:colOff>127000</xdr:colOff>
      <xdr:row>78</xdr:row>
      <xdr:rowOff>25400</xdr:rowOff>
    </xdr:to>
    <xdr:cxnSp macro="">
      <xdr:nvCxnSpPr>
        <xdr:cNvPr id="635" name="直線コネクタ 634"/>
        <xdr:cNvCxnSpPr/>
      </xdr:nvCxnSpPr>
      <xdr:spPr>
        <a:xfrm>
          <a:off x="15481300" y="1339828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25183</xdr:rowOff>
    </xdr:from>
    <xdr:to>
      <xdr:col>81</xdr:col>
      <xdr:colOff>50800</xdr:colOff>
      <xdr:row>78</xdr:row>
      <xdr:rowOff>25400</xdr:rowOff>
    </xdr:to>
    <xdr:cxnSp macro="">
      <xdr:nvCxnSpPr>
        <xdr:cNvPr id="638" name="直線コネクタ 637"/>
        <xdr:cNvCxnSpPr/>
      </xdr:nvCxnSpPr>
      <xdr:spPr>
        <a:xfrm flipV="1">
          <a:off x="14592300" y="13398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18182</xdr:rowOff>
    </xdr:from>
    <xdr:to>
      <xdr:col>76</xdr:col>
      <xdr:colOff>114300</xdr:colOff>
      <xdr:row>78</xdr:row>
      <xdr:rowOff>25400</xdr:rowOff>
    </xdr:to>
    <xdr:cxnSp macro="">
      <xdr:nvCxnSpPr>
        <xdr:cNvPr id="641" name="直線コネクタ 640"/>
        <xdr:cNvCxnSpPr/>
      </xdr:nvCxnSpPr>
      <xdr:spPr>
        <a:xfrm>
          <a:off x="13703300" y="13391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18176</xdr:rowOff>
    </xdr:from>
    <xdr:to>
      <xdr:col>71</xdr:col>
      <xdr:colOff>177800</xdr:colOff>
      <xdr:row>78</xdr:row>
      <xdr:rowOff>18182</xdr:rowOff>
    </xdr:to>
    <xdr:cxnSp macro="">
      <xdr:nvCxnSpPr>
        <xdr:cNvPr id="644" name="直線コネクタ 643"/>
        <xdr:cNvCxnSpPr/>
      </xdr:nvCxnSpPr>
      <xdr:spPr>
        <a:xfrm>
          <a:off x="12814300" y="1339127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145833</xdr:rowOff>
    </xdr:from>
    <xdr:to>
      <xdr:col>81</xdr:col>
      <xdr:colOff>101600</xdr:colOff>
      <xdr:row>78</xdr:row>
      <xdr:rowOff>75983</xdr:rowOff>
    </xdr:to>
    <xdr:sp macro="" textlink="">
      <xdr:nvSpPr>
        <xdr:cNvPr id="656" name="楕円 655"/>
        <xdr:cNvSpPr/>
      </xdr:nvSpPr>
      <xdr:spPr>
        <a:xfrm>
          <a:off x="15430500" y="133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67110</xdr:rowOff>
    </xdr:from>
    <xdr:ext cx="313932" cy="259045"/>
    <xdr:sp macro="" textlink="">
      <xdr:nvSpPr>
        <xdr:cNvPr id="657" name="テキスト ボックス 656"/>
        <xdr:cNvSpPr txBox="1"/>
      </xdr:nvSpPr>
      <xdr:spPr>
        <a:xfrm>
          <a:off x="15324333" y="13440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138832</xdr:rowOff>
    </xdr:from>
    <xdr:to>
      <xdr:col>72</xdr:col>
      <xdr:colOff>38100</xdr:colOff>
      <xdr:row>78</xdr:row>
      <xdr:rowOff>68982</xdr:rowOff>
    </xdr:to>
    <xdr:sp macro="" textlink="">
      <xdr:nvSpPr>
        <xdr:cNvPr id="660" name="楕円 659"/>
        <xdr:cNvSpPr/>
      </xdr:nvSpPr>
      <xdr:spPr>
        <a:xfrm>
          <a:off x="13652500" y="133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60109</xdr:rowOff>
    </xdr:from>
    <xdr:ext cx="469744" cy="259045"/>
    <xdr:sp macro="" textlink="">
      <xdr:nvSpPr>
        <xdr:cNvPr id="661" name="テキスト ボックス 660"/>
        <xdr:cNvSpPr txBox="1"/>
      </xdr:nvSpPr>
      <xdr:spPr>
        <a:xfrm>
          <a:off x="13468428" y="1343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138826</xdr:rowOff>
    </xdr:from>
    <xdr:to>
      <xdr:col>67</xdr:col>
      <xdr:colOff>101600</xdr:colOff>
      <xdr:row>78</xdr:row>
      <xdr:rowOff>68976</xdr:rowOff>
    </xdr:to>
    <xdr:sp macro="" textlink="">
      <xdr:nvSpPr>
        <xdr:cNvPr id="662" name="楕円 661"/>
        <xdr:cNvSpPr/>
      </xdr:nvSpPr>
      <xdr:spPr>
        <a:xfrm>
          <a:off x="12763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60103</xdr:rowOff>
    </xdr:from>
    <xdr:ext cx="469744" cy="259045"/>
    <xdr:sp macro="" textlink="">
      <xdr:nvSpPr>
        <xdr:cNvPr id="663" name="テキスト ボックス 662"/>
        <xdr:cNvSpPr txBox="1"/>
      </xdr:nvSpPr>
      <xdr:spPr>
        <a:xfrm>
          <a:off x="12579428" y="134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158628</xdr:rowOff>
    </xdr:from>
    <xdr:to>
      <xdr:col>85</xdr:col>
      <xdr:colOff>127000</xdr:colOff>
      <xdr:row>97</xdr:row>
      <xdr:rowOff>13156</xdr:rowOff>
    </xdr:to>
    <xdr:cxnSp macro="">
      <xdr:nvCxnSpPr>
        <xdr:cNvPr id="690" name="直線コネクタ 689"/>
        <xdr:cNvCxnSpPr/>
      </xdr:nvCxnSpPr>
      <xdr:spPr>
        <a:xfrm flipV="1">
          <a:off x="15481300" y="16617828"/>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13156</xdr:rowOff>
    </xdr:from>
    <xdr:to>
      <xdr:col>81</xdr:col>
      <xdr:colOff>50800</xdr:colOff>
      <xdr:row>97</xdr:row>
      <xdr:rowOff>48946</xdr:rowOff>
    </xdr:to>
    <xdr:cxnSp macro="">
      <xdr:nvCxnSpPr>
        <xdr:cNvPr id="693" name="直線コネクタ 692"/>
        <xdr:cNvCxnSpPr/>
      </xdr:nvCxnSpPr>
      <xdr:spPr>
        <a:xfrm flipV="1">
          <a:off x="14592300" y="16643806"/>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48946</xdr:rowOff>
    </xdr:from>
    <xdr:to>
      <xdr:col>76</xdr:col>
      <xdr:colOff>114300</xdr:colOff>
      <xdr:row>97</xdr:row>
      <xdr:rowOff>66749</xdr:rowOff>
    </xdr:to>
    <xdr:cxnSp macro="">
      <xdr:nvCxnSpPr>
        <xdr:cNvPr id="696" name="直線コネクタ 695"/>
        <xdr:cNvCxnSpPr/>
      </xdr:nvCxnSpPr>
      <xdr:spPr>
        <a:xfrm flipV="1">
          <a:off x="13703300" y="16679596"/>
          <a:ext cx="889000" cy="1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66749</xdr:rowOff>
    </xdr:from>
    <xdr:to>
      <xdr:col>71</xdr:col>
      <xdr:colOff>177800</xdr:colOff>
      <xdr:row>97</xdr:row>
      <xdr:rowOff>80831</xdr:rowOff>
    </xdr:to>
    <xdr:cxnSp macro="">
      <xdr:nvCxnSpPr>
        <xdr:cNvPr id="699" name="直線コネクタ 698"/>
        <xdr:cNvCxnSpPr/>
      </xdr:nvCxnSpPr>
      <xdr:spPr>
        <a:xfrm flipV="1">
          <a:off x="12814300" y="16697399"/>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107828</xdr:rowOff>
    </xdr:from>
    <xdr:to>
      <xdr:col>85</xdr:col>
      <xdr:colOff>177800</xdr:colOff>
      <xdr:row>97</xdr:row>
      <xdr:rowOff>37978</xdr:rowOff>
    </xdr:to>
    <xdr:sp macro="" textlink="">
      <xdr:nvSpPr>
        <xdr:cNvPr id="709" name="楕円 708"/>
        <xdr:cNvSpPr/>
      </xdr:nvSpPr>
      <xdr:spPr>
        <a:xfrm>
          <a:off x="162687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86255</xdr:rowOff>
    </xdr:from>
    <xdr:ext cx="534377" cy="259045"/>
    <xdr:sp macro="" textlink="">
      <xdr:nvSpPr>
        <xdr:cNvPr id="710" name="公債費該当値テキスト"/>
        <xdr:cNvSpPr txBox="1"/>
      </xdr:nvSpPr>
      <xdr:spPr>
        <a:xfrm>
          <a:off x="16370300" y="1654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133806</xdr:rowOff>
    </xdr:from>
    <xdr:to>
      <xdr:col>81</xdr:col>
      <xdr:colOff>101600</xdr:colOff>
      <xdr:row>97</xdr:row>
      <xdr:rowOff>63956</xdr:rowOff>
    </xdr:to>
    <xdr:sp macro="" textlink="">
      <xdr:nvSpPr>
        <xdr:cNvPr id="711" name="楕円 710"/>
        <xdr:cNvSpPr/>
      </xdr:nvSpPr>
      <xdr:spPr>
        <a:xfrm>
          <a:off x="15430500" y="1659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55083</xdr:rowOff>
    </xdr:from>
    <xdr:ext cx="534377" cy="259045"/>
    <xdr:sp macro="" textlink="">
      <xdr:nvSpPr>
        <xdr:cNvPr id="712" name="テキスト ボックス 711"/>
        <xdr:cNvSpPr txBox="1"/>
      </xdr:nvSpPr>
      <xdr:spPr>
        <a:xfrm>
          <a:off x="15214111" y="166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169596</xdr:rowOff>
    </xdr:from>
    <xdr:to>
      <xdr:col>76</xdr:col>
      <xdr:colOff>165100</xdr:colOff>
      <xdr:row>97</xdr:row>
      <xdr:rowOff>99746</xdr:rowOff>
    </xdr:to>
    <xdr:sp macro="" textlink="">
      <xdr:nvSpPr>
        <xdr:cNvPr id="713" name="楕円 712"/>
        <xdr:cNvSpPr/>
      </xdr:nvSpPr>
      <xdr:spPr>
        <a:xfrm>
          <a:off x="14541500" y="166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90873</xdr:rowOff>
    </xdr:from>
    <xdr:ext cx="534377" cy="259045"/>
    <xdr:sp macro="" textlink="">
      <xdr:nvSpPr>
        <xdr:cNvPr id="714" name="テキスト ボックス 713"/>
        <xdr:cNvSpPr txBox="1"/>
      </xdr:nvSpPr>
      <xdr:spPr>
        <a:xfrm>
          <a:off x="14325111"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15949</xdr:rowOff>
    </xdr:from>
    <xdr:to>
      <xdr:col>72</xdr:col>
      <xdr:colOff>38100</xdr:colOff>
      <xdr:row>97</xdr:row>
      <xdr:rowOff>117549</xdr:rowOff>
    </xdr:to>
    <xdr:sp macro="" textlink="">
      <xdr:nvSpPr>
        <xdr:cNvPr id="715" name="楕円 714"/>
        <xdr:cNvSpPr/>
      </xdr:nvSpPr>
      <xdr:spPr>
        <a:xfrm>
          <a:off x="13652500" y="166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108676</xdr:rowOff>
    </xdr:from>
    <xdr:ext cx="534377" cy="259045"/>
    <xdr:sp macro="" textlink="">
      <xdr:nvSpPr>
        <xdr:cNvPr id="716" name="テキスト ボックス 715"/>
        <xdr:cNvSpPr txBox="1"/>
      </xdr:nvSpPr>
      <xdr:spPr>
        <a:xfrm>
          <a:off x="13436111" y="167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30031</xdr:rowOff>
    </xdr:from>
    <xdr:to>
      <xdr:col>67</xdr:col>
      <xdr:colOff>101600</xdr:colOff>
      <xdr:row>97</xdr:row>
      <xdr:rowOff>131631</xdr:rowOff>
    </xdr:to>
    <xdr:sp macro="" textlink="">
      <xdr:nvSpPr>
        <xdr:cNvPr id="717" name="楕円 716"/>
        <xdr:cNvSpPr/>
      </xdr:nvSpPr>
      <xdr:spPr>
        <a:xfrm>
          <a:off x="12763500" y="166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122758</xdr:rowOff>
    </xdr:from>
    <xdr:ext cx="534377" cy="259045"/>
    <xdr:sp macro="" textlink="">
      <xdr:nvSpPr>
        <xdr:cNvPr id="718" name="テキスト ボックス 717"/>
        <xdr:cNvSpPr txBox="1"/>
      </xdr:nvSpPr>
      <xdr:spPr>
        <a:xfrm>
          <a:off x="12547111" y="167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119126</xdr:rowOff>
    </xdr:from>
    <xdr:to>
      <xdr:col>107</xdr:col>
      <xdr:colOff>50800</xdr:colOff>
      <xdr:row>38</xdr:row>
      <xdr:rowOff>139700</xdr:rowOff>
    </xdr:to>
    <xdr:cxnSp macro="">
      <xdr:nvCxnSpPr>
        <xdr:cNvPr id="751" name="直線コネクタ 750"/>
        <xdr:cNvCxnSpPr/>
      </xdr:nvCxnSpPr>
      <xdr:spPr>
        <a:xfrm>
          <a:off x="19545300" y="611987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119126</xdr:rowOff>
    </xdr:from>
    <xdr:to>
      <xdr:col>102</xdr:col>
      <xdr:colOff>114300</xdr:colOff>
      <xdr:row>38</xdr:row>
      <xdr:rowOff>139700</xdr:rowOff>
    </xdr:to>
    <xdr:cxnSp macro="">
      <xdr:nvCxnSpPr>
        <xdr:cNvPr id="754" name="直線コネクタ 753"/>
        <xdr:cNvCxnSpPr/>
      </xdr:nvCxnSpPr>
      <xdr:spPr>
        <a:xfrm flipV="1">
          <a:off x="18656300" y="6119876"/>
          <a:ext cx="8890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68326</xdr:rowOff>
    </xdr:from>
    <xdr:to>
      <xdr:col>102</xdr:col>
      <xdr:colOff>165100</xdr:colOff>
      <xdr:row>35</xdr:row>
      <xdr:rowOff>169926</xdr:rowOff>
    </xdr:to>
    <xdr:sp macro="" textlink="">
      <xdr:nvSpPr>
        <xdr:cNvPr id="770" name="楕円 769"/>
        <xdr:cNvSpPr/>
      </xdr:nvSpPr>
      <xdr:spPr>
        <a:xfrm>
          <a:off x="19494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161053</xdr:rowOff>
    </xdr:from>
    <xdr:ext cx="378565" cy="259045"/>
    <xdr:sp macro="" textlink="">
      <xdr:nvSpPr>
        <xdr:cNvPr id="771" name="テキスト ボックス 770"/>
        <xdr:cNvSpPr txBox="1"/>
      </xdr:nvSpPr>
      <xdr:spPr>
        <a:xfrm>
          <a:off x="19356017" y="61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議会費は、類似団体平均を上回って推移しているが、平成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年度の議員改選時に議員定数</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名削減が行われるため、報酬費の抑制が</a:t>
          </a:r>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見込まれる</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総務費の平成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年度は、退職手当負担率の減により、退職手当負担金が減少したこと、地方創生関連交付金事業の減少等により、類似団体平均を大きく下回っている。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民生費の平成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年度は大きく増加となったが、平成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年度は子育て支援センター</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美浦村地域交流館</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の建築工事の完了、臨時福祉給付金給付費の減等により大きく減少となっている。</a:t>
          </a:r>
        </a:p>
        <a:p>
          <a:r>
            <a:rPr lang="ja-JP" altLang="en-US" sz="9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年度は補助事業として農業施設整備に対する補助金</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352</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百万円の交付があったため、急激な増加となっている。平成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年度についても農産物直売所等</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美浦村地域交流館</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の建築工事</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216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百万円があったため、住民一人当たりのコストは引き続き高いままとなったが、平成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年度については農産物直売所等</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美浦村地域交流館</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の建築工事も完了したこと等により、類似団体平均を下回っている。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土木費は、類似団体平均を下回って推移している。平成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年度は地区計画区域内の道路改良工事が完了し、公共下水道事業特別会計の繰出金も減少となったこと等により、前年度と比較して減少している。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教育費について、平成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年度は空調設備整備を含む環境改善改修事業を実施したこと等により、類似団体平均を上回っているが、平成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年度以降は類似団体平均を下回って推移している。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公債費は、類似団体平均と比較して低い水準で推移しているが、臨時財政対策債の償還費の増加等により上昇傾向にある。今後も、公共施設の耐震改修事業、美浦村地域交流館建築事業債及び臨時財政対策債の元金償還開始等により、公債費の増加が見込まれるため、起債事業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標準財政規模に対する財政調整基金残高の比率は、平成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年度で、財源不足による財政調整基金の取り崩しを行ったため減少している。なお、平成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年度では、財政調整基金の取り崩しは行っていないが、標準財政規模が増となったため、減少している。平成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年度では、美浦村地域交流館の建築工事の実施、平成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年度も財源不足により財政調整基金を取り崩ししたため、財政調整基金残高は、前年度と比較して</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1.85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ポイントの減となっている。今後は、歳入の確保、歳出の抑制を図り、財政調整基金の確保に努める。</a:t>
          </a:r>
        </a:p>
        <a:p>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標準財政規模に対する実質収支額の比率は、約</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％の間で推移しているが、実質単年度収支の比率については、平成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年度は財政調整基金を取り崩し、平成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年度は実質収支の減少によりマイナスとなっていたが、平成</a:t>
          </a:r>
          <a:r>
            <a:rPr lang="en-US" altLang="ja-JP" sz="95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950">
              <a:solidFill>
                <a:schemeClr val="dk1"/>
              </a:solidFill>
              <a:effectLst/>
              <a:latin typeface="ＭＳ ゴシック" panose="020B0609070205080204" pitchFamily="49" charset="-128"/>
              <a:ea typeface="ＭＳ ゴシック" panose="020B0609070205080204" pitchFamily="49" charset="-128"/>
              <a:cs typeface="+mn-cs"/>
            </a:rPr>
            <a:t>年度は、法人税、地方譲与税及び交付金の増収等により財政調整基金の取り崩しを行わなかったためプラスとなっている。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水道事業会計の平成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年度は現金預金が増加したことにより、前年度と比較すると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電気事業会計についても、平成</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年度末より売電を開始し、順調に売電が行えており、黒字額は増加している。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なお、一般会計では法人税等の減により村税の減収はあったものの、人件費及び投資的経費が減少したため、黒字額が前年度と比較して増加している。</a:t>
          </a: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全体としては、すべての会計において赤字はなく、黒字額は増加している。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5660329</v>
      </c>
      <c r="BO4" s="403"/>
      <c r="BP4" s="403"/>
      <c r="BQ4" s="403"/>
      <c r="BR4" s="403"/>
      <c r="BS4" s="403"/>
      <c r="BT4" s="403"/>
      <c r="BU4" s="404"/>
      <c r="BV4" s="402">
        <v>6504596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v>
      </c>
      <c r="CU4" s="584"/>
      <c r="CV4" s="584"/>
      <c r="CW4" s="584"/>
      <c r="CX4" s="584"/>
      <c r="CY4" s="584"/>
      <c r="CZ4" s="584"/>
      <c r="DA4" s="585"/>
      <c r="DB4" s="583">
        <v>4.5999999999999996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5454835</v>
      </c>
      <c r="BO5" s="408"/>
      <c r="BP5" s="408"/>
      <c r="BQ5" s="408"/>
      <c r="BR5" s="408"/>
      <c r="BS5" s="408"/>
      <c r="BT5" s="408"/>
      <c r="BU5" s="409"/>
      <c r="BV5" s="407">
        <v>6316467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94.7</v>
      </c>
      <c r="CU5" s="378"/>
      <c r="CV5" s="378"/>
      <c r="CW5" s="378"/>
      <c r="CX5" s="378"/>
      <c r="CY5" s="378"/>
      <c r="CZ5" s="378"/>
      <c r="DA5" s="379"/>
      <c r="DB5" s="377">
        <v>93.7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205494</v>
      </c>
      <c r="BO6" s="408"/>
      <c r="BP6" s="408"/>
      <c r="BQ6" s="408"/>
      <c r="BR6" s="408"/>
      <c r="BS6" s="408"/>
      <c r="BT6" s="408"/>
      <c r="BU6" s="409"/>
      <c r="BV6" s="407">
        <v>188129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104.2</v>
      </c>
      <c r="CU6" s="558"/>
      <c r="CV6" s="558"/>
      <c r="CW6" s="558"/>
      <c r="CX6" s="558"/>
      <c r="CY6" s="558"/>
      <c r="CZ6" s="558"/>
      <c r="DA6" s="559"/>
      <c r="DB6" s="557">
        <v>102.6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0</v>
      </c>
      <c r="BO7" s="408"/>
      <c r="BP7" s="408"/>
      <c r="BQ7" s="408"/>
      <c r="BR7" s="408"/>
      <c r="BS7" s="408"/>
      <c r="BT7" s="408"/>
      <c r="BU7" s="409"/>
      <c r="BV7" s="407">
        <v>0</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4123507</v>
      </c>
      <c r="CU7" s="408"/>
      <c r="CV7" s="408"/>
      <c r="CW7" s="408"/>
      <c r="CX7" s="408"/>
      <c r="CY7" s="408"/>
      <c r="CZ7" s="408"/>
      <c r="DA7" s="409"/>
      <c r="DB7" s="407">
        <v>4073890</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205494</v>
      </c>
      <c r="BO8" s="408"/>
      <c r="BP8" s="408"/>
      <c r="BQ8" s="408"/>
      <c r="BR8" s="408"/>
      <c r="BS8" s="408"/>
      <c r="BT8" s="408"/>
      <c r="BU8" s="409"/>
      <c r="BV8" s="407">
        <v>188129</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0.73</v>
      </c>
      <c r="CU8" s="521"/>
      <c r="CV8" s="521"/>
      <c r="CW8" s="521"/>
      <c r="CX8" s="521"/>
      <c r="CY8" s="521"/>
      <c r="CZ8" s="521"/>
      <c r="DA8" s="522"/>
      <c r="DB8" s="520">
        <v>0.76</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15842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17365</v>
      </c>
      <c r="BO9" s="408"/>
      <c r="BP9" s="408"/>
      <c r="BQ9" s="408"/>
      <c r="BR9" s="408"/>
      <c r="BS9" s="408"/>
      <c r="BT9" s="408"/>
      <c r="BU9" s="409"/>
      <c r="BV9" s="407">
        <v>-113834</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12.2</v>
      </c>
      <c r="CU9" s="378"/>
      <c r="CV9" s="378"/>
      <c r="CW9" s="378"/>
      <c r="CX9" s="378"/>
      <c r="CY9" s="378"/>
      <c r="CZ9" s="378"/>
      <c r="DA9" s="379"/>
      <c r="DB9" s="377">
        <v>10.8</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17299</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0</v>
      </c>
      <c r="BO10" s="408"/>
      <c r="BP10" s="408"/>
      <c r="BQ10" s="408"/>
      <c r="BR10" s="408"/>
      <c r="BS10" s="408"/>
      <c r="BT10" s="408"/>
      <c r="BU10" s="409"/>
      <c r="BV10" s="407">
        <v>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x14ac:dyDescent="0.15">
      <c r="A12" s="166"/>
      <c r="B12" s="523" t="s">
        <v>121</v>
      </c>
      <c r="C12" s="524"/>
      <c r="D12" s="524"/>
      <c r="E12" s="524"/>
      <c r="F12" s="524"/>
      <c r="G12" s="524"/>
      <c r="H12" s="524"/>
      <c r="I12" s="524"/>
      <c r="J12" s="524"/>
      <c r="K12" s="525"/>
      <c r="L12" s="532" t="s">
        <v>122</v>
      </c>
      <c r="M12" s="533"/>
      <c r="N12" s="533"/>
      <c r="O12" s="533"/>
      <c r="P12" s="533"/>
      <c r="Q12" s="534"/>
      <c r="R12" s="535">
        <v>15687</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126</v>
      </c>
      <c r="AV12" s="465"/>
      <c r="AW12" s="465"/>
      <c r="AX12" s="465"/>
      <c r="AY12" s="387" t="s">
        <v>127</v>
      </c>
      <c r="AZ12" s="388"/>
      <c r="BA12" s="388"/>
      <c r="BB12" s="388"/>
      <c r="BC12" s="388"/>
      <c r="BD12" s="388"/>
      <c r="BE12" s="388"/>
      <c r="BF12" s="388"/>
      <c r="BG12" s="388"/>
      <c r="BH12" s="388"/>
      <c r="BI12" s="388"/>
      <c r="BJ12" s="388"/>
      <c r="BK12" s="388"/>
      <c r="BL12" s="388"/>
      <c r="BM12" s="389"/>
      <c r="BN12" s="407">
        <v>70657</v>
      </c>
      <c r="BO12" s="408"/>
      <c r="BP12" s="408"/>
      <c r="BQ12" s="408"/>
      <c r="BR12" s="408"/>
      <c r="BS12" s="408"/>
      <c r="BT12" s="408"/>
      <c r="BU12" s="409"/>
      <c r="BV12" s="407">
        <v>172969</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15388</v>
      </c>
      <c r="S13" s="511"/>
      <c r="T13" s="511"/>
      <c r="U13" s="511"/>
      <c r="V13" s="512"/>
      <c r="W13" s="498" t="s">
        <v>131</v>
      </c>
      <c r="X13" s="420"/>
      <c r="Y13" s="420"/>
      <c r="Z13" s="420"/>
      <c r="AA13" s="420"/>
      <c r="AB13" s="421"/>
      <c r="AC13" s="383">
        <v>396</v>
      </c>
      <c r="AD13" s="384"/>
      <c r="AE13" s="384"/>
      <c r="AF13" s="384"/>
      <c r="AG13" s="385"/>
      <c r="AH13" s="383">
        <v>453</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-53292</v>
      </c>
      <c r="BO13" s="408"/>
      <c r="BP13" s="408"/>
      <c r="BQ13" s="408"/>
      <c r="BR13" s="408"/>
      <c r="BS13" s="408"/>
      <c r="BT13" s="408"/>
      <c r="BU13" s="409"/>
      <c r="BV13" s="407">
        <v>-286803</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4.8</v>
      </c>
      <c r="CU13" s="378"/>
      <c r="CV13" s="378"/>
      <c r="CW13" s="378"/>
      <c r="CX13" s="378"/>
      <c r="CY13" s="378"/>
      <c r="CZ13" s="378"/>
      <c r="DA13" s="379"/>
      <c r="DB13" s="377">
        <v>4.2</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15963</v>
      </c>
      <c r="S14" s="511"/>
      <c r="T14" s="511"/>
      <c r="U14" s="511"/>
      <c r="V14" s="512"/>
      <c r="W14" s="513"/>
      <c r="X14" s="423"/>
      <c r="Y14" s="423"/>
      <c r="Z14" s="423"/>
      <c r="AA14" s="423"/>
      <c r="AB14" s="424"/>
      <c r="AC14" s="503">
        <v>5.0999999999999996</v>
      </c>
      <c r="AD14" s="504"/>
      <c r="AE14" s="504"/>
      <c r="AF14" s="504"/>
      <c r="AG14" s="505"/>
      <c r="AH14" s="503">
        <v>5.6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44.5</v>
      </c>
      <c r="CU14" s="515"/>
      <c r="CV14" s="515"/>
      <c r="CW14" s="515"/>
      <c r="CX14" s="515"/>
      <c r="CY14" s="515"/>
      <c r="CZ14" s="515"/>
      <c r="DA14" s="516"/>
      <c r="DB14" s="514">
        <v>48.5</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130</v>
      </c>
      <c r="N15" s="508"/>
      <c r="O15" s="508"/>
      <c r="P15" s="508"/>
      <c r="Q15" s="509"/>
      <c r="R15" s="510">
        <v>15672</v>
      </c>
      <c r="S15" s="511"/>
      <c r="T15" s="511"/>
      <c r="U15" s="511"/>
      <c r="V15" s="512"/>
      <c r="W15" s="498" t="s">
        <v>138</v>
      </c>
      <c r="X15" s="420"/>
      <c r="Y15" s="420"/>
      <c r="Z15" s="420"/>
      <c r="AA15" s="420"/>
      <c r="AB15" s="421"/>
      <c r="AC15" s="383">
        <v>2072</v>
      </c>
      <c r="AD15" s="384"/>
      <c r="AE15" s="384"/>
      <c r="AF15" s="384"/>
      <c r="AG15" s="385"/>
      <c r="AH15" s="383">
        <v>2125</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2235965</v>
      </c>
      <c r="BO15" s="403"/>
      <c r="BP15" s="403"/>
      <c r="BQ15" s="403"/>
      <c r="BR15" s="403"/>
      <c r="BS15" s="403"/>
      <c r="BT15" s="403"/>
      <c r="BU15" s="404"/>
      <c r="BV15" s="402">
        <v>2270879</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26.7</v>
      </c>
      <c r="AD16" s="504"/>
      <c r="AE16" s="504"/>
      <c r="AF16" s="504"/>
      <c r="AG16" s="505"/>
      <c r="AH16" s="503">
        <v>26.2</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3117589</v>
      </c>
      <c r="BO16" s="408"/>
      <c r="BP16" s="408"/>
      <c r="BQ16" s="408"/>
      <c r="BR16" s="408"/>
      <c r="BS16" s="408"/>
      <c r="BT16" s="408"/>
      <c r="BU16" s="409"/>
      <c r="BV16" s="407">
        <v>3100625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5287</v>
      </c>
      <c r="AD17" s="384"/>
      <c r="AE17" s="384"/>
      <c r="AF17" s="384"/>
      <c r="AG17" s="385"/>
      <c r="AH17" s="383">
        <v>5522</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2869628</v>
      </c>
      <c r="BO17" s="408"/>
      <c r="BP17" s="408"/>
      <c r="BQ17" s="408"/>
      <c r="BR17" s="408"/>
      <c r="BS17" s="408"/>
      <c r="BT17" s="408"/>
      <c r="BU17" s="409"/>
      <c r="BV17" s="407">
        <v>2889950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66.61</v>
      </c>
      <c r="M18" s="472"/>
      <c r="N18" s="472"/>
      <c r="O18" s="472"/>
      <c r="P18" s="472"/>
      <c r="Q18" s="472"/>
      <c r="R18" s="473"/>
      <c r="S18" s="473"/>
      <c r="T18" s="473"/>
      <c r="U18" s="473"/>
      <c r="V18" s="474"/>
      <c r="W18" s="488"/>
      <c r="X18" s="489"/>
      <c r="Y18" s="489"/>
      <c r="Z18" s="489"/>
      <c r="AA18" s="489"/>
      <c r="AB18" s="499"/>
      <c r="AC18" s="371">
        <v>68.2</v>
      </c>
      <c r="AD18" s="372"/>
      <c r="AE18" s="372"/>
      <c r="AF18" s="372"/>
      <c r="AG18" s="475"/>
      <c r="AH18" s="371">
        <v>68.2</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3874859</v>
      </c>
      <c r="BO18" s="408"/>
      <c r="BP18" s="408"/>
      <c r="BQ18" s="408"/>
      <c r="BR18" s="408"/>
      <c r="BS18" s="408"/>
      <c r="BT18" s="408"/>
      <c r="BU18" s="409"/>
      <c r="BV18" s="407">
        <v>3839033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238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4570652</v>
      </c>
      <c r="BO19" s="408"/>
      <c r="BP19" s="408"/>
      <c r="BQ19" s="408"/>
      <c r="BR19" s="408"/>
      <c r="BS19" s="408"/>
      <c r="BT19" s="408"/>
      <c r="BU19" s="409"/>
      <c r="BV19" s="407">
        <v>4825675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5958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7263230</v>
      </c>
      <c r="BO23" s="408"/>
      <c r="BP23" s="408"/>
      <c r="BQ23" s="408"/>
      <c r="BR23" s="408"/>
      <c r="BS23" s="408"/>
      <c r="BT23" s="408"/>
      <c r="BU23" s="409"/>
      <c r="BV23" s="407">
        <v>7295576</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6660</v>
      </c>
      <c r="R24" s="384"/>
      <c r="S24" s="384"/>
      <c r="T24" s="384"/>
      <c r="U24" s="384"/>
      <c r="V24" s="385"/>
      <c r="W24" s="449"/>
      <c r="X24" s="440"/>
      <c r="Y24" s="441"/>
      <c r="Z24" s="380" t="s">
        <v>162</v>
      </c>
      <c r="AA24" s="381"/>
      <c r="AB24" s="381"/>
      <c r="AC24" s="381"/>
      <c r="AD24" s="381"/>
      <c r="AE24" s="381"/>
      <c r="AF24" s="381"/>
      <c r="AG24" s="382"/>
      <c r="AH24" s="383">
        <v>135</v>
      </c>
      <c r="AI24" s="384"/>
      <c r="AJ24" s="384"/>
      <c r="AK24" s="384"/>
      <c r="AL24" s="385"/>
      <c r="AM24" s="383">
        <v>432810</v>
      </c>
      <c r="AN24" s="384"/>
      <c r="AO24" s="384"/>
      <c r="AP24" s="384"/>
      <c r="AQ24" s="384"/>
      <c r="AR24" s="385"/>
      <c r="AS24" s="383">
        <v>3206</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6337289</v>
      </c>
      <c r="BO24" s="408"/>
      <c r="BP24" s="408"/>
      <c r="BQ24" s="408"/>
      <c r="BR24" s="408"/>
      <c r="BS24" s="408"/>
      <c r="BT24" s="408"/>
      <c r="BU24" s="409"/>
      <c r="BV24" s="407">
        <v>6294387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5460</v>
      </c>
      <c r="R25" s="384"/>
      <c r="S25" s="384"/>
      <c r="T25" s="384"/>
      <c r="U25" s="384"/>
      <c r="V25" s="385"/>
      <c r="W25" s="449"/>
      <c r="X25" s="440"/>
      <c r="Y25" s="441"/>
      <c r="Z25" s="380" t="s">
        <v>165</v>
      </c>
      <c r="AA25" s="381"/>
      <c r="AB25" s="381"/>
      <c r="AC25" s="381"/>
      <c r="AD25" s="381"/>
      <c r="AE25" s="381"/>
      <c r="AF25" s="381"/>
      <c r="AG25" s="382"/>
      <c r="AH25" s="383" t="s">
        <v>120</v>
      </c>
      <c r="AI25" s="384"/>
      <c r="AJ25" s="384"/>
      <c r="AK25" s="384"/>
      <c r="AL25" s="385"/>
      <c r="AM25" s="383" t="s">
        <v>120</v>
      </c>
      <c r="AN25" s="384"/>
      <c r="AO25" s="384"/>
      <c r="AP25" s="384"/>
      <c r="AQ25" s="384"/>
      <c r="AR25" s="385"/>
      <c r="AS25" s="383" t="s">
        <v>120</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702229</v>
      </c>
      <c r="BO25" s="403"/>
      <c r="BP25" s="403"/>
      <c r="BQ25" s="403"/>
      <c r="BR25" s="403"/>
      <c r="BS25" s="403"/>
      <c r="BT25" s="403"/>
      <c r="BU25" s="404"/>
      <c r="BV25" s="402">
        <v>899569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167</v>
      </c>
      <c r="F26" s="381"/>
      <c r="G26" s="381"/>
      <c r="H26" s="381"/>
      <c r="I26" s="381"/>
      <c r="J26" s="381"/>
      <c r="K26" s="382"/>
      <c r="L26" s="383">
        <v>1</v>
      </c>
      <c r="M26" s="384"/>
      <c r="N26" s="384"/>
      <c r="O26" s="384"/>
      <c r="P26" s="385"/>
      <c r="Q26" s="383">
        <v>5960</v>
      </c>
      <c r="R26" s="384"/>
      <c r="S26" s="384"/>
      <c r="T26" s="384"/>
      <c r="U26" s="384"/>
      <c r="V26" s="385"/>
      <c r="W26" s="449"/>
      <c r="X26" s="440"/>
      <c r="Y26" s="441"/>
      <c r="Z26" s="380" t="s">
        <v>168</v>
      </c>
      <c r="AA26" s="462"/>
      <c r="AB26" s="462"/>
      <c r="AC26" s="462"/>
      <c r="AD26" s="462"/>
      <c r="AE26" s="462"/>
      <c r="AF26" s="462"/>
      <c r="AG26" s="463"/>
      <c r="AH26" s="383">
        <v>15</v>
      </c>
      <c r="AI26" s="384"/>
      <c r="AJ26" s="384"/>
      <c r="AK26" s="384"/>
      <c r="AL26" s="385"/>
      <c r="AM26" s="383">
        <v>47565</v>
      </c>
      <c r="AN26" s="384"/>
      <c r="AO26" s="384"/>
      <c r="AP26" s="384"/>
      <c r="AQ26" s="384"/>
      <c r="AR26" s="385"/>
      <c r="AS26" s="383">
        <v>3171</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120</v>
      </c>
      <c r="BO26" s="408"/>
      <c r="BP26" s="408"/>
      <c r="BQ26" s="408"/>
      <c r="BR26" s="408"/>
      <c r="BS26" s="408"/>
      <c r="BT26" s="408"/>
      <c r="BU26" s="409"/>
      <c r="BV26" s="407" t="s">
        <v>120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170</v>
      </c>
      <c r="F27" s="381"/>
      <c r="G27" s="381"/>
      <c r="H27" s="381"/>
      <c r="I27" s="381"/>
      <c r="J27" s="381"/>
      <c r="K27" s="382"/>
      <c r="L27" s="383">
        <v>1</v>
      </c>
      <c r="M27" s="384"/>
      <c r="N27" s="384"/>
      <c r="O27" s="384"/>
      <c r="P27" s="385"/>
      <c r="Q27" s="383">
        <v>3260</v>
      </c>
      <c r="R27" s="384"/>
      <c r="S27" s="384"/>
      <c r="T27" s="384"/>
      <c r="U27" s="384"/>
      <c r="V27" s="385"/>
      <c r="W27" s="449"/>
      <c r="X27" s="440"/>
      <c r="Y27" s="441"/>
      <c r="Z27" s="380" t="s">
        <v>171</v>
      </c>
      <c r="AA27" s="381"/>
      <c r="AB27" s="381"/>
      <c r="AC27" s="381"/>
      <c r="AD27" s="381"/>
      <c r="AE27" s="381"/>
      <c r="AF27" s="381"/>
      <c r="AG27" s="382"/>
      <c r="AH27" s="383">
        <v>8</v>
      </c>
      <c r="AI27" s="384"/>
      <c r="AJ27" s="384"/>
      <c r="AK27" s="384"/>
      <c r="AL27" s="385"/>
      <c r="AM27" s="383">
        <v>27160</v>
      </c>
      <c r="AN27" s="384"/>
      <c r="AO27" s="384"/>
      <c r="AP27" s="384"/>
      <c r="AQ27" s="384"/>
      <c r="AR27" s="385"/>
      <c r="AS27" s="383">
        <v>3395</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112989</v>
      </c>
      <c r="BO27" s="411"/>
      <c r="BP27" s="411"/>
      <c r="BQ27" s="411"/>
      <c r="BR27" s="411"/>
      <c r="BS27" s="411"/>
      <c r="BT27" s="411"/>
      <c r="BU27" s="412"/>
      <c r="BV27" s="410">
        <v>112977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173</v>
      </c>
      <c r="F28" s="381"/>
      <c r="G28" s="381"/>
      <c r="H28" s="381"/>
      <c r="I28" s="381"/>
      <c r="J28" s="381"/>
      <c r="K28" s="382"/>
      <c r="L28" s="383">
        <v>1</v>
      </c>
      <c r="M28" s="384"/>
      <c r="N28" s="384"/>
      <c r="O28" s="384"/>
      <c r="P28" s="385"/>
      <c r="Q28" s="383">
        <v>2960</v>
      </c>
      <c r="R28" s="384"/>
      <c r="S28" s="384"/>
      <c r="T28" s="384"/>
      <c r="U28" s="384"/>
      <c r="V28" s="385"/>
      <c r="W28" s="449"/>
      <c r="X28" s="440"/>
      <c r="Y28" s="441"/>
      <c r="Z28" s="380" t="s">
        <v>174</v>
      </c>
      <c r="AA28" s="381"/>
      <c r="AB28" s="381"/>
      <c r="AC28" s="381"/>
      <c r="AD28" s="381"/>
      <c r="AE28" s="381"/>
      <c r="AF28" s="381"/>
      <c r="AG28" s="382"/>
      <c r="AH28" s="383" t="s">
        <v>129</v>
      </c>
      <c r="AI28" s="384"/>
      <c r="AJ28" s="384"/>
      <c r="AK28" s="384"/>
      <c r="AL28" s="385"/>
      <c r="AM28" s="383" t="s">
        <v>129</v>
      </c>
      <c r="AN28" s="384"/>
      <c r="AO28" s="384"/>
      <c r="AP28" s="384"/>
      <c r="AQ28" s="384"/>
      <c r="AR28" s="385"/>
      <c r="AS28" s="383" t="s">
        <v>175</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379335</v>
      </c>
      <c r="BO28" s="403"/>
      <c r="BP28" s="403"/>
      <c r="BQ28" s="403"/>
      <c r="BR28" s="403"/>
      <c r="BS28" s="403"/>
      <c r="BT28" s="403"/>
      <c r="BU28" s="404"/>
      <c r="BV28" s="402">
        <v>449992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12</v>
      </c>
      <c r="M29" s="384"/>
      <c r="N29" s="384"/>
      <c r="O29" s="384"/>
      <c r="P29" s="385"/>
      <c r="Q29" s="383">
        <v>2860</v>
      </c>
      <c r="R29" s="384"/>
      <c r="S29" s="384"/>
      <c r="T29" s="384"/>
      <c r="U29" s="384"/>
      <c r="V29" s="385"/>
      <c r="W29" s="450"/>
      <c r="X29" s="451"/>
      <c r="Y29" s="452"/>
      <c r="Z29" s="380" t="s">
        <v>178</v>
      </c>
      <c r="AA29" s="381"/>
      <c r="AB29" s="381"/>
      <c r="AC29" s="381"/>
      <c r="AD29" s="381"/>
      <c r="AE29" s="381"/>
      <c r="AF29" s="381"/>
      <c r="AG29" s="382"/>
      <c r="AH29" s="383">
        <v>143</v>
      </c>
      <c r="AI29" s="384"/>
      <c r="AJ29" s="384"/>
      <c r="AK29" s="384"/>
      <c r="AL29" s="385"/>
      <c r="AM29" s="383">
        <v>459970</v>
      </c>
      <c r="AN29" s="384"/>
      <c r="AO29" s="384"/>
      <c r="AP29" s="384"/>
      <c r="AQ29" s="384"/>
      <c r="AR29" s="385"/>
      <c r="AS29" s="383">
        <v>3217</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101625</v>
      </c>
      <c r="BO29" s="408"/>
      <c r="BP29" s="408"/>
      <c r="BQ29" s="408"/>
      <c r="BR29" s="408"/>
      <c r="BS29" s="408"/>
      <c r="BT29" s="408"/>
      <c r="BU29" s="409"/>
      <c r="BV29" s="407">
        <v>101625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99.1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647749</v>
      </c>
      <c r="BO30" s="411"/>
      <c r="BP30" s="411"/>
      <c r="BQ30" s="411"/>
      <c r="BR30" s="411"/>
      <c r="BS30" s="411"/>
      <c r="BT30" s="411"/>
      <c r="BU30" s="412"/>
      <c r="BV30" s="410">
        <v>660196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189</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稲敷地方広域市町村圏事務組合(一般会計)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電気事業会計</v>
      </c>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稲敷地方広域市町村圏事務組合(水防事業特別会計)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龍ケ崎地方衛生組合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江戸崎地方衛生土木組合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茨城県市町村総合事務組合(一般会計)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茨城県市町村総合事務組合(県民交通災害共済事業特別会計)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茨城租税債権管理機構</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茨城県後期高齢者医療広域連合(一般会計)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茨城県後期高齢者医療広域連合(後期高齢医療特別会計)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gSKnVT7nucXuvsG8fjoBm0N+Z87wTx4nAAozVbmiIcHnGQw3cxfjGGbTzUmQ6cQJ29rXxGxFvX0qrQdy2xyVw==" saltValue="M2anY+SQrOkZl9UNIWpr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186" t="s">
        <v>548</v>
      </c>
      <c r="D34" s="1186"/>
      <c r="E34" s="1187"/>
      <c r="F34" s="32">
        <v>19.43</v>
      </c>
      <c r="G34" s="33">
        <v>20.45</v>
      </c>
      <c r="H34" s="33">
        <v>18.739999999999998</v>
      </c>
      <c r="I34" s="33">
        <v>19.97</v>
      </c>
      <c r="J34" s="34">
        <v>20.45</v>
      </c>
      <c r="K34" s="22"/>
      <c r="L34" s="22"/>
      <c r="M34" s="22"/>
      <c r="N34" s="22"/>
      <c r="O34" s="22"/>
      <c r="P34" s="22"/>
    </row>
    <row r="35" spans="1:16" ht="39" customHeight="1" x14ac:dyDescent="0.15">
      <c r="A35" s="22"/>
      <c r="B35" s="35"/>
      <c r="C35" s="1180" t="s">
        <v>549</v>
      </c>
      <c r="D35" s="1181"/>
      <c r="E35" s="1182"/>
      <c r="F35" s="36">
        <v>0</v>
      </c>
      <c r="G35" s="37">
        <v>1.26</v>
      </c>
      <c r="H35" s="37">
        <v>3.29</v>
      </c>
      <c r="I35" s="37">
        <v>4.9800000000000004</v>
      </c>
      <c r="J35" s="38">
        <v>6.11</v>
      </c>
      <c r="K35" s="22"/>
      <c r="L35" s="22"/>
      <c r="M35" s="22"/>
      <c r="N35" s="22"/>
      <c r="O35" s="22"/>
      <c r="P35" s="22"/>
    </row>
    <row r="36" spans="1:16" ht="39" customHeight="1" x14ac:dyDescent="0.15">
      <c r="A36" s="22"/>
      <c r="B36" s="35"/>
      <c r="C36" s="1180" t="s">
        <v>550</v>
      </c>
      <c r="D36" s="1181"/>
      <c r="E36" s="1182"/>
      <c r="F36" s="36">
        <v>2.54</v>
      </c>
      <c r="G36" s="37">
        <v>4.2</v>
      </c>
      <c r="H36" s="37">
        <v>7.31</v>
      </c>
      <c r="I36" s="37">
        <v>4.6100000000000003</v>
      </c>
      <c r="J36" s="38">
        <v>4.9800000000000004</v>
      </c>
      <c r="K36" s="22"/>
      <c r="L36" s="22"/>
      <c r="M36" s="22"/>
      <c r="N36" s="22"/>
      <c r="O36" s="22"/>
      <c r="P36" s="22"/>
    </row>
    <row r="37" spans="1:16" ht="39" customHeight="1" x14ac:dyDescent="0.15">
      <c r="A37" s="22"/>
      <c r="B37" s="35"/>
      <c r="C37" s="1180" t="s">
        <v>551</v>
      </c>
      <c r="D37" s="1181"/>
      <c r="E37" s="1182"/>
      <c r="F37" s="36">
        <v>3.51</v>
      </c>
      <c r="G37" s="37">
        <v>1.3</v>
      </c>
      <c r="H37" s="37">
        <v>1.42</v>
      </c>
      <c r="I37" s="37">
        <v>1.75</v>
      </c>
      <c r="J37" s="38">
        <v>1.73</v>
      </c>
      <c r="K37" s="22"/>
      <c r="L37" s="22"/>
      <c r="M37" s="22"/>
      <c r="N37" s="22"/>
      <c r="O37" s="22"/>
      <c r="P37" s="22"/>
    </row>
    <row r="38" spans="1:16" ht="39" customHeight="1" x14ac:dyDescent="0.15">
      <c r="A38" s="22"/>
      <c r="B38" s="35"/>
      <c r="C38" s="1180" t="s">
        <v>552</v>
      </c>
      <c r="D38" s="1181"/>
      <c r="E38" s="1182"/>
      <c r="F38" s="36">
        <v>0.77</v>
      </c>
      <c r="G38" s="37">
        <v>1.18</v>
      </c>
      <c r="H38" s="37">
        <v>1.03</v>
      </c>
      <c r="I38" s="37">
        <v>0.39</v>
      </c>
      <c r="J38" s="38">
        <v>0.73</v>
      </c>
      <c r="K38" s="22"/>
      <c r="L38" s="22"/>
      <c r="M38" s="22"/>
      <c r="N38" s="22"/>
      <c r="O38" s="22"/>
      <c r="P38" s="22"/>
    </row>
    <row r="39" spans="1:16" ht="39" customHeight="1" x14ac:dyDescent="0.15">
      <c r="A39" s="22"/>
      <c r="B39" s="35"/>
      <c r="C39" s="1180" t="s">
        <v>553</v>
      </c>
      <c r="D39" s="1181"/>
      <c r="E39" s="1182"/>
      <c r="F39" s="36">
        <v>0.84</v>
      </c>
      <c r="G39" s="37">
        <v>0.6</v>
      </c>
      <c r="H39" s="37">
        <v>1.0900000000000001</v>
      </c>
      <c r="I39" s="37">
        <v>1.0900000000000001</v>
      </c>
      <c r="J39" s="38">
        <v>0.42</v>
      </c>
      <c r="K39" s="22"/>
      <c r="L39" s="22"/>
      <c r="M39" s="22"/>
      <c r="N39" s="22"/>
      <c r="O39" s="22"/>
      <c r="P39" s="22"/>
    </row>
    <row r="40" spans="1:16" ht="39" customHeight="1" x14ac:dyDescent="0.15">
      <c r="A40" s="22"/>
      <c r="B40" s="35"/>
      <c r="C40" s="1180" t="s">
        <v>554</v>
      </c>
      <c r="D40" s="1181"/>
      <c r="E40" s="1182"/>
      <c r="F40" s="36">
        <v>0.43</v>
      </c>
      <c r="G40" s="37">
        <v>0.41</v>
      </c>
      <c r="H40" s="37">
        <v>0.28000000000000003</v>
      </c>
      <c r="I40" s="37">
        <v>0.23</v>
      </c>
      <c r="J40" s="38">
        <v>0.35</v>
      </c>
      <c r="K40" s="22"/>
      <c r="L40" s="22"/>
      <c r="M40" s="22"/>
      <c r="N40" s="22"/>
      <c r="O40" s="22"/>
      <c r="P40" s="22"/>
    </row>
    <row r="41" spans="1:16" ht="39" customHeight="1" x14ac:dyDescent="0.15">
      <c r="A41" s="22"/>
      <c r="B41" s="35"/>
      <c r="C41" s="1180" t="s">
        <v>555</v>
      </c>
      <c r="D41" s="1181"/>
      <c r="E41" s="1182"/>
      <c r="F41" s="36">
        <v>0.03</v>
      </c>
      <c r="G41" s="37">
        <v>0.03</v>
      </c>
      <c r="H41" s="37">
        <v>0.02</v>
      </c>
      <c r="I41" s="37">
        <v>0.03</v>
      </c>
      <c r="J41" s="38">
        <v>0.02</v>
      </c>
      <c r="K41" s="22"/>
      <c r="L41" s="22"/>
      <c r="M41" s="22"/>
      <c r="N41" s="22"/>
      <c r="O41" s="22"/>
      <c r="P41" s="22"/>
    </row>
    <row r="42" spans="1:16" ht="39" customHeight="1" x14ac:dyDescent="0.15">
      <c r="A42" s="22"/>
      <c r="B42" s="39"/>
      <c r="C42" s="1180" t="s">
        <v>556</v>
      </c>
      <c r="D42" s="1181"/>
      <c r="E42" s="1182"/>
      <c r="F42" s="36" t="s">
        <v>496</v>
      </c>
      <c r="G42" s="37" t="s">
        <v>496</v>
      </c>
      <c r="H42" s="37" t="s">
        <v>496</v>
      </c>
      <c r="I42" s="37" t="s">
        <v>496</v>
      </c>
      <c r="J42" s="38" t="s">
        <v>496</v>
      </c>
      <c r="K42" s="22"/>
      <c r="L42" s="22"/>
      <c r="M42" s="22"/>
      <c r="N42" s="22"/>
      <c r="O42" s="22"/>
      <c r="P42" s="22"/>
    </row>
    <row r="43" spans="1:16" ht="39" customHeight="1" thickBot="1" x14ac:dyDescent="0.2">
      <c r="A43" s="22"/>
      <c r="B43" s="40"/>
      <c r="C43" s="1183" t="s">
        <v>557</v>
      </c>
      <c r="D43" s="1184"/>
      <c r="E43" s="1185"/>
      <c r="F43" s="41" t="s">
        <v>496</v>
      </c>
      <c r="G43" s="42" t="s">
        <v>496</v>
      </c>
      <c r="H43" s="42" t="s">
        <v>496</v>
      </c>
      <c r="I43" s="42" t="s">
        <v>496</v>
      </c>
      <c r="J43" s="43" t="s">
        <v>496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yaI3leKz70Vx3Oo+AFY2GLK/ZRwxFabAqPXPn9475t6aXFflt8WeIMqPao6QNgraAsNz24f4ZOVcKGLltt5Ww==" saltValue="u6ZsqRhfFFNNlOylSsMC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425</v>
      </c>
      <c r="L45" s="60">
        <v>445</v>
      </c>
      <c r="M45" s="60">
        <v>469</v>
      </c>
      <c r="N45" s="60">
        <v>520</v>
      </c>
      <c r="O45" s="61">
        <v>556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x14ac:dyDescent="0.15">
      <c r="A48" s="48"/>
      <c r="B48" s="1198"/>
      <c r="C48" s="1199"/>
      <c r="D48" s="62"/>
      <c r="E48" s="1190" t="s">
        <v>15</v>
      </c>
      <c r="F48" s="1190"/>
      <c r="G48" s="1190"/>
      <c r="H48" s="1190"/>
      <c r="I48" s="1190"/>
      <c r="J48" s="1191"/>
      <c r="K48" s="63">
        <v>204</v>
      </c>
      <c r="L48" s="64">
        <v>164</v>
      </c>
      <c r="M48" s="64">
        <v>168</v>
      </c>
      <c r="N48" s="64">
        <v>162</v>
      </c>
      <c r="O48" s="65">
        <v>152</v>
      </c>
      <c r="P48" s="48"/>
      <c r="Q48" s="48"/>
      <c r="R48" s="48"/>
      <c r="S48" s="48"/>
      <c r="T48" s="48"/>
      <c r="U48" s="48"/>
    </row>
    <row r="49" spans="1:21" ht="30.75" customHeight="1" x14ac:dyDescent="0.15">
      <c r="A49" s="48"/>
      <c r="B49" s="1198"/>
      <c r="C49" s="1199"/>
      <c r="D49" s="62"/>
      <c r="E49" s="1190" t="s">
        <v>16</v>
      </c>
      <c r="F49" s="1190"/>
      <c r="G49" s="1190"/>
      <c r="H49" s="1190"/>
      <c r="I49" s="1190"/>
      <c r="J49" s="1191"/>
      <c r="K49" s="63">
        <v>52</v>
      </c>
      <c r="L49" s="64">
        <v>32</v>
      </c>
      <c r="M49" s="64">
        <v>38</v>
      </c>
      <c r="N49" s="64">
        <v>39</v>
      </c>
      <c r="O49" s="65">
        <v>38</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496</v>
      </c>
      <c r="L50" s="64" t="s">
        <v>496</v>
      </c>
      <c r="M50" s="64" t="s">
        <v>496</v>
      </c>
      <c r="N50" s="64" t="s">
        <v>496</v>
      </c>
      <c r="O50" s="65" t="s">
        <v>496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478</v>
      </c>
      <c r="L52" s="64">
        <v>523</v>
      </c>
      <c r="M52" s="64">
        <v>511</v>
      </c>
      <c r="N52" s="64">
        <v>545</v>
      </c>
      <c r="O52" s="65">
        <v>565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203</v>
      </c>
      <c r="L53" s="69">
        <v>118</v>
      </c>
      <c r="M53" s="69">
        <v>164</v>
      </c>
      <c r="N53" s="69">
        <v>176</v>
      </c>
      <c r="O53" s="70">
        <v>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x7GPviFjBTyXBNEWI9tscCW36SOJ+sNoj2venSDafHmRtXhmx1WZiz+tU2ftEfZrX8ydlzoZG58867sMiSYA==" saltValue="dI8lp12A4AsQh253N5pA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16" t="s">
        <v>24</v>
      </c>
      <c r="C41" s="1217"/>
      <c r="D41" s="81"/>
      <c r="E41" s="1218" t="s">
        <v>25</v>
      </c>
      <c r="F41" s="1218"/>
      <c r="G41" s="1218"/>
      <c r="H41" s="1219"/>
      <c r="I41" s="82">
        <v>6227</v>
      </c>
      <c r="J41" s="83">
        <v>6346</v>
      </c>
      <c r="K41" s="83">
        <v>6831</v>
      </c>
      <c r="L41" s="83">
        <v>7296</v>
      </c>
      <c r="M41" s="84">
        <v>7263</v>
      </c>
    </row>
    <row r="42" spans="2:13" ht="27.75" customHeight="1" x14ac:dyDescent="0.15">
      <c r="B42" s="1206"/>
      <c r="C42" s="1207"/>
      <c r="D42" s="85"/>
      <c r="E42" s="1210" t="s">
        <v>26</v>
      </c>
      <c r="F42" s="1210"/>
      <c r="G42" s="1210"/>
      <c r="H42" s="1211"/>
      <c r="I42" s="86" t="s">
        <v>496</v>
      </c>
      <c r="J42" s="87" t="s">
        <v>496</v>
      </c>
      <c r="K42" s="87" t="s">
        <v>496</v>
      </c>
      <c r="L42" s="87" t="s">
        <v>496</v>
      </c>
      <c r="M42" s="88" t="s">
        <v>496</v>
      </c>
    </row>
    <row r="43" spans="2:13" ht="27.75" customHeight="1" x14ac:dyDescent="0.15">
      <c r="B43" s="1206"/>
      <c r="C43" s="1207"/>
      <c r="D43" s="85"/>
      <c r="E43" s="1210" t="s">
        <v>27</v>
      </c>
      <c r="F43" s="1210"/>
      <c r="G43" s="1210"/>
      <c r="H43" s="1211"/>
      <c r="I43" s="86">
        <v>4177</v>
      </c>
      <c r="J43" s="87">
        <v>3627</v>
      </c>
      <c r="K43" s="87">
        <v>3043</v>
      </c>
      <c r="L43" s="87">
        <v>2781</v>
      </c>
      <c r="M43" s="88">
        <v>2680</v>
      </c>
    </row>
    <row r="44" spans="2:13" ht="27.75" customHeight="1" x14ac:dyDescent="0.15">
      <c r="B44" s="1206"/>
      <c r="C44" s="1207"/>
      <c r="D44" s="85"/>
      <c r="E44" s="1210" t="s">
        <v>28</v>
      </c>
      <c r="F44" s="1210"/>
      <c r="G44" s="1210"/>
      <c r="H44" s="1211"/>
      <c r="I44" s="86">
        <v>211</v>
      </c>
      <c r="J44" s="87">
        <v>229</v>
      </c>
      <c r="K44" s="87">
        <v>228</v>
      </c>
      <c r="L44" s="87">
        <v>289</v>
      </c>
      <c r="M44" s="88">
        <v>258</v>
      </c>
    </row>
    <row r="45" spans="2:13" ht="27.75" customHeight="1" x14ac:dyDescent="0.15">
      <c r="B45" s="1206"/>
      <c r="C45" s="1207"/>
      <c r="D45" s="85"/>
      <c r="E45" s="1210" t="s">
        <v>29</v>
      </c>
      <c r="F45" s="1210"/>
      <c r="G45" s="1210"/>
      <c r="H45" s="1211"/>
      <c r="I45" s="86">
        <v>777</v>
      </c>
      <c r="J45" s="87">
        <v>721</v>
      </c>
      <c r="K45" s="87">
        <v>534</v>
      </c>
      <c r="L45" s="87">
        <v>540</v>
      </c>
      <c r="M45" s="88">
        <v>563</v>
      </c>
    </row>
    <row r="46" spans="2:13" ht="27.75" customHeight="1" x14ac:dyDescent="0.15">
      <c r="B46" s="1206"/>
      <c r="C46" s="1207"/>
      <c r="D46" s="89"/>
      <c r="E46" s="1210" t="s">
        <v>30</v>
      </c>
      <c r="F46" s="1210"/>
      <c r="G46" s="1210"/>
      <c r="H46" s="1211"/>
      <c r="I46" s="86">
        <v>0</v>
      </c>
      <c r="J46" s="87" t="s">
        <v>496</v>
      </c>
      <c r="K46" s="87" t="s">
        <v>496</v>
      </c>
      <c r="L46" s="87" t="s">
        <v>496</v>
      </c>
      <c r="M46" s="88" t="s">
        <v>496</v>
      </c>
    </row>
    <row r="47" spans="2:13" ht="27.75" customHeight="1" x14ac:dyDescent="0.15">
      <c r="B47" s="1206"/>
      <c r="C47" s="1207"/>
      <c r="D47" s="90"/>
      <c r="E47" s="1220" t="s">
        <v>31</v>
      </c>
      <c r="F47" s="1221"/>
      <c r="G47" s="1221"/>
      <c r="H47" s="1222"/>
      <c r="I47" s="86" t="s">
        <v>496</v>
      </c>
      <c r="J47" s="87" t="s">
        <v>496</v>
      </c>
      <c r="K47" s="87" t="s">
        <v>496</v>
      </c>
      <c r="L47" s="87" t="s">
        <v>496</v>
      </c>
      <c r="M47" s="88" t="s">
        <v>496</v>
      </c>
    </row>
    <row r="48" spans="2:13" ht="27.75" customHeight="1" x14ac:dyDescent="0.15">
      <c r="B48" s="1206"/>
      <c r="C48" s="1207"/>
      <c r="D48" s="85"/>
      <c r="E48" s="1210" t="s">
        <v>32</v>
      </c>
      <c r="F48" s="1210"/>
      <c r="G48" s="1210"/>
      <c r="H48" s="1211"/>
      <c r="I48" s="86" t="s">
        <v>496</v>
      </c>
      <c r="J48" s="87" t="s">
        <v>496</v>
      </c>
      <c r="K48" s="87" t="s">
        <v>496</v>
      </c>
      <c r="L48" s="87" t="s">
        <v>496</v>
      </c>
      <c r="M48" s="88" t="s">
        <v>496</v>
      </c>
    </row>
    <row r="49" spans="2:13" ht="27.75" customHeight="1" x14ac:dyDescent="0.15">
      <c r="B49" s="1208"/>
      <c r="C49" s="1209"/>
      <c r="D49" s="85"/>
      <c r="E49" s="1210" t="s">
        <v>33</v>
      </c>
      <c r="F49" s="1210"/>
      <c r="G49" s="1210"/>
      <c r="H49" s="1211"/>
      <c r="I49" s="86" t="s">
        <v>496</v>
      </c>
      <c r="J49" s="87" t="s">
        <v>496</v>
      </c>
      <c r="K49" s="87" t="s">
        <v>496</v>
      </c>
      <c r="L49" s="87" t="s">
        <v>496</v>
      </c>
      <c r="M49" s="88" t="s">
        <v>496</v>
      </c>
    </row>
    <row r="50" spans="2:13" ht="27.75" customHeight="1" x14ac:dyDescent="0.15">
      <c r="B50" s="1204" t="s">
        <v>34</v>
      </c>
      <c r="C50" s="1205"/>
      <c r="D50" s="91"/>
      <c r="E50" s="1210" t="s">
        <v>35</v>
      </c>
      <c r="F50" s="1210"/>
      <c r="G50" s="1210"/>
      <c r="H50" s="1211"/>
      <c r="I50" s="86">
        <v>2160</v>
      </c>
      <c r="J50" s="87">
        <v>1802</v>
      </c>
      <c r="K50" s="87">
        <v>1678</v>
      </c>
      <c r="L50" s="87">
        <v>1505</v>
      </c>
      <c r="M50" s="88">
        <v>1415</v>
      </c>
    </row>
    <row r="51" spans="2:13" ht="27.75" customHeight="1" x14ac:dyDescent="0.15">
      <c r="B51" s="1206"/>
      <c r="C51" s="1207"/>
      <c r="D51" s="85"/>
      <c r="E51" s="1210" t="s">
        <v>36</v>
      </c>
      <c r="F51" s="1210"/>
      <c r="G51" s="1210"/>
      <c r="H51" s="1211"/>
      <c r="I51" s="86" t="s">
        <v>496</v>
      </c>
      <c r="J51" s="87" t="s">
        <v>496</v>
      </c>
      <c r="K51" s="87" t="s">
        <v>496</v>
      </c>
      <c r="L51" s="87" t="s">
        <v>496</v>
      </c>
      <c r="M51" s="88" t="s">
        <v>496</v>
      </c>
    </row>
    <row r="52" spans="2:13" ht="27.75" customHeight="1" x14ac:dyDescent="0.15">
      <c r="B52" s="1208"/>
      <c r="C52" s="1209"/>
      <c r="D52" s="85"/>
      <c r="E52" s="1210" t="s">
        <v>37</v>
      </c>
      <c r="F52" s="1210"/>
      <c r="G52" s="1210"/>
      <c r="H52" s="1211"/>
      <c r="I52" s="86">
        <v>7000</v>
      </c>
      <c r="J52" s="87">
        <v>7189</v>
      </c>
      <c r="K52" s="87">
        <v>7455</v>
      </c>
      <c r="L52" s="87">
        <v>7686</v>
      </c>
      <c r="M52" s="88">
        <v>7766</v>
      </c>
    </row>
    <row r="53" spans="2:13" ht="27.75" customHeight="1" thickBot="1" x14ac:dyDescent="0.2">
      <c r="B53" s="1212" t="s">
        <v>38</v>
      </c>
      <c r="C53" s="1213"/>
      <c r="D53" s="92"/>
      <c r="E53" s="1214" t="s">
        <v>39</v>
      </c>
      <c r="F53" s="1214"/>
      <c r="G53" s="1214"/>
      <c r="H53" s="1215"/>
      <c r="I53" s="93">
        <v>2232</v>
      </c>
      <c r="J53" s="94">
        <v>1933</v>
      </c>
      <c r="K53" s="94">
        <v>1503</v>
      </c>
      <c r="L53" s="94">
        <v>1715</v>
      </c>
      <c r="M53" s="95">
        <v>1584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SPy/W7SqjTzuzY+w3eBzF3jYZvy9vlg+NJ2GqXYco8s/HnTI32bPxPwLe98GINWULL6UZhwN90myOQcPJ1qFw==" saltValue="yhHaFWJ5QHXrnc1qsBWC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31" t="s">
        <v>42</v>
      </c>
      <c r="D55" s="1231"/>
      <c r="E55" s="1232"/>
      <c r="F55" s="107">
        <v>623</v>
      </c>
      <c r="G55" s="107">
        <v>450</v>
      </c>
      <c r="H55" s="108">
        <v>379</v>
      </c>
    </row>
    <row r="56" spans="2:8" ht="52.5" customHeight="1" x14ac:dyDescent="0.15">
      <c r="B56" s="109"/>
      <c r="C56" s="1233" t="s">
        <v>43</v>
      </c>
      <c r="D56" s="1233"/>
      <c r="E56" s="1234"/>
      <c r="F56" s="110">
        <v>102</v>
      </c>
      <c r="G56" s="110">
        <v>102</v>
      </c>
      <c r="H56" s="111">
        <v>102</v>
      </c>
    </row>
    <row r="57" spans="2:8" ht="53.25" customHeight="1" x14ac:dyDescent="0.15">
      <c r="B57" s="109"/>
      <c r="C57" s="1235" t="s">
        <v>44</v>
      </c>
      <c r="D57" s="1235"/>
      <c r="E57" s="1236"/>
      <c r="F57" s="112">
        <v>679</v>
      </c>
      <c r="G57" s="112">
        <v>660</v>
      </c>
      <c r="H57" s="113">
        <v>648</v>
      </c>
    </row>
    <row r="58" spans="2:8" ht="45.75" customHeight="1" x14ac:dyDescent="0.15">
      <c r="B58" s="114"/>
      <c r="C58" s="1223" t="s">
        <v>569</v>
      </c>
      <c r="D58" s="1224"/>
      <c r="E58" s="1225"/>
      <c r="F58" s="115">
        <v>223</v>
      </c>
      <c r="G58" s="115">
        <v>223</v>
      </c>
      <c r="H58" s="116">
        <v>223</v>
      </c>
    </row>
    <row r="59" spans="2:8" ht="45.75" customHeight="1" x14ac:dyDescent="0.15">
      <c r="B59" s="114"/>
      <c r="C59" s="1223" t="s">
        <v>570</v>
      </c>
      <c r="D59" s="1224"/>
      <c r="E59" s="1225"/>
      <c r="F59" s="115">
        <v>189</v>
      </c>
      <c r="G59" s="115">
        <v>189</v>
      </c>
      <c r="H59" s="116">
        <v>189</v>
      </c>
    </row>
    <row r="60" spans="2:8" ht="45.75" customHeight="1" x14ac:dyDescent="0.15">
      <c r="B60" s="114"/>
      <c r="C60" s="1223" t="s">
        <v>571</v>
      </c>
      <c r="D60" s="1224"/>
      <c r="E60" s="1225"/>
      <c r="F60" s="115">
        <v>79</v>
      </c>
      <c r="G60" s="115">
        <v>67</v>
      </c>
      <c r="H60" s="116">
        <v>67</v>
      </c>
    </row>
    <row r="61" spans="2:8" ht="45.75" customHeight="1" x14ac:dyDescent="0.15">
      <c r="B61" s="114"/>
      <c r="C61" s="1223" t="s">
        <v>572</v>
      </c>
      <c r="D61" s="1224"/>
      <c r="E61" s="1225"/>
      <c r="F61" s="115">
        <v>68</v>
      </c>
      <c r="G61" s="115">
        <v>68</v>
      </c>
      <c r="H61" s="116">
        <v>64</v>
      </c>
    </row>
    <row r="62" spans="2:8" ht="45.75" customHeight="1" thickBot="1" x14ac:dyDescent="0.2">
      <c r="B62" s="117"/>
      <c r="C62" s="1226" t="s">
        <v>573</v>
      </c>
      <c r="D62" s="1227"/>
      <c r="E62" s="1228"/>
      <c r="F62" s="118">
        <v>54</v>
      </c>
      <c r="G62" s="118">
        <v>51</v>
      </c>
      <c r="H62" s="119">
        <v>47</v>
      </c>
    </row>
    <row r="63" spans="2:8" ht="52.5" customHeight="1" thickBot="1" x14ac:dyDescent="0.2">
      <c r="B63" s="120"/>
      <c r="C63" s="1229" t="s">
        <v>45</v>
      </c>
      <c r="D63" s="1229"/>
      <c r="E63" s="1230"/>
      <c r="F63" s="121">
        <v>1404</v>
      </c>
      <c r="G63" s="121">
        <v>1212</v>
      </c>
      <c r="H63" s="122">
        <v>1129</v>
      </c>
    </row>
    <row r="64" spans="2:8" ht="15" customHeight="1" x14ac:dyDescent="0.15"/>
    <row r="65" ht="0" hidden="1" customHeight="1" x14ac:dyDescent="0.15"/>
    <row r="66" ht="0" hidden="1" customHeight="1" x14ac:dyDescent="0.15"/>
  </sheetData>
  <sheetProtection algorithmName="SHA-512" hashValue="6iTzud+AMWUimU6u/RfdaKZVLozXzAJeJyQ+zeuSB/wYUCSv8gRANmJN4QAuU6XGUph9AmVDiFYiFfVy5Qx2fg==" saltValue="iqFuHKW7PPwiOcwK6Kd8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60853</v>
      </c>
      <c r="E3" s="141"/>
      <c r="F3" s="142">
        <v>74444</v>
      </c>
      <c r="G3" s="143"/>
      <c r="H3" s="144"/>
    </row>
    <row r="4" spans="1:8" x14ac:dyDescent="0.15">
      <c r="A4" s="145"/>
      <c r="B4" s="146"/>
      <c r="C4" s="147"/>
      <c r="D4" s="148">
        <v>26913</v>
      </c>
      <c r="E4" s="149"/>
      <c r="F4" s="150">
        <v>34175</v>
      </c>
      <c r="G4" s="151"/>
      <c r="H4" s="152"/>
    </row>
    <row r="5" spans="1:8" x14ac:dyDescent="0.15">
      <c r="A5" s="133" t="s">
        <v>531</v>
      </c>
      <c r="B5" s="138"/>
      <c r="C5" s="139"/>
      <c r="D5" s="140">
        <v>24722</v>
      </c>
      <c r="E5" s="141"/>
      <c r="F5" s="142">
        <v>85205</v>
      </c>
      <c r="G5" s="143"/>
      <c r="H5" s="144"/>
    </row>
    <row r="6" spans="1:8" x14ac:dyDescent="0.15">
      <c r="A6" s="145"/>
      <c r="B6" s="146"/>
      <c r="C6" s="147"/>
      <c r="D6" s="148">
        <v>23923</v>
      </c>
      <c r="E6" s="149"/>
      <c r="F6" s="150">
        <v>38847</v>
      </c>
      <c r="G6" s="151"/>
      <c r="H6" s="152"/>
    </row>
    <row r="7" spans="1:8" x14ac:dyDescent="0.15">
      <c r="A7" s="133" t="s">
        <v>532</v>
      </c>
      <c r="B7" s="138"/>
      <c r="C7" s="139"/>
      <c r="D7" s="140">
        <v>74269</v>
      </c>
      <c r="E7" s="141"/>
      <c r="F7" s="142">
        <v>69469</v>
      </c>
      <c r="G7" s="143"/>
      <c r="H7" s="144"/>
    </row>
    <row r="8" spans="1:8" x14ac:dyDescent="0.15">
      <c r="A8" s="145"/>
      <c r="B8" s="146"/>
      <c r="C8" s="147"/>
      <c r="D8" s="148">
        <v>42611</v>
      </c>
      <c r="E8" s="149"/>
      <c r="F8" s="150">
        <v>38215</v>
      </c>
      <c r="G8" s="151"/>
      <c r="H8" s="152"/>
    </row>
    <row r="9" spans="1:8" x14ac:dyDescent="0.15">
      <c r="A9" s="133" t="s">
        <v>533</v>
      </c>
      <c r="B9" s="138"/>
      <c r="C9" s="139"/>
      <c r="D9" s="140">
        <v>59084</v>
      </c>
      <c r="E9" s="141"/>
      <c r="F9" s="142">
        <v>67293</v>
      </c>
      <c r="G9" s="143"/>
      <c r="H9" s="144"/>
    </row>
    <row r="10" spans="1:8" x14ac:dyDescent="0.15">
      <c r="A10" s="145"/>
      <c r="B10" s="146"/>
      <c r="C10" s="147"/>
      <c r="D10" s="148">
        <v>41989</v>
      </c>
      <c r="E10" s="149"/>
      <c r="F10" s="150">
        <v>35076</v>
      </c>
      <c r="G10" s="151"/>
      <c r="H10" s="152"/>
    </row>
    <row r="11" spans="1:8" x14ac:dyDescent="0.15">
      <c r="A11" s="133" t="s">
        <v>534</v>
      </c>
      <c r="B11" s="138"/>
      <c r="C11" s="139"/>
      <c r="D11" s="140">
        <v>18321</v>
      </c>
      <c r="E11" s="141"/>
      <c r="F11" s="142">
        <v>67343</v>
      </c>
      <c r="G11" s="143"/>
      <c r="H11" s="144"/>
    </row>
    <row r="12" spans="1:8" x14ac:dyDescent="0.15">
      <c r="A12" s="145"/>
      <c r="B12" s="146"/>
      <c r="C12" s="153"/>
      <c r="D12" s="148">
        <v>12786</v>
      </c>
      <c r="E12" s="149"/>
      <c r="F12" s="150">
        <v>32865</v>
      </c>
      <c r="G12" s="151"/>
      <c r="H12" s="152"/>
    </row>
    <row r="13" spans="1:8" x14ac:dyDescent="0.15">
      <c r="A13" s="133"/>
      <c r="B13" s="138"/>
      <c r="C13" s="154"/>
      <c r="D13" s="155">
        <v>47450</v>
      </c>
      <c r="E13" s="156"/>
      <c r="F13" s="157">
        <v>72751</v>
      </c>
      <c r="G13" s="158"/>
      <c r="H13" s="144"/>
    </row>
    <row r="14" spans="1:8" x14ac:dyDescent="0.15">
      <c r="A14" s="145"/>
      <c r="B14" s="146"/>
      <c r="C14" s="147"/>
      <c r="D14" s="148">
        <v>29644</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2.5499999999999998</v>
      </c>
      <c r="C19" s="159">
        <f>ROUND(VALUE(SUBSTITUTE(実質収支比率等に係る経年分析!G$48,"▲","-")),2)</f>
        <v>4.2</v>
      </c>
      <c r="D19" s="159">
        <f>ROUND(VALUE(SUBSTITUTE(実質収支比率等に係る経年分析!H$48,"▲","-")),2)</f>
        <v>7.32</v>
      </c>
      <c r="E19" s="159">
        <f>ROUND(VALUE(SUBSTITUTE(実質収支比率等に係る経年分析!I$48,"▲","-")),2)</f>
        <v>4.62</v>
      </c>
      <c r="F19" s="159">
        <f>ROUND(VALUE(SUBSTITUTE(実質収支比率等に係る経年分析!J$48,"▲","-")),2)</f>
        <v>4.9800000000000004</v>
      </c>
    </row>
    <row r="20" spans="1:11" x14ac:dyDescent="0.15">
      <c r="A20" s="159" t="s">
        <v>49</v>
      </c>
      <c r="B20" s="159">
        <f>ROUND(VALUE(SUBSTITUTE(実質収支比率等に係る経年分析!F$47,"▲","-")),2)</f>
        <v>19.260000000000002</v>
      </c>
      <c r="C20" s="159">
        <f>ROUND(VALUE(SUBSTITUTE(実質収支比率等に係る経年分析!G$47,"▲","-")),2)</f>
        <v>15.54</v>
      </c>
      <c r="D20" s="159">
        <f>ROUND(VALUE(SUBSTITUTE(実質収支比率等に係る経年分析!H$47,"▲","-")),2)</f>
        <v>15.1</v>
      </c>
      <c r="E20" s="159">
        <f>ROUND(VALUE(SUBSTITUTE(実質収支比率等に係る経年分析!I$47,"▲","-")),2)</f>
        <v>11.05</v>
      </c>
      <c r="F20" s="159">
        <f>ROUND(VALUE(SUBSTITUTE(実質収支比率等に係る経年分析!J$47,"▲","-")),2)</f>
        <v>9.1999999999999993</v>
      </c>
    </row>
    <row r="21" spans="1:11" x14ac:dyDescent="0.15">
      <c r="A21" s="159" t="s">
        <v>50</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-2.11</v>
      </c>
      <c r="D21" s="159">
        <f>IF(ISNUMBER(VALUE(SUBSTITUTE(実質収支比率等に係る経年分析!H$49,"▲","-"))),ROUND(VALUE(SUBSTITUTE(実質収支比率等に係る経年分析!H$49,"▲","-")),2),NA())</f>
        <v>3.24</v>
      </c>
      <c r="E21" s="159">
        <f>IF(ISNUMBER(VALUE(SUBSTITUTE(実質収支比率等に係る経年分析!I$49,"▲","-"))),ROUND(VALUE(SUBSTITUTE(実質収支比率等に係る経年分析!I$49,"▲","-")),2),NA())</f>
        <v>-7.04</v>
      </c>
      <c r="F21" s="159">
        <f>IF(ISNUMBER(VALUE(SUBSTITUTE(実質収支比率等に係る経年分析!J$49,"▲","-"))),ROUND(VALUE(SUBSTITUTE(実質収支比率等に係る経年分析!J$49,"▲","-")),2),NA())</f>
        <v>-1.29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0.28000000000000003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0.35</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1.0900000000000001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1.0900000000000001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4.6100000000000003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4.9800000000000004</v>
      </c>
    </row>
    <row r="35" spans="1:16" x14ac:dyDescent="0.15">
      <c r="A35" s="160" t="str">
        <f>IF(連結実質赤字比率に係る赤字・黒字の構成分析!C$35="",NA(),連結実質赤字比率に係る赤字・黒字の構成分析!C$35)</f>
        <v>電気事業会計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18.739999999999998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478</v>
      </c>
      <c r="E42" s="161"/>
      <c r="F42" s="161"/>
      <c r="G42" s="161">
        <f>'実質公債費比率（分子）の構造'!L$52</f>
        <v>523</v>
      </c>
      <c r="H42" s="161"/>
      <c r="I42" s="161"/>
      <c r="J42" s="161">
        <f>'実質公債費比率（分子）の構造'!M$52</f>
        <v>511</v>
      </c>
      <c r="K42" s="161"/>
      <c r="L42" s="161"/>
      <c r="M42" s="161">
        <f>'実質公債費比率（分子）の構造'!N$52</f>
        <v>545</v>
      </c>
      <c r="N42" s="161"/>
      <c r="O42" s="161"/>
      <c r="P42" s="161">
        <f>'実質公債費比率（分子）の構造'!O$52</f>
        <v>565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52</v>
      </c>
      <c r="C45" s="161"/>
      <c r="D45" s="161"/>
      <c r="E45" s="161">
        <f>'実質公債費比率（分子）の構造'!L$49</f>
        <v>32</v>
      </c>
      <c r="F45" s="161"/>
      <c r="G45" s="161"/>
      <c r="H45" s="161">
        <f>'実質公債費比率（分子）の構造'!M$49</f>
        <v>38</v>
      </c>
      <c r="I45" s="161"/>
      <c r="J45" s="161"/>
      <c r="K45" s="161">
        <f>'実質公債費比率（分子）の構造'!N$49</f>
        <v>39</v>
      </c>
      <c r="L45" s="161"/>
      <c r="M45" s="161"/>
      <c r="N45" s="161">
        <f>'実質公債費比率（分子）の構造'!O$49</f>
        <v>38</v>
      </c>
      <c r="O45" s="161"/>
      <c r="P45" s="161"/>
    </row>
    <row r="46" spans="1:16" x14ac:dyDescent="0.15">
      <c r="A46" s="161" t="s">
        <v>61</v>
      </c>
      <c r="B46" s="161">
        <f>'実質公債費比率（分子）の構造'!K$48</f>
        <v>204</v>
      </c>
      <c r="C46" s="161"/>
      <c r="D46" s="161"/>
      <c r="E46" s="161">
        <f>'実質公債費比率（分子）の構造'!L$48</f>
        <v>164</v>
      </c>
      <c r="F46" s="161"/>
      <c r="G46" s="161"/>
      <c r="H46" s="161">
        <f>'実質公債費比率（分子）の構造'!M$48</f>
        <v>168</v>
      </c>
      <c r="I46" s="161"/>
      <c r="J46" s="161"/>
      <c r="K46" s="161">
        <f>'実質公債費比率（分子）の構造'!N$48</f>
        <v>162</v>
      </c>
      <c r="L46" s="161"/>
      <c r="M46" s="161"/>
      <c r="N46" s="161">
        <f>'実質公債費比率（分子）の構造'!O$48</f>
        <v>152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425</v>
      </c>
      <c r="C49" s="161"/>
      <c r="D49" s="161"/>
      <c r="E49" s="161">
        <f>'実質公債費比率（分子）の構造'!L$45</f>
        <v>445</v>
      </c>
      <c r="F49" s="161"/>
      <c r="G49" s="161"/>
      <c r="H49" s="161">
        <f>'実質公債費比率（分子）の構造'!M$45</f>
        <v>469</v>
      </c>
      <c r="I49" s="161"/>
      <c r="J49" s="161"/>
      <c r="K49" s="161">
        <f>'実質公債費比率（分子）の構造'!N$45</f>
        <v>520</v>
      </c>
      <c r="L49" s="161"/>
      <c r="M49" s="161"/>
      <c r="N49" s="161">
        <f>'実質公債費比率（分子）の構造'!O$45</f>
        <v>556</v>
      </c>
      <c r="O49" s="161"/>
      <c r="P49" s="161"/>
    </row>
    <row r="50" spans="1:16" x14ac:dyDescent="0.15">
      <c r="A50" s="161" t="s">
        <v>65</v>
      </c>
      <c r="B50" s="161" t="e">
        <f>NA()</f>
        <v>#N/A</v>
      </c>
      <c r="C50" s="161">
        <f>IF(ISNUMBER('実質公債費比率（分子）の構造'!K$53),'実質公債費比率（分子）の構造'!K$53,NA())</f>
        <v>203</v>
      </c>
      <c r="D50" s="161" t="e">
        <f>NA()</f>
        <v>#N/A</v>
      </c>
      <c r="E50" s="161" t="e">
        <f>NA()</f>
        <v>#N/A</v>
      </c>
      <c r="F50" s="161">
        <f>IF(ISNUMBER('実質公債費比率（分子）の構造'!L$53),'実質公債費比率（分子）の構造'!L$53,NA())</f>
        <v>118</v>
      </c>
      <c r="G50" s="161" t="e">
        <f>NA()</f>
        <v>#N/A</v>
      </c>
      <c r="H50" s="161" t="e">
        <f>NA()</f>
        <v>#N/A</v>
      </c>
      <c r="I50" s="161">
        <f>IF(ISNUMBER('実質公債費比率（分子）の構造'!M$53),'実質公債費比率（分子）の構造'!M$53,NA())</f>
        <v>164</v>
      </c>
      <c r="J50" s="161" t="e">
        <f>NA()</f>
        <v>#N/A</v>
      </c>
      <c r="K50" s="161" t="e">
        <f>NA()</f>
        <v>#N/A</v>
      </c>
      <c r="L50" s="161">
        <f>IF(ISNUMBER('実質公債費比率（分子）の構造'!N$53),'実質公債費比率（分子）の構造'!N$53,NA())</f>
        <v>176</v>
      </c>
      <c r="M50" s="161" t="e">
        <f>NA()</f>
        <v>#N/A</v>
      </c>
      <c r="N50" s="161" t="e">
        <f>NA()</f>
        <v>#N/A</v>
      </c>
      <c r="O50" s="161">
        <f>IF(ISNUMBER('実質公債費比率（分子）の構造'!O$53),'実質公債費比率（分子）の構造'!O$53,NA())</f>
        <v>181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7000</v>
      </c>
      <c r="E56" s="160"/>
      <c r="F56" s="160"/>
      <c r="G56" s="160">
        <f>'将来負担比率（分子）の構造'!J$52</f>
        <v>7189</v>
      </c>
      <c r="H56" s="160"/>
      <c r="I56" s="160"/>
      <c r="J56" s="160">
        <f>'将来負担比率（分子）の構造'!K$52</f>
        <v>7455</v>
      </c>
      <c r="K56" s="160"/>
      <c r="L56" s="160"/>
      <c r="M56" s="160">
        <f>'将来負担比率（分子）の構造'!L$52</f>
        <v>7686</v>
      </c>
      <c r="N56" s="160"/>
      <c r="O56" s="160"/>
      <c r="P56" s="160">
        <f>'将来負担比率（分子）の構造'!M$52</f>
        <v>7766</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2160</v>
      </c>
      <c r="E58" s="160"/>
      <c r="F58" s="160"/>
      <c r="G58" s="160">
        <f>'将来負担比率（分子）の構造'!J$50</f>
        <v>1802</v>
      </c>
      <c r="H58" s="160"/>
      <c r="I58" s="160"/>
      <c r="J58" s="160">
        <f>'将来負担比率（分子）の構造'!K$50</f>
        <v>1678</v>
      </c>
      <c r="K58" s="160"/>
      <c r="L58" s="160"/>
      <c r="M58" s="160">
        <f>'将来負担比率（分子）の構造'!L$50</f>
        <v>1505</v>
      </c>
      <c r="N58" s="160"/>
      <c r="O58" s="160"/>
      <c r="P58" s="160">
        <f>'将来負担比率（分子）の構造'!M$50</f>
        <v>1415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0</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777</v>
      </c>
      <c r="C62" s="160"/>
      <c r="D62" s="160"/>
      <c r="E62" s="160">
        <f>'将来負担比率（分子）の構造'!J$45</f>
        <v>721</v>
      </c>
      <c r="F62" s="160"/>
      <c r="G62" s="160"/>
      <c r="H62" s="160">
        <f>'将来負担比率（分子）の構造'!K$45</f>
        <v>534</v>
      </c>
      <c r="I62" s="160"/>
      <c r="J62" s="160"/>
      <c r="K62" s="160">
        <f>'将来負担比率（分子）の構造'!L$45</f>
        <v>540</v>
      </c>
      <c r="L62" s="160"/>
      <c r="M62" s="160"/>
      <c r="N62" s="160">
        <f>'将来負担比率（分子）の構造'!M$45</f>
        <v>563</v>
      </c>
      <c r="O62" s="160"/>
      <c r="P62" s="160"/>
    </row>
    <row r="63" spans="1:16" x14ac:dyDescent="0.15">
      <c r="A63" s="160" t="s">
        <v>28</v>
      </c>
      <c r="B63" s="160">
        <f>'将来負担比率（分子）の構造'!I$44</f>
        <v>211</v>
      </c>
      <c r="C63" s="160"/>
      <c r="D63" s="160"/>
      <c r="E63" s="160">
        <f>'将来負担比率（分子）の構造'!J$44</f>
        <v>229</v>
      </c>
      <c r="F63" s="160"/>
      <c r="G63" s="160"/>
      <c r="H63" s="160">
        <f>'将来負担比率（分子）の構造'!K$44</f>
        <v>228</v>
      </c>
      <c r="I63" s="160"/>
      <c r="J63" s="160"/>
      <c r="K63" s="160">
        <f>'将来負担比率（分子）の構造'!L$44</f>
        <v>289</v>
      </c>
      <c r="L63" s="160"/>
      <c r="M63" s="160"/>
      <c r="N63" s="160">
        <f>'将来負担比率（分子）の構造'!M$44</f>
        <v>258</v>
      </c>
      <c r="O63" s="160"/>
      <c r="P63" s="160"/>
    </row>
    <row r="64" spans="1:16" x14ac:dyDescent="0.15">
      <c r="A64" s="160" t="s">
        <v>27</v>
      </c>
      <c r="B64" s="160">
        <f>'将来負担比率（分子）の構造'!I$43</f>
        <v>4177</v>
      </c>
      <c r="C64" s="160"/>
      <c r="D64" s="160"/>
      <c r="E64" s="160">
        <f>'将来負担比率（分子）の構造'!J$43</f>
        <v>3627</v>
      </c>
      <c r="F64" s="160"/>
      <c r="G64" s="160"/>
      <c r="H64" s="160">
        <f>'将来負担比率（分子）の構造'!K$43</f>
        <v>3043</v>
      </c>
      <c r="I64" s="160"/>
      <c r="J64" s="160"/>
      <c r="K64" s="160">
        <f>'将来負担比率（分子）の構造'!L$43</f>
        <v>2781</v>
      </c>
      <c r="L64" s="160"/>
      <c r="M64" s="160"/>
      <c r="N64" s="160">
        <f>'将来負担比率（分子）の構造'!M$43</f>
        <v>2680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6227</v>
      </c>
      <c r="C66" s="160"/>
      <c r="D66" s="160"/>
      <c r="E66" s="160">
        <f>'将来負担比率（分子）の構造'!J$41</f>
        <v>6346</v>
      </c>
      <c r="F66" s="160"/>
      <c r="G66" s="160"/>
      <c r="H66" s="160">
        <f>'将来負担比率（分子）の構造'!K$41</f>
        <v>6831</v>
      </c>
      <c r="I66" s="160"/>
      <c r="J66" s="160"/>
      <c r="K66" s="160">
        <f>'将来負担比率（分子）の構造'!L$41</f>
        <v>7296</v>
      </c>
      <c r="L66" s="160"/>
      <c r="M66" s="160"/>
      <c r="N66" s="160">
        <f>'将来負担比率（分子）の構造'!M$41</f>
        <v>7263</v>
      </c>
      <c r="O66" s="160"/>
      <c r="P66" s="160"/>
    </row>
    <row r="67" spans="1:16" x14ac:dyDescent="0.15">
      <c r="A67" s="160" t="s">
        <v>69</v>
      </c>
      <c r="B67" s="160" t="e">
        <f>NA()</f>
        <v>#N/A</v>
      </c>
      <c r="C67" s="160">
        <f>IF(ISNUMBER('将来負担比率（分子）の構造'!I$53), IF('将来負担比率（分子）の構造'!I$53 &lt; 0, 0, '将来負担比率（分子）の構造'!I$53), NA())</f>
        <v>2232</v>
      </c>
      <c r="D67" s="160" t="e">
        <f>NA()</f>
        <v>#N/A</v>
      </c>
      <c r="E67" s="160" t="e">
        <f>NA()</f>
        <v>#N/A</v>
      </c>
      <c r="F67" s="160">
        <f>IF(ISNUMBER('将来負担比率（分子）の構造'!J$53), IF('将来負担比率（分子）の構造'!J$53 &lt; 0, 0, '将来負担比率（分子）の構造'!J$53), NA())</f>
        <v>1933</v>
      </c>
      <c r="G67" s="160" t="e">
        <f>NA()</f>
        <v>#N/A</v>
      </c>
      <c r="H67" s="160" t="e">
        <f>NA()</f>
        <v>#N/A</v>
      </c>
      <c r="I67" s="160">
        <f>IF(ISNUMBER('将来負担比率（分子）の構造'!K$53), IF('将来負担比率（分子）の構造'!K$53 &lt; 0, 0, '将来負担比率（分子）の構造'!K$53), NA())</f>
        <v>1503</v>
      </c>
      <c r="J67" s="160" t="e">
        <f>NA()</f>
        <v>#N/A</v>
      </c>
      <c r="K67" s="160" t="e">
        <f>NA()</f>
        <v>#N/A</v>
      </c>
      <c r="L67" s="160">
        <f>IF(ISNUMBER('将来負担比率（分子）の構造'!L$53), IF('将来負担比率（分子）の構造'!L$53 &lt; 0, 0, '将来負担比率（分子）の構造'!L$53), NA())</f>
        <v>1715</v>
      </c>
      <c r="M67" s="160" t="e">
        <f>NA()</f>
        <v>#N/A</v>
      </c>
      <c r="N67" s="160" t="e">
        <f>NA()</f>
        <v>#N/A</v>
      </c>
      <c r="O67" s="160">
        <f>IF(ISNUMBER('将来負担比率（分子）の構造'!M$53), IF('将来負担比率（分子）の構造'!M$53 &lt; 0, 0, '将来負担比率（分子）の構造'!M$53), NA())</f>
        <v>1584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623</v>
      </c>
      <c r="C72" s="164">
        <f>基金残高に係る経年分析!G55</f>
        <v>450</v>
      </c>
      <c r="D72" s="164">
        <f>基金残高に係る経年分析!H55</f>
        <v>379</v>
      </c>
    </row>
    <row r="73" spans="1:16" x14ac:dyDescent="0.15">
      <c r="A73" s="163" t="s">
        <v>72</v>
      </c>
      <c r="B73" s="164">
        <f>基金残高に係る経年分析!F56</f>
        <v>102</v>
      </c>
      <c r="C73" s="164">
        <f>基金残高に係る経年分析!G56</f>
        <v>102</v>
      </c>
      <c r="D73" s="164">
        <f>基金残高に係る経年分析!H56</f>
        <v>102</v>
      </c>
    </row>
    <row r="74" spans="1:16" x14ac:dyDescent="0.15">
      <c r="A74" s="163" t="s">
        <v>73</v>
      </c>
      <c r="B74" s="164">
        <f>基金残高に係る経年分析!F57</f>
        <v>679</v>
      </c>
      <c r="C74" s="164">
        <f>基金残高に係る経年分析!G57</f>
        <v>660</v>
      </c>
      <c r="D74" s="164">
        <f>基金残高に係る経年分析!H57</f>
        <v>648</v>
      </c>
    </row>
  </sheetData>
  <sheetProtection algorithmName="SHA-512" hashValue="qQQoVMctGm53u1+sbaKff5cWsZ6eJ7dDJTkzoNYR57OqlzMRiMG6mjZD2guo9PKLXLCgMxJq4UQsJ3Oe+8Nijw==" saltValue="hBi6PuBbIhuF62vOsIXv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2381934</v>
      </c>
      <c r="S5" s="669"/>
      <c r="T5" s="669"/>
      <c r="U5" s="669"/>
      <c r="V5" s="669"/>
      <c r="W5" s="669"/>
      <c r="X5" s="669"/>
      <c r="Y5" s="715"/>
      <c r="Z5" s="733">
        <v>42.1</v>
      </c>
      <c r="AA5" s="733"/>
      <c r="AB5" s="733"/>
      <c r="AC5" s="733"/>
      <c r="AD5" s="734">
        <v>2381934</v>
      </c>
      <c r="AE5" s="734"/>
      <c r="AF5" s="734"/>
      <c r="AG5" s="734"/>
      <c r="AH5" s="734"/>
      <c r="AI5" s="734"/>
      <c r="AJ5" s="734"/>
      <c r="AK5" s="734"/>
      <c r="AL5" s="716">
        <v>64.099999999999994</v>
      </c>
      <c r="AM5" s="685"/>
      <c r="AN5" s="685"/>
      <c r="AO5" s="717"/>
      <c r="AP5" s="702" t="s">
        <v>218</v>
      </c>
      <c r="AQ5" s="703"/>
      <c r="AR5" s="703"/>
      <c r="AS5" s="703"/>
      <c r="AT5" s="703"/>
      <c r="AU5" s="703"/>
      <c r="AV5" s="703"/>
      <c r="AW5" s="703"/>
      <c r="AX5" s="703"/>
      <c r="AY5" s="703"/>
      <c r="AZ5" s="703"/>
      <c r="BA5" s="703"/>
      <c r="BB5" s="703"/>
      <c r="BC5" s="703"/>
      <c r="BD5" s="703"/>
      <c r="BE5" s="703"/>
      <c r="BF5" s="704"/>
      <c r="BG5" s="603">
        <v>2381934</v>
      </c>
      <c r="BH5" s="606"/>
      <c r="BI5" s="606"/>
      <c r="BJ5" s="606"/>
      <c r="BK5" s="606"/>
      <c r="BL5" s="606"/>
      <c r="BM5" s="606"/>
      <c r="BN5" s="607"/>
      <c r="BO5" s="665">
        <v>100</v>
      </c>
      <c r="BP5" s="665"/>
      <c r="BQ5" s="665"/>
      <c r="BR5" s="665"/>
      <c r="BS5" s="666" t="s">
        <v>219</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211</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81848</v>
      </c>
      <c r="S6" s="606"/>
      <c r="T6" s="606"/>
      <c r="U6" s="606"/>
      <c r="V6" s="606"/>
      <c r="W6" s="606"/>
      <c r="X6" s="606"/>
      <c r="Y6" s="607"/>
      <c r="Z6" s="665">
        <v>1.4</v>
      </c>
      <c r="AA6" s="665"/>
      <c r="AB6" s="665"/>
      <c r="AC6" s="665"/>
      <c r="AD6" s="666">
        <v>81848</v>
      </c>
      <c r="AE6" s="666"/>
      <c r="AF6" s="666"/>
      <c r="AG6" s="666"/>
      <c r="AH6" s="666"/>
      <c r="AI6" s="666"/>
      <c r="AJ6" s="666"/>
      <c r="AK6" s="666"/>
      <c r="AL6" s="608">
        <v>2.2000000000000002</v>
      </c>
      <c r="AM6" s="609"/>
      <c r="AN6" s="609"/>
      <c r="AO6" s="667"/>
      <c r="AP6" s="600" t="s">
        <v>224</v>
      </c>
      <c r="AQ6" s="601"/>
      <c r="AR6" s="601"/>
      <c r="AS6" s="601"/>
      <c r="AT6" s="601"/>
      <c r="AU6" s="601"/>
      <c r="AV6" s="601"/>
      <c r="AW6" s="601"/>
      <c r="AX6" s="601"/>
      <c r="AY6" s="601"/>
      <c r="AZ6" s="601"/>
      <c r="BA6" s="601"/>
      <c r="BB6" s="601"/>
      <c r="BC6" s="601"/>
      <c r="BD6" s="601"/>
      <c r="BE6" s="601"/>
      <c r="BF6" s="602"/>
      <c r="BG6" s="603">
        <v>2381934</v>
      </c>
      <c r="BH6" s="606"/>
      <c r="BI6" s="606"/>
      <c r="BJ6" s="606"/>
      <c r="BK6" s="606"/>
      <c r="BL6" s="606"/>
      <c r="BM6" s="606"/>
      <c r="BN6" s="607"/>
      <c r="BO6" s="665">
        <v>100</v>
      </c>
      <c r="BP6" s="665"/>
      <c r="BQ6" s="665"/>
      <c r="BR6" s="665"/>
      <c r="BS6" s="666" t="s">
        <v>219</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111599</v>
      </c>
      <c r="CS6" s="606"/>
      <c r="CT6" s="606"/>
      <c r="CU6" s="606"/>
      <c r="CV6" s="606"/>
      <c r="CW6" s="606"/>
      <c r="CX6" s="606"/>
      <c r="CY6" s="607"/>
      <c r="CZ6" s="716">
        <v>2</v>
      </c>
      <c r="DA6" s="685"/>
      <c r="DB6" s="685"/>
      <c r="DC6" s="719"/>
      <c r="DD6" s="611" t="s">
        <v>219</v>
      </c>
      <c r="DE6" s="606"/>
      <c r="DF6" s="606"/>
      <c r="DG6" s="606"/>
      <c r="DH6" s="606"/>
      <c r="DI6" s="606"/>
      <c r="DJ6" s="606"/>
      <c r="DK6" s="606"/>
      <c r="DL6" s="606"/>
      <c r="DM6" s="606"/>
      <c r="DN6" s="606"/>
      <c r="DO6" s="606"/>
      <c r="DP6" s="607"/>
      <c r="DQ6" s="611">
        <v>111599</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3471</v>
      </c>
      <c r="S7" s="606"/>
      <c r="T7" s="606"/>
      <c r="U7" s="606"/>
      <c r="V7" s="606"/>
      <c r="W7" s="606"/>
      <c r="X7" s="606"/>
      <c r="Y7" s="607"/>
      <c r="Z7" s="665">
        <v>0.1</v>
      </c>
      <c r="AA7" s="665"/>
      <c r="AB7" s="665"/>
      <c r="AC7" s="665"/>
      <c r="AD7" s="666">
        <v>3471</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1032173</v>
      </c>
      <c r="BH7" s="606"/>
      <c r="BI7" s="606"/>
      <c r="BJ7" s="606"/>
      <c r="BK7" s="606"/>
      <c r="BL7" s="606"/>
      <c r="BM7" s="606"/>
      <c r="BN7" s="607"/>
      <c r="BO7" s="665">
        <v>43.3</v>
      </c>
      <c r="BP7" s="665"/>
      <c r="BQ7" s="665"/>
      <c r="BR7" s="665"/>
      <c r="BS7" s="666" t="s">
        <v>219</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730431</v>
      </c>
      <c r="CS7" s="606"/>
      <c r="CT7" s="606"/>
      <c r="CU7" s="606"/>
      <c r="CV7" s="606"/>
      <c r="CW7" s="606"/>
      <c r="CX7" s="606"/>
      <c r="CY7" s="607"/>
      <c r="CZ7" s="665">
        <v>13.4</v>
      </c>
      <c r="DA7" s="665"/>
      <c r="DB7" s="665"/>
      <c r="DC7" s="665"/>
      <c r="DD7" s="611">
        <v>11070</v>
      </c>
      <c r="DE7" s="606"/>
      <c r="DF7" s="606"/>
      <c r="DG7" s="606"/>
      <c r="DH7" s="606"/>
      <c r="DI7" s="606"/>
      <c r="DJ7" s="606"/>
      <c r="DK7" s="606"/>
      <c r="DL7" s="606"/>
      <c r="DM7" s="606"/>
      <c r="DN7" s="606"/>
      <c r="DO7" s="606"/>
      <c r="DP7" s="607"/>
      <c r="DQ7" s="611">
        <v>618300</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10464</v>
      </c>
      <c r="S8" s="606"/>
      <c r="T8" s="606"/>
      <c r="U8" s="606"/>
      <c r="V8" s="606"/>
      <c r="W8" s="606"/>
      <c r="X8" s="606"/>
      <c r="Y8" s="607"/>
      <c r="Z8" s="665">
        <v>0.2</v>
      </c>
      <c r="AA8" s="665"/>
      <c r="AB8" s="665"/>
      <c r="AC8" s="665"/>
      <c r="AD8" s="666">
        <v>10464</v>
      </c>
      <c r="AE8" s="666"/>
      <c r="AF8" s="666"/>
      <c r="AG8" s="666"/>
      <c r="AH8" s="666"/>
      <c r="AI8" s="666"/>
      <c r="AJ8" s="666"/>
      <c r="AK8" s="666"/>
      <c r="AL8" s="608">
        <v>0.3</v>
      </c>
      <c r="AM8" s="609"/>
      <c r="AN8" s="609"/>
      <c r="AO8" s="667"/>
      <c r="AP8" s="600" t="s">
        <v>230</v>
      </c>
      <c r="AQ8" s="601"/>
      <c r="AR8" s="601"/>
      <c r="AS8" s="601"/>
      <c r="AT8" s="601"/>
      <c r="AU8" s="601"/>
      <c r="AV8" s="601"/>
      <c r="AW8" s="601"/>
      <c r="AX8" s="601"/>
      <c r="AY8" s="601"/>
      <c r="AZ8" s="601"/>
      <c r="BA8" s="601"/>
      <c r="BB8" s="601"/>
      <c r="BC8" s="601"/>
      <c r="BD8" s="601"/>
      <c r="BE8" s="601"/>
      <c r="BF8" s="602"/>
      <c r="BG8" s="603">
        <v>28197</v>
      </c>
      <c r="BH8" s="606"/>
      <c r="BI8" s="606"/>
      <c r="BJ8" s="606"/>
      <c r="BK8" s="606"/>
      <c r="BL8" s="606"/>
      <c r="BM8" s="606"/>
      <c r="BN8" s="607"/>
      <c r="BO8" s="665">
        <v>1.2</v>
      </c>
      <c r="BP8" s="665"/>
      <c r="BQ8" s="665"/>
      <c r="BR8" s="665"/>
      <c r="BS8" s="611" t="s">
        <v>219</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1699338</v>
      </c>
      <c r="CS8" s="606"/>
      <c r="CT8" s="606"/>
      <c r="CU8" s="606"/>
      <c r="CV8" s="606"/>
      <c r="CW8" s="606"/>
      <c r="CX8" s="606"/>
      <c r="CY8" s="607"/>
      <c r="CZ8" s="665">
        <v>31.2</v>
      </c>
      <c r="DA8" s="665"/>
      <c r="DB8" s="665"/>
      <c r="DC8" s="665"/>
      <c r="DD8" s="611">
        <v>165</v>
      </c>
      <c r="DE8" s="606"/>
      <c r="DF8" s="606"/>
      <c r="DG8" s="606"/>
      <c r="DH8" s="606"/>
      <c r="DI8" s="606"/>
      <c r="DJ8" s="606"/>
      <c r="DK8" s="606"/>
      <c r="DL8" s="606"/>
      <c r="DM8" s="606"/>
      <c r="DN8" s="606"/>
      <c r="DO8" s="606"/>
      <c r="DP8" s="607"/>
      <c r="DQ8" s="611">
        <v>1075463</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10313</v>
      </c>
      <c r="S9" s="606"/>
      <c r="T9" s="606"/>
      <c r="U9" s="606"/>
      <c r="V9" s="606"/>
      <c r="W9" s="606"/>
      <c r="X9" s="606"/>
      <c r="Y9" s="607"/>
      <c r="Z9" s="665">
        <v>0.2</v>
      </c>
      <c r="AA9" s="665"/>
      <c r="AB9" s="665"/>
      <c r="AC9" s="665"/>
      <c r="AD9" s="666">
        <v>10313</v>
      </c>
      <c r="AE9" s="666"/>
      <c r="AF9" s="666"/>
      <c r="AG9" s="666"/>
      <c r="AH9" s="666"/>
      <c r="AI9" s="666"/>
      <c r="AJ9" s="666"/>
      <c r="AK9" s="666"/>
      <c r="AL9" s="608">
        <v>0.3</v>
      </c>
      <c r="AM9" s="609"/>
      <c r="AN9" s="609"/>
      <c r="AO9" s="667"/>
      <c r="AP9" s="600" t="s">
        <v>233</v>
      </c>
      <c r="AQ9" s="601"/>
      <c r="AR9" s="601"/>
      <c r="AS9" s="601"/>
      <c r="AT9" s="601"/>
      <c r="AU9" s="601"/>
      <c r="AV9" s="601"/>
      <c r="AW9" s="601"/>
      <c r="AX9" s="601"/>
      <c r="AY9" s="601"/>
      <c r="AZ9" s="601"/>
      <c r="BA9" s="601"/>
      <c r="BB9" s="601"/>
      <c r="BC9" s="601"/>
      <c r="BD9" s="601"/>
      <c r="BE9" s="601"/>
      <c r="BF9" s="602"/>
      <c r="BG9" s="603">
        <v>838960</v>
      </c>
      <c r="BH9" s="606"/>
      <c r="BI9" s="606"/>
      <c r="BJ9" s="606"/>
      <c r="BK9" s="606"/>
      <c r="BL9" s="606"/>
      <c r="BM9" s="606"/>
      <c r="BN9" s="607"/>
      <c r="BO9" s="665">
        <v>35.200000000000003</v>
      </c>
      <c r="BP9" s="665"/>
      <c r="BQ9" s="665"/>
      <c r="BR9" s="665"/>
      <c r="BS9" s="611" t="s">
        <v>219</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542679</v>
      </c>
      <c r="CS9" s="606"/>
      <c r="CT9" s="606"/>
      <c r="CU9" s="606"/>
      <c r="CV9" s="606"/>
      <c r="CW9" s="606"/>
      <c r="CX9" s="606"/>
      <c r="CY9" s="607"/>
      <c r="CZ9" s="665">
        <v>9.9</v>
      </c>
      <c r="DA9" s="665"/>
      <c r="DB9" s="665"/>
      <c r="DC9" s="665"/>
      <c r="DD9" s="611">
        <v>10751</v>
      </c>
      <c r="DE9" s="606"/>
      <c r="DF9" s="606"/>
      <c r="DG9" s="606"/>
      <c r="DH9" s="606"/>
      <c r="DI9" s="606"/>
      <c r="DJ9" s="606"/>
      <c r="DK9" s="606"/>
      <c r="DL9" s="606"/>
      <c r="DM9" s="606"/>
      <c r="DN9" s="606"/>
      <c r="DO9" s="606"/>
      <c r="DP9" s="607"/>
      <c r="DQ9" s="611">
        <v>525832</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219</v>
      </c>
      <c r="S10" s="606"/>
      <c r="T10" s="606"/>
      <c r="U10" s="606"/>
      <c r="V10" s="606"/>
      <c r="W10" s="606"/>
      <c r="X10" s="606"/>
      <c r="Y10" s="607"/>
      <c r="Z10" s="665" t="s">
        <v>219</v>
      </c>
      <c r="AA10" s="665"/>
      <c r="AB10" s="665"/>
      <c r="AC10" s="665"/>
      <c r="AD10" s="666" t="s">
        <v>219</v>
      </c>
      <c r="AE10" s="666"/>
      <c r="AF10" s="666"/>
      <c r="AG10" s="666"/>
      <c r="AH10" s="666"/>
      <c r="AI10" s="666"/>
      <c r="AJ10" s="666"/>
      <c r="AK10" s="666"/>
      <c r="AL10" s="608" t="s">
        <v>219</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42336</v>
      </c>
      <c r="BH10" s="606"/>
      <c r="BI10" s="606"/>
      <c r="BJ10" s="606"/>
      <c r="BK10" s="606"/>
      <c r="BL10" s="606"/>
      <c r="BM10" s="606"/>
      <c r="BN10" s="607"/>
      <c r="BO10" s="665">
        <v>1.8</v>
      </c>
      <c r="BP10" s="665"/>
      <c r="BQ10" s="665"/>
      <c r="BR10" s="665"/>
      <c r="BS10" s="611" t="s">
        <v>219</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219</v>
      </c>
      <c r="CS10" s="606"/>
      <c r="CT10" s="606"/>
      <c r="CU10" s="606"/>
      <c r="CV10" s="606"/>
      <c r="CW10" s="606"/>
      <c r="CX10" s="606"/>
      <c r="CY10" s="607"/>
      <c r="CZ10" s="665" t="s">
        <v>219</v>
      </c>
      <c r="DA10" s="665"/>
      <c r="DB10" s="665"/>
      <c r="DC10" s="665"/>
      <c r="DD10" s="611" t="s">
        <v>219</v>
      </c>
      <c r="DE10" s="606"/>
      <c r="DF10" s="606"/>
      <c r="DG10" s="606"/>
      <c r="DH10" s="606"/>
      <c r="DI10" s="606"/>
      <c r="DJ10" s="606"/>
      <c r="DK10" s="606"/>
      <c r="DL10" s="606"/>
      <c r="DM10" s="606"/>
      <c r="DN10" s="606"/>
      <c r="DO10" s="606"/>
      <c r="DP10" s="607"/>
      <c r="DQ10" s="611" t="s">
        <v>219</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219</v>
      </c>
      <c r="S11" s="606"/>
      <c r="T11" s="606"/>
      <c r="U11" s="606"/>
      <c r="V11" s="606"/>
      <c r="W11" s="606"/>
      <c r="X11" s="606"/>
      <c r="Y11" s="607"/>
      <c r="Z11" s="665" t="s">
        <v>219</v>
      </c>
      <c r="AA11" s="665"/>
      <c r="AB11" s="665"/>
      <c r="AC11" s="665"/>
      <c r="AD11" s="666" t="s">
        <v>219</v>
      </c>
      <c r="AE11" s="666"/>
      <c r="AF11" s="666"/>
      <c r="AG11" s="666"/>
      <c r="AH11" s="666"/>
      <c r="AI11" s="666"/>
      <c r="AJ11" s="666"/>
      <c r="AK11" s="666"/>
      <c r="AL11" s="608" t="s">
        <v>219</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122680</v>
      </c>
      <c r="BH11" s="606"/>
      <c r="BI11" s="606"/>
      <c r="BJ11" s="606"/>
      <c r="BK11" s="606"/>
      <c r="BL11" s="606"/>
      <c r="BM11" s="606"/>
      <c r="BN11" s="607"/>
      <c r="BO11" s="665">
        <v>5.2</v>
      </c>
      <c r="BP11" s="665"/>
      <c r="BQ11" s="665"/>
      <c r="BR11" s="665"/>
      <c r="BS11" s="611" t="s">
        <v>219</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265440</v>
      </c>
      <c r="CS11" s="606"/>
      <c r="CT11" s="606"/>
      <c r="CU11" s="606"/>
      <c r="CV11" s="606"/>
      <c r="CW11" s="606"/>
      <c r="CX11" s="606"/>
      <c r="CY11" s="607"/>
      <c r="CZ11" s="665">
        <v>4.9000000000000004</v>
      </c>
      <c r="DA11" s="665"/>
      <c r="DB11" s="665"/>
      <c r="DC11" s="665"/>
      <c r="DD11" s="611">
        <v>58873</v>
      </c>
      <c r="DE11" s="606"/>
      <c r="DF11" s="606"/>
      <c r="DG11" s="606"/>
      <c r="DH11" s="606"/>
      <c r="DI11" s="606"/>
      <c r="DJ11" s="606"/>
      <c r="DK11" s="606"/>
      <c r="DL11" s="606"/>
      <c r="DM11" s="606"/>
      <c r="DN11" s="606"/>
      <c r="DO11" s="606"/>
      <c r="DP11" s="607"/>
      <c r="DQ11" s="611">
        <v>186834</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267460</v>
      </c>
      <c r="S12" s="606"/>
      <c r="T12" s="606"/>
      <c r="U12" s="606"/>
      <c r="V12" s="606"/>
      <c r="W12" s="606"/>
      <c r="X12" s="606"/>
      <c r="Y12" s="607"/>
      <c r="Z12" s="665">
        <v>4.7</v>
      </c>
      <c r="AA12" s="665"/>
      <c r="AB12" s="665"/>
      <c r="AC12" s="665"/>
      <c r="AD12" s="666">
        <v>267460</v>
      </c>
      <c r="AE12" s="666"/>
      <c r="AF12" s="666"/>
      <c r="AG12" s="666"/>
      <c r="AH12" s="666"/>
      <c r="AI12" s="666"/>
      <c r="AJ12" s="666"/>
      <c r="AK12" s="666"/>
      <c r="AL12" s="608">
        <v>7.2</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1211146</v>
      </c>
      <c r="BH12" s="606"/>
      <c r="BI12" s="606"/>
      <c r="BJ12" s="606"/>
      <c r="BK12" s="606"/>
      <c r="BL12" s="606"/>
      <c r="BM12" s="606"/>
      <c r="BN12" s="607"/>
      <c r="BO12" s="665">
        <v>50.8</v>
      </c>
      <c r="BP12" s="665"/>
      <c r="BQ12" s="665"/>
      <c r="BR12" s="665"/>
      <c r="BS12" s="611" t="s">
        <v>219</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30245</v>
      </c>
      <c r="CS12" s="606"/>
      <c r="CT12" s="606"/>
      <c r="CU12" s="606"/>
      <c r="CV12" s="606"/>
      <c r="CW12" s="606"/>
      <c r="CX12" s="606"/>
      <c r="CY12" s="607"/>
      <c r="CZ12" s="665">
        <v>0.6</v>
      </c>
      <c r="DA12" s="665"/>
      <c r="DB12" s="665"/>
      <c r="DC12" s="665"/>
      <c r="DD12" s="611" t="s">
        <v>219</v>
      </c>
      <c r="DE12" s="606"/>
      <c r="DF12" s="606"/>
      <c r="DG12" s="606"/>
      <c r="DH12" s="606"/>
      <c r="DI12" s="606"/>
      <c r="DJ12" s="606"/>
      <c r="DK12" s="606"/>
      <c r="DL12" s="606"/>
      <c r="DM12" s="606"/>
      <c r="DN12" s="606"/>
      <c r="DO12" s="606"/>
      <c r="DP12" s="607"/>
      <c r="DQ12" s="611">
        <v>24560</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v>46602</v>
      </c>
      <c r="S13" s="606"/>
      <c r="T13" s="606"/>
      <c r="U13" s="606"/>
      <c r="V13" s="606"/>
      <c r="W13" s="606"/>
      <c r="X13" s="606"/>
      <c r="Y13" s="607"/>
      <c r="Z13" s="665">
        <v>0.8</v>
      </c>
      <c r="AA13" s="665"/>
      <c r="AB13" s="665"/>
      <c r="AC13" s="665"/>
      <c r="AD13" s="666">
        <v>46602</v>
      </c>
      <c r="AE13" s="666"/>
      <c r="AF13" s="666"/>
      <c r="AG13" s="666"/>
      <c r="AH13" s="666"/>
      <c r="AI13" s="666"/>
      <c r="AJ13" s="666"/>
      <c r="AK13" s="666"/>
      <c r="AL13" s="608">
        <v>1.3</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1210827</v>
      </c>
      <c r="BH13" s="606"/>
      <c r="BI13" s="606"/>
      <c r="BJ13" s="606"/>
      <c r="BK13" s="606"/>
      <c r="BL13" s="606"/>
      <c r="BM13" s="606"/>
      <c r="BN13" s="607"/>
      <c r="BO13" s="665">
        <v>50.8</v>
      </c>
      <c r="BP13" s="665"/>
      <c r="BQ13" s="665"/>
      <c r="BR13" s="665"/>
      <c r="BS13" s="611" t="s">
        <v>219</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418918</v>
      </c>
      <c r="CS13" s="606"/>
      <c r="CT13" s="606"/>
      <c r="CU13" s="606"/>
      <c r="CV13" s="606"/>
      <c r="CW13" s="606"/>
      <c r="CX13" s="606"/>
      <c r="CY13" s="607"/>
      <c r="CZ13" s="665">
        <v>7.7</v>
      </c>
      <c r="DA13" s="665"/>
      <c r="DB13" s="665"/>
      <c r="DC13" s="665"/>
      <c r="DD13" s="611">
        <v>167925</v>
      </c>
      <c r="DE13" s="606"/>
      <c r="DF13" s="606"/>
      <c r="DG13" s="606"/>
      <c r="DH13" s="606"/>
      <c r="DI13" s="606"/>
      <c r="DJ13" s="606"/>
      <c r="DK13" s="606"/>
      <c r="DL13" s="606"/>
      <c r="DM13" s="606"/>
      <c r="DN13" s="606"/>
      <c r="DO13" s="606"/>
      <c r="DP13" s="607"/>
      <c r="DQ13" s="611">
        <v>326617</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219</v>
      </c>
      <c r="S14" s="606"/>
      <c r="T14" s="606"/>
      <c r="U14" s="606"/>
      <c r="V14" s="606"/>
      <c r="W14" s="606"/>
      <c r="X14" s="606"/>
      <c r="Y14" s="607"/>
      <c r="Z14" s="665" t="s">
        <v>219</v>
      </c>
      <c r="AA14" s="665"/>
      <c r="AB14" s="665"/>
      <c r="AC14" s="665"/>
      <c r="AD14" s="666" t="s">
        <v>120</v>
      </c>
      <c r="AE14" s="666"/>
      <c r="AF14" s="666"/>
      <c r="AG14" s="666"/>
      <c r="AH14" s="666"/>
      <c r="AI14" s="666"/>
      <c r="AJ14" s="666"/>
      <c r="AK14" s="666"/>
      <c r="AL14" s="608" t="s">
        <v>120</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48851</v>
      </c>
      <c r="BH14" s="606"/>
      <c r="BI14" s="606"/>
      <c r="BJ14" s="606"/>
      <c r="BK14" s="606"/>
      <c r="BL14" s="606"/>
      <c r="BM14" s="606"/>
      <c r="BN14" s="607"/>
      <c r="BO14" s="665">
        <v>2.1</v>
      </c>
      <c r="BP14" s="665"/>
      <c r="BQ14" s="665"/>
      <c r="BR14" s="665"/>
      <c r="BS14" s="611" t="s">
        <v>219</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317588</v>
      </c>
      <c r="CS14" s="606"/>
      <c r="CT14" s="606"/>
      <c r="CU14" s="606"/>
      <c r="CV14" s="606"/>
      <c r="CW14" s="606"/>
      <c r="CX14" s="606"/>
      <c r="CY14" s="607"/>
      <c r="CZ14" s="665">
        <v>5.8</v>
      </c>
      <c r="DA14" s="665"/>
      <c r="DB14" s="665"/>
      <c r="DC14" s="665"/>
      <c r="DD14" s="611">
        <v>25506</v>
      </c>
      <c r="DE14" s="606"/>
      <c r="DF14" s="606"/>
      <c r="DG14" s="606"/>
      <c r="DH14" s="606"/>
      <c r="DI14" s="606"/>
      <c r="DJ14" s="606"/>
      <c r="DK14" s="606"/>
      <c r="DL14" s="606"/>
      <c r="DM14" s="606"/>
      <c r="DN14" s="606"/>
      <c r="DO14" s="606"/>
      <c r="DP14" s="607"/>
      <c r="DQ14" s="611">
        <v>282461</v>
      </c>
      <c r="DR14" s="606"/>
      <c r="DS14" s="606"/>
      <c r="DT14" s="606"/>
      <c r="DU14" s="606"/>
      <c r="DV14" s="606"/>
      <c r="DW14" s="606"/>
      <c r="DX14" s="606"/>
      <c r="DY14" s="606"/>
      <c r="DZ14" s="606"/>
      <c r="EA14" s="606"/>
      <c r="EB14" s="606"/>
      <c r="EC14" s="646"/>
    </row>
    <row r="15" spans="2:143" ht="11.25" customHeight="1" x14ac:dyDescent="0.15">
      <c r="B15" s="600" t="s">
        <v>250</v>
      </c>
      <c r="C15" s="601"/>
      <c r="D15" s="601"/>
      <c r="E15" s="601"/>
      <c r="F15" s="601"/>
      <c r="G15" s="601"/>
      <c r="H15" s="601"/>
      <c r="I15" s="601"/>
      <c r="J15" s="601"/>
      <c r="K15" s="601"/>
      <c r="L15" s="601"/>
      <c r="M15" s="601"/>
      <c r="N15" s="601"/>
      <c r="O15" s="601"/>
      <c r="P15" s="601"/>
      <c r="Q15" s="602"/>
      <c r="R15" s="603">
        <v>22340</v>
      </c>
      <c r="S15" s="606"/>
      <c r="T15" s="606"/>
      <c r="U15" s="606"/>
      <c r="V15" s="606"/>
      <c r="W15" s="606"/>
      <c r="X15" s="606"/>
      <c r="Y15" s="607"/>
      <c r="Z15" s="665">
        <v>0.4</v>
      </c>
      <c r="AA15" s="665"/>
      <c r="AB15" s="665"/>
      <c r="AC15" s="665"/>
      <c r="AD15" s="666">
        <v>22340</v>
      </c>
      <c r="AE15" s="666"/>
      <c r="AF15" s="666"/>
      <c r="AG15" s="666"/>
      <c r="AH15" s="666"/>
      <c r="AI15" s="666"/>
      <c r="AJ15" s="666"/>
      <c r="AK15" s="666"/>
      <c r="AL15" s="608">
        <v>0.6</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89764</v>
      </c>
      <c r="BH15" s="606"/>
      <c r="BI15" s="606"/>
      <c r="BJ15" s="606"/>
      <c r="BK15" s="606"/>
      <c r="BL15" s="606"/>
      <c r="BM15" s="606"/>
      <c r="BN15" s="607"/>
      <c r="BO15" s="665">
        <v>3.8</v>
      </c>
      <c r="BP15" s="665"/>
      <c r="BQ15" s="665"/>
      <c r="BR15" s="665"/>
      <c r="BS15" s="611" t="s">
        <v>219</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782805</v>
      </c>
      <c r="CS15" s="606"/>
      <c r="CT15" s="606"/>
      <c r="CU15" s="606"/>
      <c r="CV15" s="606"/>
      <c r="CW15" s="606"/>
      <c r="CX15" s="606"/>
      <c r="CY15" s="607"/>
      <c r="CZ15" s="665">
        <v>14.4</v>
      </c>
      <c r="DA15" s="665"/>
      <c r="DB15" s="665"/>
      <c r="DC15" s="665"/>
      <c r="DD15" s="611">
        <v>13105</v>
      </c>
      <c r="DE15" s="606"/>
      <c r="DF15" s="606"/>
      <c r="DG15" s="606"/>
      <c r="DH15" s="606"/>
      <c r="DI15" s="606"/>
      <c r="DJ15" s="606"/>
      <c r="DK15" s="606"/>
      <c r="DL15" s="606"/>
      <c r="DM15" s="606"/>
      <c r="DN15" s="606"/>
      <c r="DO15" s="606"/>
      <c r="DP15" s="607"/>
      <c r="DQ15" s="611">
        <v>657700</v>
      </c>
      <c r="DR15" s="606"/>
      <c r="DS15" s="606"/>
      <c r="DT15" s="606"/>
      <c r="DU15" s="606"/>
      <c r="DV15" s="606"/>
      <c r="DW15" s="606"/>
      <c r="DX15" s="606"/>
      <c r="DY15" s="606"/>
      <c r="DZ15" s="606"/>
      <c r="EA15" s="606"/>
      <c r="EB15" s="606"/>
      <c r="EC15" s="646"/>
    </row>
    <row r="16" spans="2:143" ht="11.25" customHeight="1" x14ac:dyDescent="0.15">
      <c r="B16" s="600" t="s">
        <v>253</v>
      </c>
      <c r="C16" s="601"/>
      <c r="D16" s="601"/>
      <c r="E16" s="601"/>
      <c r="F16" s="601"/>
      <c r="G16" s="601"/>
      <c r="H16" s="601"/>
      <c r="I16" s="601"/>
      <c r="J16" s="601"/>
      <c r="K16" s="601"/>
      <c r="L16" s="601"/>
      <c r="M16" s="601"/>
      <c r="N16" s="601"/>
      <c r="O16" s="601"/>
      <c r="P16" s="601"/>
      <c r="Q16" s="602"/>
      <c r="R16" s="603" t="s">
        <v>219</v>
      </c>
      <c r="S16" s="606"/>
      <c r="T16" s="606"/>
      <c r="U16" s="606"/>
      <c r="V16" s="606"/>
      <c r="W16" s="606"/>
      <c r="X16" s="606"/>
      <c r="Y16" s="607"/>
      <c r="Z16" s="665" t="s">
        <v>219</v>
      </c>
      <c r="AA16" s="665"/>
      <c r="AB16" s="665"/>
      <c r="AC16" s="665"/>
      <c r="AD16" s="666" t="s">
        <v>219</v>
      </c>
      <c r="AE16" s="666"/>
      <c r="AF16" s="666"/>
      <c r="AG16" s="666"/>
      <c r="AH16" s="666"/>
      <c r="AI16" s="666"/>
      <c r="AJ16" s="666"/>
      <c r="AK16" s="666"/>
      <c r="AL16" s="608" t="s">
        <v>219</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219</v>
      </c>
      <c r="BH16" s="606"/>
      <c r="BI16" s="606"/>
      <c r="BJ16" s="606"/>
      <c r="BK16" s="606"/>
      <c r="BL16" s="606"/>
      <c r="BM16" s="606"/>
      <c r="BN16" s="607"/>
      <c r="BO16" s="665" t="s">
        <v>219</v>
      </c>
      <c r="BP16" s="665"/>
      <c r="BQ16" s="665"/>
      <c r="BR16" s="665"/>
      <c r="BS16" s="611" t="s">
        <v>219</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219</v>
      </c>
      <c r="CS16" s="606"/>
      <c r="CT16" s="606"/>
      <c r="CU16" s="606"/>
      <c r="CV16" s="606"/>
      <c r="CW16" s="606"/>
      <c r="CX16" s="606"/>
      <c r="CY16" s="607"/>
      <c r="CZ16" s="665" t="s">
        <v>219</v>
      </c>
      <c r="DA16" s="665"/>
      <c r="DB16" s="665"/>
      <c r="DC16" s="665"/>
      <c r="DD16" s="611" t="s">
        <v>219</v>
      </c>
      <c r="DE16" s="606"/>
      <c r="DF16" s="606"/>
      <c r="DG16" s="606"/>
      <c r="DH16" s="606"/>
      <c r="DI16" s="606"/>
      <c r="DJ16" s="606"/>
      <c r="DK16" s="606"/>
      <c r="DL16" s="606"/>
      <c r="DM16" s="606"/>
      <c r="DN16" s="606"/>
      <c r="DO16" s="606"/>
      <c r="DP16" s="607"/>
      <c r="DQ16" s="611" t="s">
        <v>219</v>
      </c>
      <c r="DR16" s="606"/>
      <c r="DS16" s="606"/>
      <c r="DT16" s="606"/>
      <c r="DU16" s="606"/>
      <c r="DV16" s="606"/>
      <c r="DW16" s="606"/>
      <c r="DX16" s="606"/>
      <c r="DY16" s="606"/>
      <c r="DZ16" s="606"/>
      <c r="EA16" s="606"/>
      <c r="EB16" s="606"/>
      <c r="EC16" s="646"/>
    </row>
    <row r="17" spans="2:133" ht="11.25" customHeight="1" x14ac:dyDescent="0.15">
      <c r="B17" s="600" t="s">
        <v>256</v>
      </c>
      <c r="C17" s="601"/>
      <c r="D17" s="601"/>
      <c r="E17" s="601"/>
      <c r="F17" s="601"/>
      <c r="G17" s="601"/>
      <c r="H17" s="601"/>
      <c r="I17" s="601"/>
      <c r="J17" s="601"/>
      <c r="K17" s="601"/>
      <c r="L17" s="601"/>
      <c r="M17" s="601"/>
      <c r="N17" s="601"/>
      <c r="O17" s="601"/>
      <c r="P17" s="601"/>
      <c r="Q17" s="602"/>
      <c r="R17" s="603">
        <v>3742</v>
      </c>
      <c r="S17" s="606"/>
      <c r="T17" s="606"/>
      <c r="U17" s="606"/>
      <c r="V17" s="606"/>
      <c r="W17" s="606"/>
      <c r="X17" s="606"/>
      <c r="Y17" s="607"/>
      <c r="Z17" s="665">
        <v>0.1</v>
      </c>
      <c r="AA17" s="665"/>
      <c r="AB17" s="665"/>
      <c r="AC17" s="665"/>
      <c r="AD17" s="666">
        <v>3742</v>
      </c>
      <c r="AE17" s="666"/>
      <c r="AF17" s="666"/>
      <c r="AG17" s="666"/>
      <c r="AH17" s="666"/>
      <c r="AI17" s="666"/>
      <c r="AJ17" s="666"/>
      <c r="AK17" s="666"/>
      <c r="AL17" s="608">
        <v>0.1</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219</v>
      </c>
      <c r="BH17" s="606"/>
      <c r="BI17" s="606"/>
      <c r="BJ17" s="606"/>
      <c r="BK17" s="606"/>
      <c r="BL17" s="606"/>
      <c r="BM17" s="606"/>
      <c r="BN17" s="607"/>
      <c r="BO17" s="665" t="s">
        <v>219</v>
      </c>
      <c r="BP17" s="665"/>
      <c r="BQ17" s="665"/>
      <c r="BR17" s="665"/>
      <c r="BS17" s="611" t="s">
        <v>219</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555792</v>
      </c>
      <c r="CS17" s="606"/>
      <c r="CT17" s="606"/>
      <c r="CU17" s="606"/>
      <c r="CV17" s="606"/>
      <c r="CW17" s="606"/>
      <c r="CX17" s="606"/>
      <c r="CY17" s="607"/>
      <c r="CZ17" s="665">
        <v>10.199999999999999</v>
      </c>
      <c r="DA17" s="665"/>
      <c r="DB17" s="665"/>
      <c r="DC17" s="665"/>
      <c r="DD17" s="611" t="s">
        <v>219</v>
      </c>
      <c r="DE17" s="606"/>
      <c r="DF17" s="606"/>
      <c r="DG17" s="606"/>
      <c r="DH17" s="606"/>
      <c r="DI17" s="606"/>
      <c r="DJ17" s="606"/>
      <c r="DK17" s="606"/>
      <c r="DL17" s="606"/>
      <c r="DM17" s="606"/>
      <c r="DN17" s="606"/>
      <c r="DO17" s="606"/>
      <c r="DP17" s="607"/>
      <c r="DQ17" s="611">
        <v>555792</v>
      </c>
      <c r="DR17" s="606"/>
      <c r="DS17" s="606"/>
      <c r="DT17" s="606"/>
      <c r="DU17" s="606"/>
      <c r="DV17" s="606"/>
      <c r="DW17" s="606"/>
      <c r="DX17" s="606"/>
      <c r="DY17" s="606"/>
      <c r="DZ17" s="606"/>
      <c r="EA17" s="606"/>
      <c r="EB17" s="606"/>
      <c r="EC17" s="646"/>
    </row>
    <row r="18" spans="2:133" ht="11.25" customHeight="1" x14ac:dyDescent="0.15">
      <c r="B18" s="600" t="s">
        <v>259</v>
      </c>
      <c r="C18" s="601"/>
      <c r="D18" s="601"/>
      <c r="E18" s="601"/>
      <c r="F18" s="601"/>
      <c r="G18" s="601"/>
      <c r="H18" s="601"/>
      <c r="I18" s="601"/>
      <c r="J18" s="601"/>
      <c r="K18" s="601"/>
      <c r="L18" s="601"/>
      <c r="M18" s="601"/>
      <c r="N18" s="601"/>
      <c r="O18" s="601"/>
      <c r="P18" s="601"/>
      <c r="Q18" s="602"/>
      <c r="R18" s="603">
        <v>946611</v>
      </c>
      <c r="S18" s="606"/>
      <c r="T18" s="606"/>
      <c r="U18" s="606"/>
      <c r="V18" s="606"/>
      <c r="W18" s="606"/>
      <c r="X18" s="606"/>
      <c r="Y18" s="607"/>
      <c r="Z18" s="665">
        <v>16.7</v>
      </c>
      <c r="AA18" s="665"/>
      <c r="AB18" s="665"/>
      <c r="AC18" s="665"/>
      <c r="AD18" s="666">
        <v>879165</v>
      </c>
      <c r="AE18" s="666"/>
      <c r="AF18" s="666"/>
      <c r="AG18" s="666"/>
      <c r="AH18" s="666"/>
      <c r="AI18" s="666"/>
      <c r="AJ18" s="666"/>
      <c r="AK18" s="666"/>
      <c r="AL18" s="608">
        <v>23.6</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219</v>
      </c>
      <c r="BH18" s="606"/>
      <c r="BI18" s="606"/>
      <c r="BJ18" s="606"/>
      <c r="BK18" s="606"/>
      <c r="BL18" s="606"/>
      <c r="BM18" s="606"/>
      <c r="BN18" s="607"/>
      <c r="BO18" s="665" t="s">
        <v>219</v>
      </c>
      <c r="BP18" s="665"/>
      <c r="BQ18" s="665"/>
      <c r="BR18" s="665"/>
      <c r="BS18" s="611" t="s">
        <v>219</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219</v>
      </c>
      <c r="CS18" s="606"/>
      <c r="CT18" s="606"/>
      <c r="CU18" s="606"/>
      <c r="CV18" s="606"/>
      <c r="CW18" s="606"/>
      <c r="CX18" s="606"/>
      <c r="CY18" s="607"/>
      <c r="CZ18" s="665" t="s">
        <v>219</v>
      </c>
      <c r="DA18" s="665"/>
      <c r="DB18" s="665"/>
      <c r="DC18" s="665"/>
      <c r="DD18" s="611" t="s">
        <v>219</v>
      </c>
      <c r="DE18" s="606"/>
      <c r="DF18" s="606"/>
      <c r="DG18" s="606"/>
      <c r="DH18" s="606"/>
      <c r="DI18" s="606"/>
      <c r="DJ18" s="606"/>
      <c r="DK18" s="606"/>
      <c r="DL18" s="606"/>
      <c r="DM18" s="606"/>
      <c r="DN18" s="606"/>
      <c r="DO18" s="606"/>
      <c r="DP18" s="607"/>
      <c r="DQ18" s="611" t="s">
        <v>219</v>
      </c>
      <c r="DR18" s="606"/>
      <c r="DS18" s="606"/>
      <c r="DT18" s="606"/>
      <c r="DU18" s="606"/>
      <c r="DV18" s="606"/>
      <c r="DW18" s="606"/>
      <c r="DX18" s="606"/>
      <c r="DY18" s="606"/>
      <c r="DZ18" s="606"/>
      <c r="EA18" s="606"/>
      <c r="EB18" s="606"/>
      <c r="EC18" s="646"/>
    </row>
    <row r="19" spans="2:133" ht="11.25" customHeight="1" x14ac:dyDescent="0.15">
      <c r="B19" s="600" t="s">
        <v>262</v>
      </c>
      <c r="C19" s="601"/>
      <c r="D19" s="601"/>
      <c r="E19" s="601"/>
      <c r="F19" s="601"/>
      <c r="G19" s="601"/>
      <c r="H19" s="601"/>
      <c r="I19" s="601"/>
      <c r="J19" s="601"/>
      <c r="K19" s="601"/>
      <c r="L19" s="601"/>
      <c r="M19" s="601"/>
      <c r="N19" s="601"/>
      <c r="O19" s="601"/>
      <c r="P19" s="601"/>
      <c r="Q19" s="602"/>
      <c r="R19" s="603">
        <v>879165</v>
      </c>
      <c r="S19" s="606"/>
      <c r="T19" s="606"/>
      <c r="U19" s="606"/>
      <c r="V19" s="606"/>
      <c r="W19" s="606"/>
      <c r="X19" s="606"/>
      <c r="Y19" s="607"/>
      <c r="Z19" s="665">
        <v>15.5</v>
      </c>
      <c r="AA19" s="665"/>
      <c r="AB19" s="665"/>
      <c r="AC19" s="665"/>
      <c r="AD19" s="666">
        <v>879165</v>
      </c>
      <c r="AE19" s="666"/>
      <c r="AF19" s="666"/>
      <c r="AG19" s="666"/>
      <c r="AH19" s="666"/>
      <c r="AI19" s="666"/>
      <c r="AJ19" s="666"/>
      <c r="AK19" s="666"/>
      <c r="AL19" s="608">
        <v>23.6</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t="s">
        <v>219</v>
      </c>
      <c r="BH19" s="606"/>
      <c r="BI19" s="606"/>
      <c r="BJ19" s="606"/>
      <c r="BK19" s="606"/>
      <c r="BL19" s="606"/>
      <c r="BM19" s="606"/>
      <c r="BN19" s="607"/>
      <c r="BO19" s="665" t="s">
        <v>219</v>
      </c>
      <c r="BP19" s="665"/>
      <c r="BQ19" s="665"/>
      <c r="BR19" s="665"/>
      <c r="BS19" s="611" t="s">
        <v>219</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219</v>
      </c>
      <c r="CS19" s="606"/>
      <c r="CT19" s="606"/>
      <c r="CU19" s="606"/>
      <c r="CV19" s="606"/>
      <c r="CW19" s="606"/>
      <c r="CX19" s="606"/>
      <c r="CY19" s="607"/>
      <c r="CZ19" s="665" t="s">
        <v>219</v>
      </c>
      <c r="DA19" s="665"/>
      <c r="DB19" s="665"/>
      <c r="DC19" s="665"/>
      <c r="DD19" s="611" t="s">
        <v>219</v>
      </c>
      <c r="DE19" s="606"/>
      <c r="DF19" s="606"/>
      <c r="DG19" s="606"/>
      <c r="DH19" s="606"/>
      <c r="DI19" s="606"/>
      <c r="DJ19" s="606"/>
      <c r="DK19" s="606"/>
      <c r="DL19" s="606"/>
      <c r="DM19" s="606"/>
      <c r="DN19" s="606"/>
      <c r="DO19" s="606"/>
      <c r="DP19" s="607"/>
      <c r="DQ19" s="611" t="s">
        <v>219</v>
      </c>
      <c r="DR19" s="606"/>
      <c r="DS19" s="606"/>
      <c r="DT19" s="606"/>
      <c r="DU19" s="606"/>
      <c r="DV19" s="606"/>
      <c r="DW19" s="606"/>
      <c r="DX19" s="606"/>
      <c r="DY19" s="606"/>
      <c r="DZ19" s="606"/>
      <c r="EA19" s="606"/>
      <c r="EB19" s="606"/>
      <c r="EC19" s="646"/>
    </row>
    <row r="20" spans="2:133" ht="11.25" customHeight="1" x14ac:dyDescent="0.15">
      <c r="B20" s="600" t="s">
        <v>265</v>
      </c>
      <c r="C20" s="601"/>
      <c r="D20" s="601"/>
      <c r="E20" s="601"/>
      <c r="F20" s="601"/>
      <c r="G20" s="601"/>
      <c r="H20" s="601"/>
      <c r="I20" s="601"/>
      <c r="J20" s="601"/>
      <c r="K20" s="601"/>
      <c r="L20" s="601"/>
      <c r="M20" s="601"/>
      <c r="N20" s="601"/>
      <c r="O20" s="601"/>
      <c r="P20" s="601"/>
      <c r="Q20" s="602"/>
      <c r="R20" s="603">
        <v>49711</v>
      </c>
      <c r="S20" s="606"/>
      <c r="T20" s="606"/>
      <c r="U20" s="606"/>
      <c r="V20" s="606"/>
      <c r="W20" s="606"/>
      <c r="X20" s="606"/>
      <c r="Y20" s="607"/>
      <c r="Z20" s="665">
        <v>0.9</v>
      </c>
      <c r="AA20" s="665"/>
      <c r="AB20" s="665"/>
      <c r="AC20" s="665"/>
      <c r="AD20" s="666" t="s">
        <v>219</v>
      </c>
      <c r="AE20" s="666"/>
      <c r="AF20" s="666"/>
      <c r="AG20" s="666"/>
      <c r="AH20" s="666"/>
      <c r="AI20" s="666"/>
      <c r="AJ20" s="666"/>
      <c r="AK20" s="666"/>
      <c r="AL20" s="608" t="s">
        <v>219</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t="s">
        <v>219</v>
      </c>
      <c r="BH20" s="606"/>
      <c r="BI20" s="606"/>
      <c r="BJ20" s="606"/>
      <c r="BK20" s="606"/>
      <c r="BL20" s="606"/>
      <c r="BM20" s="606"/>
      <c r="BN20" s="607"/>
      <c r="BO20" s="665" t="s">
        <v>219</v>
      </c>
      <c r="BP20" s="665"/>
      <c r="BQ20" s="665"/>
      <c r="BR20" s="665"/>
      <c r="BS20" s="611" t="s">
        <v>219</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5454835</v>
      </c>
      <c r="CS20" s="606"/>
      <c r="CT20" s="606"/>
      <c r="CU20" s="606"/>
      <c r="CV20" s="606"/>
      <c r="CW20" s="606"/>
      <c r="CX20" s="606"/>
      <c r="CY20" s="607"/>
      <c r="CZ20" s="665">
        <v>100</v>
      </c>
      <c r="DA20" s="665"/>
      <c r="DB20" s="665"/>
      <c r="DC20" s="665"/>
      <c r="DD20" s="611">
        <v>287395</v>
      </c>
      <c r="DE20" s="606"/>
      <c r="DF20" s="606"/>
      <c r="DG20" s="606"/>
      <c r="DH20" s="606"/>
      <c r="DI20" s="606"/>
      <c r="DJ20" s="606"/>
      <c r="DK20" s="606"/>
      <c r="DL20" s="606"/>
      <c r="DM20" s="606"/>
      <c r="DN20" s="606"/>
      <c r="DO20" s="606"/>
      <c r="DP20" s="607"/>
      <c r="DQ20" s="611">
        <v>4365158</v>
      </c>
      <c r="DR20" s="606"/>
      <c r="DS20" s="606"/>
      <c r="DT20" s="606"/>
      <c r="DU20" s="606"/>
      <c r="DV20" s="606"/>
      <c r="DW20" s="606"/>
      <c r="DX20" s="606"/>
      <c r="DY20" s="606"/>
      <c r="DZ20" s="606"/>
      <c r="EA20" s="606"/>
      <c r="EB20" s="606"/>
      <c r="EC20" s="646"/>
    </row>
    <row r="21" spans="2:133" ht="11.25" customHeight="1" x14ac:dyDescent="0.15">
      <c r="B21" s="600" t="s">
        <v>268</v>
      </c>
      <c r="C21" s="601"/>
      <c r="D21" s="601"/>
      <c r="E21" s="601"/>
      <c r="F21" s="601"/>
      <c r="G21" s="601"/>
      <c r="H21" s="601"/>
      <c r="I21" s="601"/>
      <c r="J21" s="601"/>
      <c r="K21" s="601"/>
      <c r="L21" s="601"/>
      <c r="M21" s="601"/>
      <c r="N21" s="601"/>
      <c r="O21" s="601"/>
      <c r="P21" s="601"/>
      <c r="Q21" s="602"/>
      <c r="R21" s="603">
        <v>17735</v>
      </c>
      <c r="S21" s="606"/>
      <c r="T21" s="606"/>
      <c r="U21" s="606"/>
      <c r="V21" s="606"/>
      <c r="W21" s="606"/>
      <c r="X21" s="606"/>
      <c r="Y21" s="607"/>
      <c r="Z21" s="665">
        <v>0.3</v>
      </c>
      <c r="AA21" s="665"/>
      <c r="AB21" s="665"/>
      <c r="AC21" s="665"/>
      <c r="AD21" s="666" t="s">
        <v>219</v>
      </c>
      <c r="AE21" s="666"/>
      <c r="AF21" s="666"/>
      <c r="AG21" s="666"/>
      <c r="AH21" s="666"/>
      <c r="AI21" s="666"/>
      <c r="AJ21" s="666"/>
      <c r="AK21" s="666"/>
      <c r="AL21" s="608" t="s">
        <v>219</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t="s">
        <v>219</v>
      </c>
      <c r="BH21" s="606"/>
      <c r="BI21" s="606"/>
      <c r="BJ21" s="606"/>
      <c r="BK21" s="606"/>
      <c r="BL21" s="606"/>
      <c r="BM21" s="606"/>
      <c r="BN21" s="607"/>
      <c r="BO21" s="665" t="s">
        <v>219</v>
      </c>
      <c r="BP21" s="665"/>
      <c r="BQ21" s="665"/>
      <c r="BR21" s="665"/>
      <c r="BS21" s="611" t="s">
        <v>219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270</v>
      </c>
      <c r="C22" s="601"/>
      <c r="D22" s="601"/>
      <c r="E22" s="601"/>
      <c r="F22" s="601"/>
      <c r="G22" s="601"/>
      <c r="H22" s="601"/>
      <c r="I22" s="601"/>
      <c r="J22" s="601"/>
      <c r="K22" s="601"/>
      <c r="L22" s="601"/>
      <c r="M22" s="601"/>
      <c r="N22" s="601"/>
      <c r="O22" s="601"/>
      <c r="P22" s="601"/>
      <c r="Q22" s="602"/>
      <c r="R22" s="603">
        <v>3774785</v>
      </c>
      <c r="S22" s="606"/>
      <c r="T22" s="606"/>
      <c r="U22" s="606"/>
      <c r="V22" s="606"/>
      <c r="W22" s="606"/>
      <c r="X22" s="606"/>
      <c r="Y22" s="607"/>
      <c r="Z22" s="665">
        <v>66.7</v>
      </c>
      <c r="AA22" s="665"/>
      <c r="AB22" s="665"/>
      <c r="AC22" s="665"/>
      <c r="AD22" s="666">
        <v>3707339</v>
      </c>
      <c r="AE22" s="666"/>
      <c r="AF22" s="666"/>
      <c r="AG22" s="666"/>
      <c r="AH22" s="666"/>
      <c r="AI22" s="666"/>
      <c r="AJ22" s="666"/>
      <c r="AK22" s="666"/>
      <c r="AL22" s="608">
        <v>99.7</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219</v>
      </c>
      <c r="BH22" s="606"/>
      <c r="BI22" s="606"/>
      <c r="BJ22" s="606"/>
      <c r="BK22" s="606"/>
      <c r="BL22" s="606"/>
      <c r="BM22" s="606"/>
      <c r="BN22" s="607"/>
      <c r="BO22" s="665" t="s">
        <v>219</v>
      </c>
      <c r="BP22" s="665"/>
      <c r="BQ22" s="665"/>
      <c r="BR22" s="665"/>
      <c r="BS22" s="611" t="s">
        <v>219</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273</v>
      </c>
      <c r="C23" s="601"/>
      <c r="D23" s="601"/>
      <c r="E23" s="601"/>
      <c r="F23" s="601"/>
      <c r="G23" s="601"/>
      <c r="H23" s="601"/>
      <c r="I23" s="601"/>
      <c r="J23" s="601"/>
      <c r="K23" s="601"/>
      <c r="L23" s="601"/>
      <c r="M23" s="601"/>
      <c r="N23" s="601"/>
      <c r="O23" s="601"/>
      <c r="P23" s="601"/>
      <c r="Q23" s="602"/>
      <c r="R23" s="603">
        <v>1596</v>
      </c>
      <c r="S23" s="606"/>
      <c r="T23" s="606"/>
      <c r="U23" s="606"/>
      <c r="V23" s="606"/>
      <c r="W23" s="606"/>
      <c r="X23" s="606"/>
      <c r="Y23" s="607"/>
      <c r="Z23" s="665">
        <v>0</v>
      </c>
      <c r="AA23" s="665"/>
      <c r="AB23" s="665"/>
      <c r="AC23" s="665"/>
      <c r="AD23" s="666">
        <v>1596</v>
      </c>
      <c r="AE23" s="666"/>
      <c r="AF23" s="666"/>
      <c r="AG23" s="666"/>
      <c r="AH23" s="666"/>
      <c r="AI23" s="666"/>
      <c r="AJ23" s="666"/>
      <c r="AK23" s="666"/>
      <c r="AL23" s="608">
        <v>0</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219</v>
      </c>
      <c r="BH23" s="606"/>
      <c r="BI23" s="606"/>
      <c r="BJ23" s="606"/>
      <c r="BK23" s="606"/>
      <c r="BL23" s="606"/>
      <c r="BM23" s="606"/>
      <c r="BN23" s="607"/>
      <c r="BO23" s="665" t="s">
        <v>219</v>
      </c>
      <c r="BP23" s="665"/>
      <c r="BQ23" s="665"/>
      <c r="BR23" s="665"/>
      <c r="BS23" s="611" t="s">
        <v>219</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x14ac:dyDescent="0.15">
      <c r="B24" s="600" t="s">
        <v>280</v>
      </c>
      <c r="C24" s="601"/>
      <c r="D24" s="601"/>
      <c r="E24" s="601"/>
      <c r="F24" s="601"/>
      <c r="G24" s="601"/>
      <c r="H24" s="601"/>
      <c r="I24" s="601"/>
      <c r="J24" s="601"/>
      <c r="K24" s="601"/>
      <c r="L24" s="601"/>
      <c r="M24" s="601"/>
      <c r="N24" s="601"/>
      <c r="O24" s="601"/>
      <c r="P24" s="601"/>
      <c r="Q24" s="602"/>
      <c r="R24" s="603">
        <v>10662</v>
      </c>
      <c r="S24" s="606"/>
      <c r="T24" s="606"/>
      <c r="U24" s="606"/>
      <c r="V24" s="606"/>
      <c r="W24" s="606"/>
      <c r="X24" s="606"/>
      <c r="Y24" s="607"/>
      <c r="Z24" s="665">
        <v>0.2</v>
      </c>
      <c r="AA24" s="665"/>
      <c r="AB24" s="665"/>
      <c r="AC24" s="665"/>
      <c r="AD24" s="666" t="s">
        <v>219</v>
      </c>
      <c r="AE24" s="666"/>
      <c r="AF24" s="666"/>
      <c r="AG24" s="666"/>
      <c r="AH24" s="666"/>
      <c r="AI24" s="666"/>
      <c r="AJ24" s="666"/>
      <c r="AK24" s="666"/>
      <c r="AL24" s="608" t="s">
        <v>219</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219</v>
      </c>
      <c r="BH24" s="606"/>
      <c r="BI24" s="606"/>
      <c r="BJ24" s="606"/>
      <c r="BK24" s="606"/>
      <c r="BL24" s="606"/>
      <c r="BM24" s="606"/>
      <c r="BN24" s="607"/>
      <c r="BO24" s="665" t="s">
        <v>219</v>
      </c>
      <c r="BP24" s="665"/>
      <c r="BQ24" s="665"/>
      <c r="BR24" s="665"/>
      <c r="BS24" s="611" t="s">
        <v>219</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2611364</v>
      </c>
      <c r="CS24" s="669"/>
      <c r="CT24" s="669"/>
      <c r="CU24" s="669"/>
      <c r="CV24" s="669"/>
      <c r="CW24" s="669"/>
      <c r="CX24" s="669"/>
      <c r="CY24" s="715"/>
      <c r="CZ24" s="716">
        <v>47.9</v>
      </c>
      <c r="DA24" s="685"/>
      <c r="DB24" s="685"/>
      <c r="DC24" s="719"/>
      <c r="DD24" s="714">
        <v>2046945</v>
      </c>
      <c r="DE24" s="669"/>
      <c r="DF24" s="669"/>
      <c r="DG24" s="669"/>
      <c r="DH24" s="669"/>
      <c r="DI24" s="669"/>
      <c r="DJ24" s="669"/>
      <c r="DK24" s="715"/>
      <c r="DL24" s="714">
        <v>2025495</v>
      </c>
      <c r="DM24" s="669"/>
      <c r="DN24" s="669"/>
      <c r="DO24" s="669"/>
      <c r="DP24" s="669"/>
      <c r="DQ24" s="669"/>
      <c r="DR24" s="669"/>
      <c r="DS24" s="669"/>
      <c r="DT24" s="669"/>
      <c r="DU24" s="669"/>
      <c r="DV24" s="715"/>
      <c r="DW24" s="716">
        <v>49.5</v>
      </c>
      <c r="DX24" s="685"/>
      <c r="DY24" s="685"/>
      <c r="DZ24" s="685"/>
      <c r="EA24" s="685"/>
      <c r="EB24" s="685"/>
      <c r="EC24" s="717"/>
    </row>
    <row r="25" spans="2:133" ht="11.25" customHeight="1" x14ac:dyDescent="0.15">
      <c r="B25" s="600" t="s">
        <v>283</v>
      </c>
      <c r="C25" s="601"/>
      <c r="D25" s="601"/>
      <c r="E25" s="601"/>
      <c r="F25" s="601"/>
      <c r="G25" s="601"/>
      <c r="H25" s="601"/>
      <c r="I25" s="601"/>
      <c r="J25" s="601"/>
      <c r="K25" s="601"/>
      <c r="L25" s="601"/>
      <c r="M25" s="601"/>
      <c r="N25" s="601"/>
      <c r="O25" s="601"/>
      <c r="P25" s="601"/>
      <c r="Q25" s="602"/>
      <c r="R25" s="603">
        <v>60615</v>
      </c>
      <c r="S25" s="606"/>
      <c r="T25" s="606"/>
      <c r="U25" s="606"/>
      <c r="V25" s="606"/>
      <c r="W25" s="606"/>
      <c r="X25" s="606"/>
      <c r="Y25" s="607"/>
      <c r="Z25" s="665">
        <v>1.1000000000000001</v>
      </c>
      <c r="AA25" s="665"/>
      <c r="AB25" s="665"/>
      <c r="AC25" s="665"/>
      <c r="AD25" s="666">
        <v>3735</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219</v>
      </c>
      <c r="BH25" s="606"/>
      <c r="BI25" s="606"/>
      <c r="BJ25" s="606"/>
      <c r="BK25" s="606"/>
      <c r="BL25" s="606"/>
      <c r="BM25" s="606"/>
      <c r="BN25" s="607"/>
      <c r="BO25" s="665" t="s">
        <v>219</v>
      </c>
      <c r="BP25" s="665"/>
      <c r="BQ25" s="665"/>
      <c r="BR25" s="665"/>
      <c r="BS25" s="611" t="s">
        <v>219</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1377959</v>
      </c>
      <c r="CS25" s="604"/>
      <c r="CT25" s="604"/>
      <c r="CU25" s="604"/>
      <c r="CV25" s="604"/>
      <c r="CW25" s="604"/>
      <c r="CX25" s="604"/>
      <c r="CY25" s="605"/>
      <c r="CZ25" s="608">
        <v>25.3</v>
      </c>
      <c r="DA25" s="637"/>
      <c r="DB25" s="637"/>
      <c r="DC25" s="638"/>
      <c r="DD25" s="611">
        <v>1284155</v>
      </c>
      <c r="DE25" s="604"/>
      <c r="DF25" s="604"/>
      <c r="DG25" s="604"/>
      <c r="DH25" s="604"/>
      <c r="DI25" s="604"/>
      <c r="DJ25" s="604"/>
      <c r="DK25" s="605"/>
      <c r="DL25" s="611">
        <v>1262905</v>
      </c>
      <c r="DM25" s="604"/>
      <c r="DN25" s="604"/>
      <c r="DO25" s="604"/>
      <c r="DP25" s="604"/>
      <c r="DQ25" s="604"/>
      <c r="DR25" s="604"/>
      <c r="DS25" s="604"/>
      <c r="DT25" s="604"/>
      <c r="DU25" s="604"/>
      <c r="DV25" s="605"/>
      <c r="DW25" s="608">
        <v>30.9</v>
      </c>
      <c r="DX25" s="637"/>
      <c r="DY25" s="637"/>
      <c r="DZ25" s="637"/>
      <c r="EA25" s="637"/>
      <c r="EB25" s="637"/>
      <c r="EC25" s="639"/>
    </row>
    <row r="26" spans="2:133" ht="11.25" customHeight="1" x14ac:dyDescent="0.15">
      <c r="B26" s="600" t="s">
        <v>286</v>
      </c>
      <c r="C26" s="601"/>
      <c r="D26" s="601"/>
      <c r="E26" s="601"/>
      <c r="F26" s="601"/>
      <c r="G26" s="601"/>
      <c r="H26" s="601"/>
      <c r="I26" s="601"/>
      <c r="J26" s="601"/>
      <c r="K26" s="601"/>
      <c r="L26" s="601"/>
      <c r="M26" s="601"/>
      <c r="N26" s="601"/>
      <c r="O26" s="601"/>
      <c r="P26" s="601"/>
      <c r="Q26" s="602"/>
      <c r="R26" s="603">
        <v>8969</v>
      </c>
      <c r="S26" s="606"/>
      <c r="T26" s="606"/>
      <c r="U26" s="606"/>
      <c r="V26" s="606"/>
      <c r="W26" s="606"/>
      <c r="X26" s="606"/>
      <c r="Y26" s="607"/>
      <c r="Z26" s="665">
        <v>0.2</v>
      </c>
      <c r="AA26" s="665"/>
      <c r="AB26" s="665"/>
      <c r="AC26" s="665"/>
      <c r="AD26" s="666" t="s">
        <v>219</v>
      </c>
      <c r="AE26" s="666"/>
      <c r="AF26" s="666"/>
      <c r="AG26" s="666"/>
      <c r="AH26" s="666"/>
      <c r="AI26" s="666"/>
      <c r="AJ26" s="666"/>
      <c r="AK26" s="666"/>
      <c r="AL26" s="608" t="s">
        <v>219</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219</v>
      </c>
      <c r="BH26" s="606"/>
      <c r="BI26" s="606"/>
      <c r="BJ26" s="606"/>
      <c r="BK26" s="606"/>
      <c r="BL26" s="606"/>
      <c r="BM26" s="606"/>
      <c r="BN26" s="607"/>
      <c r="BO26" s="665" t="s">
        <v>219</v>
      </c>
      <c r="BP26" s="665"/>
      <c r="BQ26" s="665"/>
      <c r="BR26" s="665"/>
      <c r="BS26" s="611" t="s">
        <v>219</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811954</v>
      </c>
      <c r="CS26" s="606"/>
      <c r="CT26" s="606"/>
      <c r="CU26" s="606"/>
      <c r="CV26" s="606"/>
      <c r="CW26" s="606"/>
      <c r="CX26" s="606"/>
      <c r="CY26" s="607"/>
      <c r="CZ26" s="608">
        <v>14.9</v>
      </c>
      <c r="DA26" s="637"/>
      <c r="DB26" s="637"/>
      <c r="DC26" s="638"/>
      <c r="DD26" s="611">
        <v>735146</v>
      </c>
      <c r="DE26" s="606"/>
      <c r="DF26" s="606"/>
      <c r="DG26" s="606"/>
      <c r="DH26" s="606"/>
      <c r="DI26" s="606"/>
      <c r="DJ26" s="606"/>
      <c r="DK26" s="607"/>
      <c r="DL26" s="611" t="s">
        <v>219</v>
      </c>
      <c r="DM26" s="606"/>
      <c r="DN26" s="606"/>
      <c r="DO26" s="606"/>
      <c r="DP26" s="606"/>
      <c r="DQ26" s="606"/>
      <c r="DR26" s="606"/>
      <c r="DS26" s="606"/>
      <c r="DT26" s="606"/>
      <c r="DU26" s="606"/>
      <c r="DV26" s="607"/>
      <c r="DW26" s="608" t="s">
        <v>219</v>
      </c>
      <c r="DX26" s="637"/>
      <c r="DY26" s="637"/>
      <c r="DZ26" s="637"/>
      <c r="EA26" s="637"/>
      <c r="EB26" s="637"/>
      <c r="EC26" s="639"/>
    </row>
    <row r="27" spans="2:133" ht="11.25" customHeight="1" x14ac:dyDescent="0.15">
      <c r="B27" s="600" t="s">
        <v>289</v>
      </c>
      <c r="C27" s="601"/>
      <c r="D27" s="601"/>
      <c r="E27" s="601"/>
      <c r="F27" s="601"/>
      <c r="G27" s="601"/>
      <c r="H27" s="601"/>
      <c r="I27" s="601"/>
      <c r="J27" s="601"/>
      <c r="K27" s="601"/>
      <c r="L27" s="601"/>
      <c r="M27" s="601"/>
      <c r="N27" s="601"/>
      <c r="O27" s="601"/>
      <c r="P27" s="601"/>
      <c r="Q27" s="602"/>
      <c r="R27" s="603">
        <v>376638</v>
      </c>
      <c r="S27" s="606"/>
      <c r="T27" s="606"/>
      <c r="U27" s="606"/>
      <c r="V27" s="606"/>
      <c r="W27" s="606"/>
      <c r="X27" s="606"/>
      <c r="Y27" s="607"/>
      <c r="Z27" s="665">
        <v>6.7</v>
      </c>
      <c r="AA27" s="665"/>
      <c r="AB27" s="665"/>
      <c r="AC27" s="665"/>
      <c r="AD27" s="666" t="s">
        <v>219</v>
      </c>
      <c r="AE27" s="666"/>
      <c r="AF27" s="666"/>
      <c r="AG27" s="666"/>
      <c r="AH27" s="666"/>
      <c r="AI27" s="666"/>
      <c r="AJ27" s="666"/>
      <c r="AK27" s="666"/>
      <c r="AL27" s="608" t="s">
        <v>120</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2381934</v>
      </c>
      <c r="BH27" s="606"/>
      <c r="BI27" s="606"/>
      <c r="BJ27" s="606"/>
      <c r="BK27" s="606"/>
      <c r="BL27" s="606"/>
      <c r="BM27" s="606"/>
      <c r="BN27" s="607"/>
      <c r="BO27" s="665">
        <v>100</v>
      </c>
      <c r="BP27" s="665"/>
      <c r="BQ27" s="665"/>
      <c r="BR27" s="665"/>
      <c r="BS27" s="611" t="s">
        <v>219</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677613</v>
      </c>
      <c r="CS27" s="604"/>
      <c r="CT27" s="604"/>
      <c r="CU27" s="604"/>
      <c r="CV27" s="604"/>
      <c r="CW27" s="604"/>
      <c r="CX27" s="604"/>
      <c r="CY27" s="605"/>
      <c r="CZ27" s="608">
        <v>12.4</v>
      </c>
      <c r="DA27" s="637"/>
      <c r="DB27" s="637"/>
      <c r="DC27" s="638"/>
      <c r="DD27" s="611">
        <v>206998</v>
      </c>
      <c r="DE27" s="604"/>
      <c r="DF27" s="604"/>
      <c r="DG27" s="604"/>
      <c r="DH27" s="604"/>
      <c r="DI27" s="604"/>
      <c r="DJ27" s="604"/>
      <c r="DK27" s="605"/>
      <c r="DL27" s="611">
        <v>206798</v>
      </c>
      <c r="DM27" s="604"/>
      <c r="DN27" s="604"/>
      <c r="DO27" s="604"/>
      <c r="DP27" s="604"/>
      <c r="DQ27" s="604"/>
      <c r="DR27" s="604"/>
      <c r="DS27" s="604"/>
      <c r="DT27" s="604"/>
      <c r="DU27" s="604"/>
      <c r="DV27" s="605"/>
      <c r="DW27" s="608">
        <v>5.0999999999999996</v>
      </c>
      <c r="DX27" s="637"/>
      <c r="DY27" s="637"/>
      <c r="DZ27" s="637"/>
      <c r="EA27" s="637"/>
      <c r="EB27" s="637"/>
      <c r="EC27" s="639"/>
    </row>
    <row r="28" spans="2:133" ht="11.25" customHeight="1" x14ac:dyDescent="0.15">
      <c r="B28" s="708" t="s">
        <v>292</v>
      </c>
      <c r="C28" s="709"/>
      <c r="D28" s="709"/>
      <c r="E28" s="709"/>
      <c r="F28" s="709"/>
      <c r="G28" s="709"/>
      <c r="H28" s="709"/>
      <c r="I28" s="709"/>
      <c r="J28" s="709"/>
      <c r="K28" s="709"/>
      <c r="L28" s="709"/>
      <c r="M28" s="709"/>
      <c r="N28" s="709"/>
      <c r="O28" s="709"/>
      <c r="P28" s="709"/>
      <c r="Q28" s="710"/>
      <c r="R28" s="603" t="s">
        <v>219</v>
      </c>
      <c r="S28" s="606"/>
      <c r="T28" s="606"/>
      <c r="U28" s="606"/>
      <c r="V28" s="606"/>
      <c r="W28" s="606"/>
      <c r="X28" s="606"/>
      <c r="Y28" s="607"/>
      <c r="Z28" s="665" t="s">
        <v>219</v>
      </c>
      <c r="AA28" s="665"/>
      <c r="AB28" s="665"/>
      <c r="AC28" s="665"/>
      <c r="AD28" s="666" t="s">
        <v>219</v>
      </c>
      <c r="AE28" s="666"/>
      <c r="AF28" s="666"/>
      <c r="AG28" s="666"/>
      <c r="AH28" s="666"/>
      <c r="AI28" s="666"/>
      <c r="AJ28" s="666"/>
      <c r="AK28" s="666"/>
      <c r="AL28" s="608" t="s">
        <v>219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555792</v>
      </c>
      <c r="CS28" s="606"/>
      <c r="CT28" s="606"/>
      <c r="CU28" s="606"/>
      <c r="CV28" s="606"/>
      <c r="CW28" s="606"/>
      <c r="CX28" s="606"/>
      <c r="CY28" s="607"/>
      <c r="CZ28" s="608">
        <v>10.199999999999999</v>
      </c>
      <c r="DA28" s="637"/>
      <c r="DB28" s="637"/>
      <c r="DC28" s="638"/>
      <c r="DD28" s="611">
        <v>555792</v>
      </c>
      <c r="DE28" s="606"/>
      <c r="DF28" s="606"/>
      <c r="DG28" s="606"/>
      <c r="DH28" s="606"/>
      <c r="DI28" s="606"/>
      <c r="DJ28" s="606"/>
      <c r="DK28" s="607"/>
      <c r="DL28" s="611">
        <v>555792</v>
      </c>
      <c r="DM28" s="606"/>
      <c r="DN28" s="606"/>
      <c r="DO28" s="606"/>
      <c r="DP28" s="606"/>
      <c r="DQ28" s="606"/>
      <c r="DR28" s="606"/>
      <c r="DS28" s="606"/>
      <c r="DT28" s="606"/>
      <c r="DU28" s="606"/>
      <c r="DV28" s="607"/>
      <c r="DW28" s="608">
        <v>13.6</v>
      </c>
      <c r="DX28" s="637"/>
      <c r="DY28" s="637"/>
      <c r="DZ28" s="637"/>
      <c r="EA28" s="637"/>
      <c r="EB28" s="637"/>
      <c r="EC28" s="639"/>
    </row>
    <row r="29" spans="2:133" ht="11.25" customHeight="1" x14ac:dyDescent="0.15">
      <c r="B29" s="600" t="s">
        <v>294</v>
      </c>
      <c r="C29" s="601"/>
      <c r="D29" s="601"/>
      <c r="E29" s="601"/>
      <c r="F29" s="601"/>
      <c r="G29" s="601"/>
      <c r="H29" s="601"/>
      <c r="I29" s="601"/>
      <c r="J29" s="601"/>
      <c r="K29" s="601"/>
      <c r="L29" s="601"/>
      <c r="M29" s="601"/>
      <c r="N29" s="601"/>
      <c r="O29" s="601"/>
      <c r="P29" s="601"/>
      <c r="Q29" s="602"/>
      <c r="R29" s="603">
        <v>301956</v>
      </c>
      <c r="S29" s="606"/>
      <c r="T29" s="606"/>
      <c r="U29" s="606"/>
      <c r="V29" s="606"/>
      <c r="W29" s="606"/>
      <c r="X29" s="606"/>
      <c r="Y29" s="607"/>
      <c r="Z29" s="665">
        <v>5.3</v>
      </c>
      <c r="AA29" s="665"/>
      <c r="AB29" s="665"/>
      <c r="AC29" s="665"/>
      <c r="AD29" s="666" t="s">
        <v>219</v>
      </c>
      <c r="AE29" s="666"/>
      <c r="AF29" s="666"/>
      <c r="AG29" s="666"/>
      <c r="AH29" s="666"/>
      <c r="AI29" s="666"/>
      <c r="AJ29" s="666"/>
      <c r="AK29" s="666"/>
      <c r="AL29" s="608" t="s">
        <v>219</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555792</v>
      </c>
      <c r="CS29" s="604"/>
      <c r="CT29" s="604"/>
      <c r="CU29" s="604"/>
      <c r="CV29" s="604"/>
      <c r="CW29" s="604"/>
      <c r="CX29" s="604"/>
      <c r="CY29" s="605"/>
      <c r="CZ29" s="608">
        <v>10.199999999999999</v>
      </c>
      <c r="DA29" s="637"/>
      <c r="DB29" s="637"/>
      <c r="DC29" s="638"/>
      <c r="DD29" s="611">
        <v>555792</v>
      </c>
      <c r="DE29" s="604"/>
      <c r="DF29" s="604"/>
      <c r="DG29" s="604"/>
      <c r="DH29" s="604"/>
      <c r="DI29" s="604"/>
      <c r="DJ29" s="604"/>
      <c r="DK29" s="605"/>
      <c r="DL29" s="611">
        <v>555792</v>
      </c>
      <c r="DM29" s="604"/>
      <c r="DN29" s="604"/>
      <c r="DO29" s="604"/>
      <c r="DP29" s="604"/>
      <c r="DQ29" s="604"/>
      <c r="DR29" s="604"/>
      <c r="DS29" s="604"/>
      <c r="DT29" s="604"/>
      <c r="DU29" s="604"/>
      <c r="DV29" s="605"/>
      <c r="DW29" s="608">
        <v>13.6</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6520</v>
      </c>
      <c r="S30" s="606"/>
      <c r="T30" s="606"/>
      <c r="U30" s="606"/>
      <c r="V30" s="606"/>
      <c r="W30" s="606"/>
      <c r="X30" s="606"/>
      <c r="Y30" s="607"/>
      <c r="Z30" s="665">
        <v>0.1</v>
      </c>
      <c r="AA30" s="665"/>
      <c r="AB30" s="665"/>
      <c r="AC30" s="665"/>
      <c r="AD30" s="666">
        <v>6070</v>
      </c>
      <c r="AE30" s="666"/>
      <c r="AF30" s="666"/>
      <c r="AG30" s="666"/>
      <c r="AH30" s="666"/>
      <c r="AI30" s="666"/>
      <c r="AJ30" s="666"/>
      <c r="AK30" s="666"/>
      <c r="AL30" s="608">
        <v>0.2</v>
      </c>
      <c r="AM30" s="609"/>
      <c r="AN30" s="609"/>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99.2</v>
      </c>
      <c r="BH30" s="684"/>
      <c r="BI30" s="684"/>
      <c r="BJ30" s="684"/>
      <c r="BK30" s="684"/>
      <c r="BL30" s="684"/>
      <c r="BM30" s="685">
        <v>98.3</v>
      </c>
      <c r="BN30" s="684"/>
      <c r="BO30" s="684"/>
      <c r="BP30" s="684"/>
      <c r="BQ30" s="686"/>
      <c r="BR30" s="683">
        <v>99.1</v>
      </c>
      <c r="BS30" s="684"/>
      <c r="BT30" s="684"/>
      <c r="BU30" s="684"/>
      <c r="BV30" s="684"/>
      <c r="BW30" s="684"/>
      <c r="BX30" s="685">
        <v>98.3</v>
      </c>
      <c r="BY30" s="684"/>
      <c r="BZ30" s="684"/>
      <c r="CA30" s="684"/>
      <c r="CB30" s="686"/>
      <c r="CD30" s="689"/>
      <c r="CE30" s="690"/>
      <c r="CF30" s="647" t="s">
        <v>302</v>
      </c>
      <c r="CG30" s="644"/>
      <c r="CH30" s="644"/>
      <c r="CI30" s="644"/>
      <c r="CJ30" s="644"/>
      <c r="CK30" s="644"/>
      <c r="CL30" s="644"/>
      <c r="CM30" s="644"/>
      <c r="CN30" s="644"/>
      <c r="CO30" s="644"/>
      <c r="CP30" s="644"/>
      <c r="CQ30" s="645"/>
      <c r="CR30" s="603">
        <v>497560</v>
      </c>
      <c r="CS30" s="606"/>
      <c r="CT30" s="606"/>
      <c r="CU30" s="606"/>
      <c r="CV30" s="606"/>
      <c r="CW30" s="606"/>
      <c r="CX30" s="606"/>
      <c r="CY30" s="607"/>
      <c r="CZ30" s="608">
        <v>9.1</v>
      </c>
      <c r="DA30" s="637"/>
      <c r="DB30" s="637"/>
      <c r="DC30" s="638"/>
      <c r="DD30" s="611">
        <v>497560</v>
      </c>
      <c r="DE30" s="606"/>
      <c r="DF30" s="606"/>
      <c r="DG30" s="606"/>
      <c r="DH30" s="606"/>
      <c r="DI30" s="606"/>
      <c r="DJ30" s="606"/>
      <c r="DK30" s="607"/>
      <c r="DL30" s="611">
        <v>497560</v>
      </c>
      <c r="DM30" s="606"/>
      <c r="DN30" s="606"/>
      <c r="DO30" s="606"/>
      <c r="DP30" s="606"/>
      <c r="DQ30" s="606"/>
      <c r="DR30" s="606"/>
      <c r="DS30" s="606"/>
      <c r="DT30" s="606"/>
      <c r="DU30" s="606"/>
      <c r="DV30" s="607"/>
      <c r="DW30" s="608">
        <v>12.2</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87276</v>
      </c>
      <c r="S31" s="606"/>
      <c r="T31" s="606"/>
      <c r="U31" s="606"/>
      <c r="V31" s="606"/>
      <c r="W31" s="606"/>
      <c r="X31" s="606"/>
      <c r="Y31" s="607"/>
      <c r="Z31" s="665">
        <v>1.5</v>
      </c>
      <c r="AA31" s="665"/>
      <c r="AB31" s="665"/>
      <c r="AC31" s="665"/>
      <c r="AD31" s="666" t="s">
        <v>120</v>
      </c>
      <c r="AE31" s="666"/>
      <c r="AF31" s="666"/>
      <c r="AG31" s="666"/>
      <c r="AH31" s="666"/>
      <c r="AI31" s="666"/>
      <c r="AJ31" s="666"/>
      <c r="AK31" s="666"/>
      <c r="AL31" s="608" t="s">
        <v>120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99</v>
      </c>
      <c r="BH31" s="604"/>
      <c r="BI31" s="604"/>
      <c r="BJ31" s="604"/>
      <c r="BK31" s="604"/>
      <c r="BL31" s="604"/>
      <c r="BM31" s="609">
        <v>98.1</v>
      </c>
      <c r="BN31" s="682"/>
      <c r="BO31" s="682"/>
      <c r="BP31" s="682"/>
      <c r="BQ31" s="643"/>
      <c r="BR31" s="681">
        <v>98.9</v>
      </c>
      <c r="BS31" s="604"/>
      <c r="BT31" s="604"/>
      <c r="BU31" s="604"/>
      <c r="BV31" s="604"/>
      <c r="BW31" s="604"/>
      <c r="BX31" s="609">
        <v>98.2</v>
      </c>
      <c r="BY31" s="682"/>
      <c r="BZ31" s="682"/>
      <c r="CA31" s="682"/>
      <c r="CB31" s="643"/>
      <c r="CD31" s="689"/>
      <c r="CE31" s="690"/>
      <c r="CF31" s="647" t="s">
        <v>306</v>
      </c>
      <c r="CG31" s="644"/>
      <c r="CH31" s="644"/>
      <c r="CI31" s="644"/>
      <c r="CJ31" s="644"/>
      <c r="CK31" s="644"/>
      <c r="CL31" s="644"/>
      <c r="CM31" s="644"/>
      <c r="CN31" s="644"/>
      <c r="CO31" s="644"/>
      <c r="CP31" s="644"/>
      <c r="CQ31" s="645"/>
      <c r="CR31" s="603">
        <v>58232</v>
      </c>
      <c r="CS31" s="604"/>
      <c r="CT31" s="604"/>
      <c r="CU31" s="604"/>
      <c r="CV31" s="604"/>
      <c r="CW31" s="604"/>
      <c r="CX31" s="604"/>
      <c r="CY31" s="605"/>
      <c r="CZ31" s="608">
        <v>1.1000000000000001</v>
      </c>
      <c r="DA31" s="637"/>
      <c r="DB31" s="637"/>
      <c r="DC31" s="638"/>
      <c r="DD31" s="611">
        <v>58232</v>
      </c>
      <c r="DE31" s="604"/>
      <c r="DF31" s="604"/>
      <c r="DG31" s="604"/>
      <c r="DH31" s="604"/>
      <c r="DI31" s="604"/>
      <c r="DJ31" s="604"/>
      <c r="DK31" s="605"/>
      <c r="DL31" s="611">
        <v>58232</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237165</v>
      </c>
      <c r="S32" s="606"/>
      <c r="T32" s="606"/>
      <c r="U32" s="606"/>
      <c r="V32" s="606"/>
      <c r="W32" s="606"/>
      <c r="X32" s="606"/>
      <c r="Y32" s="607"/>
      <c r="Z32" s="665">
        <v>4.2</v>
      </c>
      <c r="AA32" s="665"/>
      <c r="AB32" s="665"/>
      <c r="AC32" s="665"/>
      <c r="AD32" s="666" t="s">
        <v>219</v>
      </c>
      <c r="AE32" s="666"/>
      <c r="AF32" s="666"/>
      <c r="AG32" s="666"/>
      <c r="AH32" s="666"/>
      <c r="AI32" s="666"/>
      <c r="AJ32" s="666"/>
      <c r="AK32" s="666"/>
      <c r="AL32" s="608" t="s">
        <v>219</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99.4</v>
      </c>
      <c r="BH32" s="619"/>
      <c r="BI32" s="619"/>
      <c r="BJ32" s="619"/>
      <c r="BK32" s="619"/>
      <c r="BL32" s="619"/>
      <c r="BM32" s="663">
        <v>98.6</v>
      </c>
      <c r="BN32" s="619"/>
      <c r="BO32" s="619"/>
      <c r="BP32" s="619"/>
      <c r="BQ32" s="656"/>
      <c r="BR32" s="680">
        <v>99.4</v>
      </c>
      <c r="BS32" s="619"/>
      <c r="BT32" s="619"/>
      <c r="BU32" s="619"/>
      <c r="BV32" s="619"/>
      <c r="BW32" s="619"/>
      <c r="BX32" s="663">
        <v>98.5</v>
      </c>
      <c r="BY32" s="619"/>
      <c r="BZ32" s="619"/>
      <c r="CA32" s="619"/>
      <c r="CB32" s="656"/>
      <c r="CD32" s="691"/>
      <c r="CE32" s="692"/>
      <c r="CF32" s="647" t="s">
        <v>309</v>
      </c>
      <c r="CG32" s="644"/>
      <c r="CH32" s="644"/>
      <c r="CI32" s="644"/>
      <c r="CJ32" s="644"/>
      <c r="CK32" s="644"/>
      <c r="CL32" s="644"/>
      <c r="CM32" s="644"/>
      <c r="CN32" s="644"/>
      <c r="CO32" s="644"/>
      <c r="CP32" s="644"/>
      <c r="CQ32" s="645"/>
      <c r="CR32" s="603" t="s">
        <v>219</v>
      </c>
      <c r="CS32" s="606"/>
      <c r="CT32" s="606"/>
      <c r="CU32" s="606"/>
      <c r="CV32" s="606"/>
      <c r="CW32" s="606"/>
      <c r="CX32" s="606"/>
      <c r="CY32" s="607"/>
      <c r="CZ32" s="608" t="s">
        <v>219</v>
      </c>
      <c r="DA32" s="637"/>
      <c r="DB32" s="637"/>
      <c r="DC32" s="638"/>
      <c r="DD32" s="611" t="s">
        <v>219</v>
      </c>
      <c r="DE32" s="606"/>
      <c r="DF32" s="606"/>
      <c r="DG32" s="606"/>
      <c r="DH32" s="606"/>
      <c r="DI32" s="606"/>
      <c r="DJ32" s="606"/>
      <c r="DK32" s="607"/>
      <c r="DL32" s="611" t="s">
        <v>219</v>
      </c>
      <c r="DM32" s="606"/>
      <c r="DN32" s="606"/>
      <c r="DO32" s="606"/>
      <c r="DP32" s="606"/>
      <c r="DQ32" s="606"/>
      <c r="DR32" s="606"/>
      <c r="DS32" s="606"/>
      <c r="DT32" s="606"/>
      <c r="DU32" s="606"/>
      <c r="DV32" s="607"/>
      <c r="DW32" s="608" t="s">
        <v>219</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188129</v>
      </c>
      <c r="S33" s="606"/>
      <c r="T33" s="606"/>
      <c r="U33" s="606"/>
      <c r="V33" s="606"/>
      <c r="W33" s="606"/>
      <c r="X33" s="606"/>
      <c r="Y33" s="607"/>
      <c r="Z33" s="665">
        <v>3.3</v>
      </c>
      <c r="AA33" s="665"/>
      <c r="AB33" s="665"/>
      <c r="AC33" s="665"/>
      <c r="AD33" s="666" t="s">
        <v>219</v>
      </c>
      <c r="AE33" s="666"/>
      <c r="AF33" s="666"/>
      <c r="AG33" s="666"/>
      <c r="AH33" s="666"/>
      <c r="AI33" s="666"/>
      <c r="AJ33" s="666"/>
      <c r="AK33" s="666"/>
      <c r="AL33" s="608" t="s">
        <v>219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2556076</v>
      </c>
      <c r="CS33" s="604"/>
      <c r="CT33" s="604"/>
      <c r="CU33" s="604"/>
      <c r="CV33" s="604"/>
      <c r="CW33" s="604"/>
      <c r="CX33" s="604"/>
      <c r="CY33" s="605"/>
      <c r="CZ33" s="608">
        <v>46.9</v>
      </c>
      <c r="DA33" s="637"/>
      <c r="DB33" s="637"/>
      <c r="DC33" s="638"/>
      <c r="DD33" s="611">
        <v>2202400</v>
      </c>
      <c r="DE33" s="604"/>
      <c r="DF33" s="604"/>
      <c r="DG33" s="604"/>
      <c r="DH33" s="604"/>
      <c r="DI33" s="604"/>
      <c r="DJ33" s="604"/>
      <c r="DK33" s="605"/>
      <c r="DL33" s="611">
        <v>1849364</v>
      </c>
      <c r="DM33" s="604"/>
      <c r="DN33" s="604"/>
      <c r="DO33" s="604"/>
      <c r="DP33" s="604"/>
      <c r="DQ33" s="604"/>
      <c r="DR33" s="604"/>
      <c r="DS33" s="604"/>
      <c r="DT33" s="604"/>
      <c r="DU33" s="604"/>
      <c r="DV33" s="605"/>
      <c r="DW33" s="608">
        <v>45.2</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140804</v>
      </c>
      <c r="S34" s="606"/>
      <c r="T34" s="606"/>
      <c r="U34" s="606"/>
      <c r="V34" s="606"/>
      <c r="W34" s="606"/>
      <c r="X34" s="606"/>
      <c r="Y34" s="607"/>
      <c r="Z34" s="665">
        <v>2.5</v>
      </c>
      <c r="AA34" s="665"/>
      <c r="AB34" s="665"/>
      <c r="AC34" s="665"/>
      <c r="AD34" s="666">
        <v>10</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771245</v>
      </c>
      <c r="CS34" s="606"/>
      <c r="CT34" s="606"/>
      <c r="CU34" s="606"/>
      <c r="CV34" s="606"/>
      <c r="CW34" s="606"/>
      <c r="CX34" s="606"/>
      <c r="CY34" s="607"/>
      <c r="CZ34" s="608">
        <v>14.1</v>
      </c>
      <c r="DA34" s="637"/>
      <c r="DB34" s="637"/>
      <c r="DC34" s="638"/>
      <c r="DD34" s="611">
        <v>598377</v>
      </c>
      <c r="DE34" s="606"/>
      <c r="DF34" s="606"/>
      <c r="DG34" s="606"/>
      <c r="DH34" s="606"/>
      <c r="DI34" s="606"/>
      <c r="DJ34" s="606"/>
      <c r="DK34" s="607"/>
      <c r="DL34" s="611">
        <v>546625</v>
      </c>
      <c r="DM34" s="606"/>
      <c r="DN34" s="606"/>
      <c r="DO34" s="606"/>
      <c r="DP34" s="606"/>
      <c r="DQ34" s="606"/>
      <c r="DR34" s="606"/>
      <c r="DS34" s="606"/>
      <c r="DT34" s="606"/>
      <c r="DU34" s="606"/>
      <c r="DV34" s="607"/>
      <c r="DW34" s="608">
        <v>13.4</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465214</v>
      </c>
      <c r="S35" s="606"/>
      <c r="T35" s="606"/>
      <c r="U35" s="606"/>
      <c r="V35" s="606"/>
      <c r="W35" s="606"/>
      <c r="X35" s="606"/>
      <c r="Y35" s="607"/>
      <c r="Z35" s="665">
        <v>8.1999999999999993</v>
      </c>
      <c r="AA35" s="665"/>
      <c r="AB35" s="665"/>
      <c r="AC35" s="665"/>
      <c r="AD35" s="666" t="s">
        <v>219</v>
      </c>
      <c r="AE35" s="666"/>
      <c r="AF35" s="666"/>
      <c r="AG35" s="666"/>
      <c r="AH35" s="666"/>
      <c r="AI35" s="666"/>
      <c r="AJ35" s="666"/>
      <c r="AK35" s="666"/>
      <c r="AL35" s="608" t="s">
        <v>120</v>
      </c>
      <c r="AM35" s="609"/>
      <c r="AN35" s="609"/>
      <c r="AO35" s="667"/>
      <c r="AP35" s="214"/>
      <c r="AQ35" s="671" t="s">
        <v>317</v>
      </c>
      <c r="AR35" s="672"/>
      <c r="AS35" s="672"/>
      <c r="AT35" s="672"/>
      <c r="AU35" s="672"/>
      <c r="AV35" s="672"/>
      <c r="AW35" s="672"/>
      <c r="AX35" s="672"/>
      <c r="AY35" s="673"/>
      <c r="AZ35" s="668">
        <v>805954</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71505</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45783</v>
      </c>
      <c r="CS35" s="604"/>
      <c r="CT35" s="604"/>
      <c r="CU35" s="604"/>
      <c r="CV35" s="604"/>
      <c r="CW35" s="604"/>
      <c r="CX35" s="604"/>
      <c r="CY35" s="605"/>
      <c r="CZ35" s="608">
        <v>0.8</v>
      </c>
      <c r="DA35" s="637"/>
      <c r="DB35" s="637"/>
      <c r="DC35" s="638"/>
      <c r="DD35" s="611">
        <v>45445</v>
      </c>
      <c r="DE35" s="604"/>
      <c r="DF35" s="604"/>
      <c r="DG35" s="604"/>
      <c r="DH35" s="604"/>
      <c r="DI35" s="604"/>
      <c r="DJ35" s="604"/>
      <c r="DK35" s="605"/>
      <c r="DL35" s="611">
        <v>45445</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219</v>
      </c>
      <c r="S36" s="606"/>
      <c r="T36" s="606"/>
      <c r="U36" s="606"/>
      <c r="V36" s="606"/>
      <c r="W36" s="606"/>
      <c r="X36" s="606"/>
      <c r="Y36" s="607"/>
      <c r="Z36" s="665" t="s">
        <v>219</v>
      </c>
      <c r="AA36" s="665"/>
      <c r="AB36" s="665"/>
      <c r="AC36" s="665"/>
      <c r="AD36" s="666" t="s">
        <v>219</v>
      </c>
      <c r="AE36" s="666"/>
      <c r="AF36" s="666"/>
      <c r="AG36" s="666"/>
      <c r="AH36" s="666"/>
      <c r="AI36" s="666"/>
      <c r="AJ36" s="666"/>
      <c r="AK36" s="666"/>
      <c r="AL36" s="608" t="s">
        <v>219</v>
      </c>
      <c r="AM36" s="609"/>
      <c r="AN36" s="609"/>
      <c r="AO36" s="667"/>
      <c r="AQ36" s="640" t="s">
        <v>321</v>
      </c>
      <c r="AR36" s="641"/>
      <c r="AS36" s="641"/>
      <c r="AT36" s="641"/>
      <c r="AU36" s="641"/>
      <c r="AV36" s="641"/>
      <c r="AW36" s="641"/>
      <c r="AX36" s="641"/>
      <c r="AY36" s="642"/>
      <c r="AZ36" s="603">
        <v>181077</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4902</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890129</v>
      </c>
      <c r="CS36" s="606"/>
      <c r="CT36" s="606"/>
      <c r="CU36" s="606"/>
      <c r="CV36" s="606"/>
      <c r="CW36" s="606"/>
      <c r="CX36" s="606"/>
      <c r="CY36" s="607"/>
      <c r="CZ36" s="608">
        <v>16.3</v>
      </c>
      <c r="DA36" s="637"/>
      <c r="DB36" s="637"/>
      <c r="DC36" s="638"/>
      <c r="DD36" s="611">
        <v>839224</v>
      </c>
      <c r="DE36" s="606"/>
      <c r="DF36" s="606"/>
      <c r="DG36" s="606"/>
      <c r="DH36" s="606"/>
      <c r="DI36" s="606"/>
      <c r="DJ36" s="606"/>
      <c r="DK36" s="607"/>
      <c r="DL36" s="611">
        <v>779224</v>
      </c>
      <c r="DM36" s="606"/>
      <c r="DN36" s="606"/>
      <c r="DO36" s="606"/>
      <c r="DP36" s="606"/>
      <c r="DQ36" s="606"/>
      <c r="DR36" s="606"/>
      <c r="DS36" s="606"/>
      <c r="DT36" s="606"/>
      <c r="DU36" s="606"/>
      <c r="DV36" s="607"/>
      <c r="DW36" s="608">
        <v>19</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374714</v>
      </c>
      <c r="S37" s="606"/>
      <c r="T37" s="606"/>
      <c r="U37" s="606"/>
      <c r="V37" s="606"/>
      <c r="W37" s="606"/>
      <c r="X37" s="606"/>
      <c r="Y37" s="607"/>
      <c r="Z37" s="665">
        <v>6.6</v>
      </c>
      <c r="AA37" s="665"/>
      <c r="AB37" s="665"/>
      <c r="AC37" s="665"/>
      <c r="AD37" s="666" t="s">
        <v>219</v>
      </c>
      <c r="AE37" s="666"/>
      <c r="AF37" s="666"/>
      <c r="AG37" s="666"/>
      <c r="AH37" s="666"/>
      <c r="AI37" s="666"/>
      <c r="AJ37" s="666"/>
      <c r="AK37" s="666"/>
      <c r="AL37" s="608" t="s">
        <v>219</v>
      </c>
      <c r="AM37" s="609"/>
      <c r="AN37" s="609"/>
      <c r="AO37" s="667"/>
      <c r="AQ37" s="640" t="s">
        <v>325</v>
      </c>
      <c r="AR37" s="641"/>
      <c r="AS37" s="641"/>
      <c r="AT37" s="641"/>
      <c r="AU37" s="641"/>
      <c r="AV37" s="641"/>
      <c r="AW37" s="641"/>
      <c r="AX37" s="641"/>
      <c r="AY37" s="642"/>
      <c r="AZ37" s="603" t="s">
        <v>219</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2549</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607846</v>
      </c>
      <c r="CS37" s="604"/>
      <c r="CT37" s="604"/>
      <c r="CU37" s="604"/>
      <c r="CV37" s="604"/>
      <c r="CW37" s="604"/>
      <c r="CX37" s="604"/>
      <c r="CY37" s="605"/>
      <c r="CZ37" s="608">
        <v>11.1</v>
      </c>
      <c r="DA37" s="637"/>
      <c r="DB37" s="637"/>
      <c r="DC37" s="638"/>
      <c r="DD37" s="611">
        <v>607846</v>
      </c>
      <c r="DE37" s="604"/>
      <c r="DF37" s="604"/>
      <c r="DG37" s="604"/>
      <c r="DH37" s="604"/>
      <c r="DI37" s="604"/>
      <c r="DJ37" s="604"/>
      <c r="DK37" s="605"/>
      <c r="DL37" s="611">
        <v>591664</v>
      </c>
      <c r="DM37" s="604"/>
      <c r="DN37" s="604"/>
      <c r="DO37" s="604"/>
      <c r="DP37" s="604"/>
      <c r="DQ37" s="604"/>
      <c r="DR37" s="604"/>
      <c r="DS37" s="604"/>
      <c r="DT37" s="604"/>
      <c r="DU37" s="604"/>
      <c r="DV37" s="605"/>
      <c r="DW37" s="608">
        <v>14.5</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5660329</v>
      </c>
      <c r="S38" s="655"/>
      <c r="T38" s="655"/>
      <c r="U38" s="655"/>
      <c r="V38" s="655"/>
      <c r="W38" s="655"/>
      <c r="X38" s="655"/>
      <c r="Y38" s="660"/>
      <c r="Z38" s="661">
        <v>100</v>
      </c>
      <c r="AA38" s="661"/>
      <c r="AB38" s="661"/>
      <c r="AC38" s="661"/>
      <c r="AD38" s="662">
        <v>3718750</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t="s">
        <v>120</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4099</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805954</v>
      </c>
      <c r="CS38" s="606"/>
      <c r="CT38" s="606"/>
      <c r="CU38" s="606"/>
      <c r="CV38" s="606"/>
      <c r="CW38" s="606"/>
      <c r="CX38" s="606"/>
      <c r="CY38" s="607"/>
      <c r="CZ38" s="608">
        <v>14.8</v>
      </c>
      <c r="DA38" s="637"/>
      <c r="DB38" s="637"/>
      <c r="DC38" s="638"/>
      <c r="DD38" s="611">
        <v>719354</v>
      </c>
      <c r="DE38" s="606"/>
      <c r="DF38" s="606"/>
      <c r="DG38" s="606"/>
      <c r="DH38" s="606"/>
      <c r="DI38" s="606"/>
      <c r="DJ38" s="606"/>
      <c r="DK38" s="607"/>
      <c r="DL38" s="611">
        <v>478070</v>
      </c>
      <c r="DM38" s="606"/>
      <c r="DN38" s="606"/>
      <c r="DO38" s="606"/>
      <c r="DP38" s="606"/>
      <c r="DQ38" s="606"/>
      <c r="DR38" s="606"/>
      <c r="DS38" s="606"/>
      <c r="DT38" s="606"/>
      <c r="DU38" s="606"/>
      <c r="DV38" s="607"/>
      <c r="DW38" s="608">
        <v>11.7</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120</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91</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39965</v>
      </c>
      <c r="CS39" s="604"/>
      <c r="CT39" s="604"/>
      <c r="CU39" s="604"/>
      <c r="CV39" s="604"/>
      <c r="CW39" s="604"/>
      <c r="CX39" s="604"/>
      <c r="CY39" s="605"/>
      <c r="CZ39" s="608">
        <v>0.7</v>
      </c>
      <c r="DA39" s="637"/>
      <c r="DB39" s="637"/>
      <c r="DC39" s="638"/>
      <c r="DD39" s="611" t="s">
        <v>120</v>
      </c>
      <c r="DE39" s="604"/>
      <c r="DF39" s="604"/>
      <c r="DG39" s="604"/>
      <c r="DH39" s="604"/>
      <c r="DI39" s="604"/>
      <c r="DJ39" s="604"/>
      <c r="DK39" s="605"/>
      <c r="DL39" s="611" t="s">
        <v>120</v>
      </c>
      <c r="DM39" s="604"/>
      <c r="DN39" s="604"/>
      <c r="DO39" s="604"/>
      <c r="DP39" s="604"/>
      <c r="DQ39" s="604"/>
      <c r="DR39" s="604"/>
      <c r="DS39" s="604"/>
      <c r="DT39" s="604"/>
      <c r="DU39" s="604"/>
      <c r="DV39" s="605"/>
      <c r="DW39" s="608" t="s">
        <v>336</v>
      </c>
      <c r="DX39" s="637"/>
      <c r="DY39" s="637"/>
      <c r="DZ39" s="637"/>
      <c r="EA39" s="637"/>
      <c r="EB39" s="637"/>
      <c r="EC39" s="639"/>
    </row>
    <row r="40" spans="2:133" ht="11.25" customHeight="1" x14ac:dyDescent="0.15">
      <c r="AQ40" s="640" t="s">
        <v>337</v>
      </c>
      <c r="AR40" s="641"/>
      <c r="AS40" s="641"/>
      <c r="AT40" s="641"/>
      <c r="AU40" s="641"/>
      <c r="AV40" s="641"/>
      <c r="AW40" s="641"/>
      <c r="AX40" s="641"/>
      <c r="AY40" s="642"/>
      <c r="AZ40" s="603">
        <v>256764</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113</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3000</v>
      </c>
      <c r="CS40" s="606"/>
      <c r="CT40" s="606"/>
      <c r="CU40" s="606"/>
      <c r="CV40" s="606"/>
      <c r="CW40" s="606"/>
      <c r="CX40" s="606"/>
      <c r="CY40" s="607"/>
      <c r="CZ40" s="608">
        <v>0.1</v>
      </c>
      <c r="DA40" s="637"/>
      <c r="DB40" s="637"/>
      <c r="DC40" s="638"/>
      <c r="DD40" s="611" t="s">
        <v>336</v>
      </c>
      <c r="DE40" s="606"/>
      <c r="DF40" s="606"/>
      <c r="DG40" s="606"/>
      <c r="DH40" s="606"/>
      <c r="DI40" s="606"/>
      <c r="DJ40" s="606"/>
      <c r="DK40" s="607"/>
      <c r="DL40" s="611" t="s">
        <v>120</v>
      </c>
      <c r="DM40" s="606"/>
      <c r="DN40" s="606"/>
      <c r="DO40" s="606"/>
      <c r="DP40" s="606"/>
      <c r="DQ40" s="606"/>
      <c r="DR40" s="606"/>
      <c r="DS40" s="606"/>
      <c r="DT40" s="606"/>
      <c r="DU40" s="606"/>
      <c r="DV40" s="607"/>
      <c r="DW40" s="608" t="s">
        <v>120</v>
      </c>
      <c r="DX40" s="637"/>
      <c r="DY40" s="637"/>
      <c r="DZ40" s="637"/>
      <c r="EA40" s="637"/>
      <c r="EB40" s="637"/>
      <c r="EC40" s="639"/>
    </row>
    <row r="41" spans="2:133" ht="11.25" customHeight="1" x14ac:dyDescent="0.15">
      <c r="AQ41" s="652" t="s">
        <v>340</v>
      </c>
      <c r="AR41" s="653"/>
      <c r="AS41" s="653"/>
      <c r="AT41" s="653"/>
      <c r="AU41" s="653"/>
      <c r="AV41" s="653"/>
      <c r="AW41" s="653"/>
      <c r="AX41" s="653"/>
      <c r="AY41" s="654"/>
      <c r="AZ41" s="618">
        <v>368113</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308</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336</v>
      </c>
      <c r="CS41" s="604"/>
      <c r="CT41" s="604"/>
      <c r="CU41" s="604"/>
      <c r="CV41" s="604"/>
      <c r="CW41" s="604"/>
      <c r="CX41" s="604"/>
      <c r="CY41" s="605"/>
      <c r="CZ41" s="608" t="s">
        <v>336</v>
      </c>
      <c r="DA41" s="637"/>
      <c r="DB41" s="637"/>
      <c r="DC41" s="638"/>
      <c r="DD41" s="611" t="s">
        <v>336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287395</v>
      </c>
      <c r="CS42" s="606"/>
      <c r="CT42" s="606"/>
      <c r="CU42" s="606"/>
      <c r="CV42" s="606"/>
      <c r="CW42" s="606"/>
      <c r="CX42" s="606"/>
      <c r="CY42" s="607"/>
      <c r="CZ42" s="608">
        <v>5.3</v>
      </c>
      <c r="DA42" s="609"/>
      <c r="DB42" s="609"/>
      <c r="DC42" s="610"/>
      <c r="DD42" s="611">
        <v>115813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15205</v>
      </c>
      <c r="CS43" s="604"/>
      <c r="CT43" s="604"/>
      <c r="CU43" s="604"/>
      <c r="CV43" s="604"/>
      <c r="CW43" s="604"/>
      <c r="CX43" s="604"/>
      <c r="CY43" s="605"/>
      <c r="CZ43" s="608">
        <v>0.3</v>
      </c>
      <c r="DA43" s="637"/>
      <c r="DB43" s="637"/>
      <c r="DC43" s="638"/>
      <c r="DD43" s="611">
        <v>15205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347</v>
      </c>
      <c r="CD44" s="631" t="s">
        <v>297</v>
      </c>
      <c r="CE44" s="632"/>
      <c r="CF44" s="600" t="s">
        <v>348</v>
      </c>
      <c r="CG44" s="601"/>
      <c r="CH44" s="601"/>
      <c r="CI44" s="601"/>
      <c r="CJ44" s="601"/>
      <c r="CK44" s="601"/>
      <c r="CL44" s="601"/>
      <c r="CM44" s="601"/>
      <c r="CN44" s="601"/>
      <c r="CO44" s="601"/>
      <c r="CP44" s="601"/>
      <c r="CQ44" s="602"/>
      <c r="CR44" s="603">
        <v>287395</v>
      </c>
      <c r="CS44" s="606"/>
      <c r="CT44" s="606"/>
      <c r="CU44" s="606"/>
      <c r="CV44" s="606"/>
      <c r="CW44" s="606"/>
      <c r="CX44" s="606"/>
      <c r="CY44" s="607"/>
      <c r="CZ44" s="608">
        <v>5.3</v>
      </c>
      <c r="DA44" s="609"/>
      <c r="DB44" s="609"/>
      <c r="DC44" s="610"/>
      <c r="DD44" s="611">
        <v>115813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349</v>
      </c>
      <c r="CG45" s="601"/>
      <c r="CH45" s="601"/>
      <c r="CI45" s="601"/>
      <c r="CJ45" s="601"/>
      <c r="CK45" s="601"/>
      <c r="CL45" s="601"/>
      <c r="CM45" s="601"/>
      <c r="CN45" s="601"/>
      <c r="CO45" s="601"/>
      <c r="CP45" s="601"/>
      <c r="CQ45" s="602"/>
      <c r="CR45" s="603">
        <v>28674</v>
      </c>
      <c r="CS45" s="604"/>
      <c r="CT45" s="604"/>
      <c r="CU45" s="604"/>
      <c r="CV45" s="604"/>
      <c r="CW45" s="604"/>
      <c r="CX45" s="604"/>
      <c r="CY45" s="605"/>
      <c r="CZ45" s="608">
        <v>0.5</v>
      </c>
      <c r="DA45" s="637"/>
      <c r="DB45" s="637"/>
      <c r="DC45" s="638"/>
      <c r="DD45" s="611">
        <v>4070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350</v>
      </c>
      <c r="CG46" s="601"/>
      <c r="CH46" s="601"/>
      <c r="CI46" s="601"/>
      <c r="CJ46" s="601"/>
      <c r="CK46" s="601"/>
      <c r="CL46" s="601"/>
      <c r="CM46" s="601"/>
      <c r="CN46" s="601"/>
      <c r="CO46" s="601"/>
      <c r="CP46" s="601"/>
      <c r="CQ46" s="602"/>
      <c r="CR46" s="603">
        <v>200571</v>
      </c>
      <c r="CS46" s="606"/>
      <c r="CT46" s="606"/>
      <c r="CU46" s="606"/>
      <c r="CV46" s="606"/>
      <c r="CW46" s="606"/>
      <c r="CX46" s="606"/>
      <c r="CY46" s="607"/>
      <c r="CZ46" s="608">
        <v>3.7</v>
      </c>
      <c r="DA46" s="609"/>
      <c r="DB46" s="609"/>
      <c r="DC46" s="610"/>
      <c r="DD46" s="611">
        <v>109593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351</v>
      </c>
      <c r="CG47" s="601"/>
      <c r="CH47" s="601"/>
      <c r="CI47" s="601"/>
      <c r="CJ47" s="601"/>
      <c r="CK47" s="601"/>
      <c r="CL47" s="601"/>
      <c r="CM47" s="601"/>
      <c r="CN47" s="601"/>
      <c r="CO47" s="601"/>
      <c r="CP47" s="601"/>
      <c r="CQ47" s="602"/>
      <c r="CR47" s="603" t="s">
        <v>336</v>
      </c>
      <c r="CS47" s="604"/>
      <c r="CT47" s="604"/>
      <c r="CU47" s="604"/>
      <c r="CV47" s="604"/>
      <c r="CW47" s="604"/>
      <c r="CX47" s="604"/>
      <c r="CY47" s="605"/>
      <c r="CZ47" s="608" t="s">
        <v>336</v>
      </c>
      <c r="DA47" s="637"/>
      <c r="DB47" s="637"/>
      <c r="DC47" s="638"/>
      <c r="DD47" s="611" t="s">
        <v>336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352</v>
      </c>
      <c r="CG48" s="601"/>
      <c r="CH48" s="601"/>
      <c r="CI48" s="601"/>
      <c r="CJ48" s="601"/>
      <c r="CK48" s="601"/>
      <c r="CL48" s="601"/>
      <c r="CM48" s="601"/>
      <c r="CN48" s="601"/>
      <c r="CO48" s="601"/>
      <c r="CP48" s="601"/>
      <c r="CQ48" s="602"/>
      <c r="CR48" s="603" t="s">
        <v>120</v>
      </c>
      <c r="CS48" s="606"/>
      <c r="CT48" s="606"/>
      <c r="CU48" s="606"/>
      <c r="CV48" s="606"/>
      <c r="CW48" s="606"/>
      <c r="CX48" s="606"/>
      <c r="CY48" s="607"/>
      <c r="CZ48" s="608" t="s">
        <v>336</v>
      </c>
      <c r="DA48" s="609"/>
      <c r="DB48" s="609"/>
      <c r="DC48" s="610"/>
      <c r="DD48" s="611" t="s">
        <v>336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353</v>
      </c>
      <c r="CE49" s="616"/>
      <c r="CF49" s="616"/>
      <c r="CG49" s="616"/>
      <c r="CH49" s="616"/>
      <c r="CI49" s="616"/>
      <c r="CJ49" s="616"/>
      <c r="CK49" s="616"/>
      <c r="CL49" s="616"/>
      <c r="CM49" s="616"/>
      <c r="CN49" s="616"/>
      <c r="CO49" s="616"/>
      <c r="CP49" s="616"/>
      <c r="CQ49" s="617"/>
      <c r="CR49" s="618">
        <v>5454835</v>
      </c>
      <c r="CS49" s="619"/>
      <c r="CT49" s="619"/>
      <c r="CU49" s="619"/>
      <c r="CV49" s="619"/>
      <c r="CW49" s="619"/>
      <c r="CX49" s="619"/>
      <c r="CY49" s="620"/>
      <c r="CZ49" s="621">
        <v>100</v>
      </c>
      <c r="DA49" s="622"/>
      <c r="DB49" s="622"/>
      <c r="DC49" s="623"/>
      <c r="DD49" s="624">
        <v>4365158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OTfQpF0MPwuvNaNmV8MFmLvB/1I4LYADSWg0pLOndGSC4Jt1rIGa7+Qmmtuc/nJjjDjFqvtE7jH+dqVilpeNmg==" saltValue="YHbISZpZb7wEn9XXdyB29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376</v>
      </c>
      <c r="C7" s="1082"/>
      <c r="D7" s="1082"/>
      <c r="E7" s="1082"/>
      <c r="F7" s="1082"/>
      <c r="G7" s="1082"/>
      <c r="H7" s="1082"/>
      <c r="I7" s="1082"/>
      <c r="J7" s="1082"/>
      <c r="K7" s="1082"/>
      <c r="L7" s="1082"/>
      <c r="M7" s="1082"/>
      <c r="N7" s="1082"/>
      <c r="O7" s="1082"/>
      <c r="P7" s="1083"/>
      <c r="Q7" s="1135">
        <v>5665</v>
      </c>
      <c r="R7" s="1136"/>
      <c r="S7" s="1136"/>
      <c r="T7" s="1136"/>
      <c r="U7" s="1136"/>
      <c r="V7" s="1136">
        <v>5460</v>
      </c>
      <c r="W7" s="1136"/>
      <c r="X7" s="1136"/>
      <c r="Y7" s="1136"/>
      <c r="Z7" s="1136"/>
      <c r="AA7" s="1136">
        <v>205</v>
      </c>
      <c r="AB7" s="1136"/>
      <c r="AC7" s="1136"/>
      <c r="AD7" s="1136"/>
      <c r="AE7" s="1137"/>
      <c r="AF7" s="1138">
        <v>205</v>
      </c>
      <c r="AG7" s="1139"/>
      <c r="AH7" s="1139"/>
      <c r="AI7" s="1139"/>
      <c r="AJ7" s="1140"/>
      <c r="AK7" s="1122">
        <v>237</v>
      </c>
      <c r="AL7" s="1123"/>
      <c r="AM7" s="1123"/>
      <c r="AN7" s="1123"/>
      <c r="AO7" s="1123"/>
      <c r="AP7" s="1123">
        <v>7263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378</v>
      </c>
      <c r="B23" s="975" t="s">
        <v>379</v>
      </c>
      <c r="C23" s="976"/>
      <c r="D23" s="976"/>
      <c r="E23" s="976"/>
      <c r="F23" s="976"/>
      <c r="G23" s="976"/>
      <c r="H23" s="976"/>
      <c r="I23" s="976"/>
      <c r="J23" s="976"/>
      <c r="K23" s="976"/>
      <c r="L23" s="976"/>
      <c r="M23" s="976"/>
      <c r="N23" s="976"/>
      <c r="O23" s="976"/>
      <c r="P23" s="977"/>
      <c r="Q23" s="1099">
        <v>5665</v>
      </c>
      <c r="R23" s="1100"/>
      <c r="S23" s="1100"/>
      <c r="T23" s="1100"/>
      <c r="U23" s="1100"/>
      <c r="V23" s="1100">
        <v>5460</v>
      </c>
      <c r="W23" s="1100"/>
      <c r="X23" s="1100"/>
      <c r="Y23" s="1100"/>
      <c r="Z23" s="1100"/>
      <c r="AA23" s="1100">
        <v>205</v>
      </c>
      <c r="AB23" s="1100"/>
      <c r="AC23" s="1100"/>
      <c r="AD23" s="1100"/>
      <c r="AE23" s="1101"/>
      <c r="AF23" s="1102">
        <v>205</v>
      </c>
      <c r="AG23" s="1100"/>
      <c r="AH23" s="1100"/>
      <c r="AI23" s="1100"/>
      <c r="AJ23" s="1103"/>
      <c r="AK23" s="1104"/>
      <c r="AL23" s="1105"/>
      <c r="AM23" s="1105"/>
      <c r="AN23" s="1105"/>
      <c r="AO23" s="1105"/>
      <c r="AP23" s="1100">
        <v>7263</v>
      </c>
      <c r="AQ23" s="1100"/>
      <c r="AR23" s="1100"/>
      <c r="AS23" s="1100"/>
      <c r="AT23" s="1100"/>
      <c r="AU23" s="1106"/>
      <c r="AV23" s="1106"/>
      <c r="AW23" s="1106"/>
      <c r="AX23" s="1106"/>
      <c r="AY23" s="1107"/>
      <c r="AZ23" s="1096" t="s">
        <v>120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359</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2263</v>
      </c>
      <c r="R28" s="1085"/>
      <c r="S28" s="1085"/>
      <c r="T28" s="1085"/>
      <c r="U28" s="1085"/>
      <c r="V28" s="1085">
        <v>2191</v>
      </c>
      <c r="W28" s="1085"/>
      <c r="X28" s="1085"/>
      <c r="Y28" s="1085"/>
      <c r="Z28" s="1085"/>
      <c r="AA28" s="1085">
        <v>72</v>
      </c>
      <c r="AB28" s="1085"/>
      <c r="AC28" s="1085"/>
      <c r="AD28" s="1085"/>
      <c r="AE28" s="1086"/>
      <c r="AF28" s="1087">
        <v>72</v>
      </c>
      <c r="AG28" s="1085"/>
      <c r="AH28" s="1085"/>
      <c r="AI28" s="1085"/>
      <c r="AJ28" s="1088"/>
      <c r="AK28" s="1089">
        <v>257</v>
      </c>
      <c r="AL28" s="1077"/>
      <c r="AM28" s="1077"/>
      <c r="AN28" s="1077"/>
      <c r="AO28" s="1077"/>
      <c r="AP28" s="1077" t="s">
        <v>558</v>
      </c>
      <c r="AQ28" s="1077"/>
      <c r="AR28" s="1077"/>
      <c r="AS28" s="1077"/>
      <c r="AT28" s="1077"/>
      <c r="AU28" s="1077" t="s">
        <v>558</v>
      </c>
      <c r="AV28" s="1077"/>
      <c r="AW28" s="1077"/>
      <c r="AX28" s="1077"/>
      <c r="AY28" s="1077"/>
      <c r="AZ28" s="1078" t="s">
        <v>558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1145</v>
      </c>
      <c r="R29" s="1075"/>
      <c r="S29" s="1075"/>
      <c r="T29" s="1075"/>
      <c r="U29" s="1075"/>
      <c r="V29" s="1075">
        <v>1115</v>
      </c>
      <c r="W29" s="1075"/>
      <c r="X29" s="1075"/>
      <c r="Y29" s="1075"/>
      <c r="Z29" s="1075"/>
      <c r="AA29" s="1075">
        <v>30</v>
      </c>
      <c r="AB29" s="1075"/>
      <c r="AC29" s="1075"/>
      <c r="AD29" s="1075"/>
      <c r="AE29" s="1076"/>
      <c r="AF29" s="1050">
        <v>30</v>
      </c>
      <c r="AG29" s="1051"/>
      <c r="AH29" s="1051"/>
      <c r="AI29" s="1051"/>
      <c r="AJ29" s="1052"/>
      <c r="AK29" s="1011">
        <v>201</v>
      </c>
      <c r="AL29" s="1002"/>
      <c r="AM29" s="1002"/>
      <c r="AN29" s="1002"/>
      <c r="AO29" s="1002"/>
      <c r="AP29" s="1002" t="s">
        <v>558</v>
      </c>
      <c r="AQ29" s="1002"/>
      <c r="AR29" s="1002"/>
      <c r="AS29" s="1002"/>
      <c r="AT29" s="1002"/>
      <c r="AU29" s="1002" t="s">
        <v>558</v>
      </c>
      <c r="AV29" s="1002"/>
      <c r="AW29" s="1002"/>
      <c r="AX29" s="1002"/>
      <c r="AY29" s="1002"/>
      <c r="AZ29" s="1073" t="s">
        <v>559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136</v>
      </c>
      <c r="R30" s="1075"/>
      <c r="S30" s="1075"/>
      <c r="T30" s="1075"/>
      <c r="U30" s="1075"/>
      <c r="V30" s="1075">
        <v>135</v>
      </c>
      <c r="W30" s="1075"/>
      <c r="X30" s="1075"/>
      <c r="Y30" s="1075"/>
      <c r="Z30" s="1075"/>
      <c r="AA30" s="1075">
        <v>1</v>
      </c>
      <c r="AB30" s="1075"/>
      <c r="AC30" s="1075"/>
      <c r="AD30" s="1075"/>
      <c r="AE30" s="1076"/>
      <c r="AF30" s="1050">
        <v>1</v>
      </c>
      <c r="AG30" s="1051"/>
      <c r="AH30" s="1051"/>
      <c r="AI30" s="1051"/>
      <c r="AJ30" s="1052"/>
      <c r="AK30" s="1011">
        <v>33</v>
      </c>
      <c r="AL30" s="1002"/>
      <c r="AM30" s="1002"/>
      <c r="AN30" s="1002"/>
      <c r="AO30" s="1002"/>
      <c r="AP30" s="1002" t="s">
        <v>558</v>
      </c>
      <c r="AQ30" s="1002"/>
      <c r="AR30" s="1002"/>
      <c r="AS30" s="1002"/>
      <c r="AT30" s="1002"/>
      <c r="AU30" s="1002" t="s">
        <v>558</v>
      </c>
      <c r="AV30" s="1002"/>
      <c r="AW30" s="1002"/>
      <c r="AX30" s="1002"/>
      <c r="AY30" s="1002"/>
      <c r="AZ30" s="1073" t="s">
        <v>558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541</v>
      </c>
      <c r="R31" s="1075"/>
      <c r="S31" s="1075"/>
      <c r="T31" s="1075"/>
      <c r="U31" s="1075"/>
      <c r="V31" s="1075">
        <v>527</v>
      </c>
      <c r="W31" s="1075"/>
      <c r="X31" s="1075"/>
      <c r="Y31" s="1075"/>
      <c r="Z31" s="1075"/>
      <c r="AA31" s="1075">
        <v>14</v>
      </c>
      <c r="AB31" s="1075"/>
      <c r="AC31" s="1075"/>
      <c r="AD31" s="1075"/>
      <c r="AE31" s="1076"/>
      <c r="AF31" s="1050">
        <v>844</v>
      </c>
      <c r="AG31" s="1051"/>
      <c r="AH31" s="1051"/>
      <c r="AI31" s="1051"/>
      <c r="AJ31" s="1052"/>
      <c r="AK31" s="1011" t="s">
        <v>558</v>
      </c>
      <c r="AL31" s="1002"/>
      <c r="AM31" s="1002"/>
      <c r="AN31" s="1002"/>
      <c r="AO31" s="1002"/>
      <c r="AP31" s="1002">
        <v>928</v>
      </c>
      <c r="AQ31" s="1002"/>
      <c r="AR31" s="1002"/>
      <c r="AS31" s="1002"/>
      <c r="AT31" s="1002"/>
      <c r="AU31" s="1002">
        <v>15</v>
      </c>
      <c r="AV31" s="1002"/>
      <c r="AW31" s="1002"/>
      <c r="AX31" s="1002"/>
      <c r="AY31" s="1002"/>
      <c r="AZ31" s="1073" t="s">
        <v>558</v>
      </c>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395</v>
      </c>
      <c r="C32" s="1069"/>
      <c r="D32" s="1069"/>
      <c r="E32" s="1069"/>
      <c r="F32" s="1069"/>
      <c r="G32" s="1069"/>
      <c r="H32" s="1069"/>
      <c r="I32" s="1069"/>
      <c r="J32" s="1069"/>
      <c r="K32" s="1069"/>
      <c r="L32" s="1069"/>
      <c r="M32" s="1069"/>
      <c r="N32" s="1069"/>
      <c r="O32" s="1069"/>
      <c r="P32" s="1070"/>
      <c r="Q32" s="1074">
        <v>101</v>
      </c>
      <c r="R32" s="1075"/>
      <c r="S32" s="1075"/>
      <c r="T32" s="1075"/>
      <c r="U32" s="1075"/>
      <c r="V32" s="1075">
        <v>43</v>
      </c>
      <c r="W32" s="1075"/>
      <c r="X32" s="1075"/>
      <c r="Y32" s="1075"/>
      <c r="Z32" s="1075"/>
      <c r="AA32" s="1075">
        <v>58</v>
      </c>
      <c r="AB32" s="1075"/>
      <c r="AC32" s="1075"/>
      <c r="AD32" s="1075"/>
      <c r="AE32" s="1076"/>
      <c r="AF32" s="1050">
        <v>252</v>
      </c>
      <c r="AG32" s="1051"/>
      <c r="AH32" s="1051"/>
      <c r="AI32" s="1051"/>
      <c r="AJ32" s="1052"/>
      <c r="AK32" s="1011" t="s">
        <v>558</v>
      </c>
      <c r="AL32" s="1002"/>
      <c r="AM32" s="1002"/>
      <c r="AN32" s="1002"/>
      <c r="AO32" s="1002"/>
      <c r="AP32" s="1002">
        <v>710</v>
      </c>
      <c r="AQ32" s="1002"/>
      <c r="AR32" s="1002"/>
      <c r="AS32" s="1002"/>
      <c r="AT32" s="1002"/>
      <c r="AU32" s="1002" t="s">
        <v>558</v>
      </c>
      <c r="AV32" s="1002"/>
      <c r="AW32" s="1002"/>
      <c r="AX32" s="1002"/>
      <c r="AY32" s="1002"/>
      <c r="AZ32" s="1073" t="s">
        <v>558</v>
      </c>
      <c r="BA32" s="1073"/>
      <c r="BB32" s="1073"/>
      <c r="BC32" s="1073"/>
      <c r="BD32" s="1073"/>
      <c r="BE32" s="1063" t="s">
        <v>394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396</v>
      </c>
      <c r="C33" s="1069"/>
      <c r="D33" s="1069"/>
      <c r="E33" s="1069"/>
      <c r="F33" s="1069"/>
      <c r="G33" s="1069"/>
      <c r="H33" s="1069"/>
      <c r="I33" s="1069"/>
      <c r="J33" s="1069"/>
      <c r="K33" s="1069"/>
      <c r="L33" s="1069"/>
      <c r="M33" s="1069"/>
      <c r="N33" s="1069"/>
      <c r="O33" s="1069"/>
      <c r="P33" s="1070"/>
      <c r="Q33" s="1074">
        <v>1092</v>
      </c>
      <c r="R33" s="1075"/>
      <c r="S33" s="1075"/>
      <c r="T33" s="1075"/>
      <c r="U33" s="1075"/>
      <c r="V33" s="1075">
        <v>1051</v>
      </c>
      <c r="W33" s="1075"/>
      <c r="X33" s="1075"/>
      <c r="Y33" s="1075"/>
      <c r="Z33" s="1075"/>
      <c r="AA33" s="1075">
        <v>41</v>
      </c>
      <c r="AB33" s="1075"/>
      <c r="AC33" s="1075"/>
      <c r="AD33" s="1075"/>
      <c r="AE33" s="1076"/>
      <c r="AF33" s="1050">
        <v>18</v>
      </c>
      <c r="AG33" s="1051"/>
      <c r="AH33" s="1051"/>
      <c r="AI33" s="1051"/>
      <c r="AJ33" s="1052"/>
      <c r="AK33" s="1011">
        <v>132</v>
      </c>
      <c r="AL33" s="1002"/>
      <c r="AM33" s="1002"/>
      <c r="AN33" s="1002"/>
      <c r="AO33" s="1002"/>
      <c r="AP33" s="1002">
        <v>4572</v>
      </c>
      <c r="AQ33" s="1002"/>
      <c r="AR33" s="1002"/>
      <c r="AS33" s="1002"/>
      <c r="AT33" s="1002"/>
      <c r="AU33" s="1002">
        <v>2185</v>
      </c>
      <c r="AV33" s="1002"/>
      <c r="AW33" s="1002"/>
      <c r="AX33" s="1002"/>
      <c r="AY33" s="1002"/>
      <c r="AZ33" s="1073" t="s">
        <v>558</v>
      </c>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398</v>
      </c>
      <c r="C34" s="1069"/>
      <c r="D34" s="1069"/>
      <c r="E34" s="1069"/>
      <c r="F34" s="1069"/>
      <c r="G34" s="1069"/>
      <c r="H34" s="1069"/>
      <c r="I34" s="1069"/>
      <c r="J34" s="1069"/>
      <c r="K34" s="1069"/>
      <c r="L34" s="1069"/>
      <c r="M34" s="1069"/>
      <c r="N34" s="1069"/>
      <c r="O34" s="1069"/>
      <c r="P34" s="1070"/>
      <c r="Q34" s="1074">
        <v>163</v>
      </c>
      <c r="R34" s="1075"/>
      <c r="S34" s="1075"/>
      <c r="T34" s="1075"/>
      <c r="U34" s="1075"/>
      <c r="V34" s="1075">
        <v>148</v>
      </c>
      <c r="W34" s="1075"/>
      <c r="X34" s="1075"/>
      <c r="Y34" s="1075"/>
      <c r="Z34" s="1075"/>
      <c r="AA34" s="1075">
        <v>15</v>
      </c>
      <c r="AB34" s="1075"/>
      <c r="AC34" s="1075"/>
      <c r="AD34" s="1075"/>
      <c r="AE34" s="1076"/>
      <c r="AF34" s="1050">
        <v>15</v>
      </c>
      <c r="AG34" s="1051"/>
      <c r="AH34" s="1051"/>
      <c r="AI34" s="1051"/>
      <c r="AJ34" s="1052"/>
      <c r="AK34" s="1011">
        <v>76</v>
      </c>
      <c r="AL34" s="1002"/>
      <c r="AM34" s="1002"/>
      <c r="AN34" s="1002"/>
      <c r="AO34" s="1002"/>
      <c r="AP34" s="1002">
        <v>487</v>
      </c>
      <c r="AQ34" s="1002"/>
      <c r="AR34" s="1002"/>
      <c r="AS34" s="1002"/>
      <c r="AT34" s="1002"/>
      <c r="AU34" s="1002">
        <v>480</v>
      </c>
      <c r="AV34" s="1002"/>
      <c r="AW34" s="1002"/>
      <c r="AX34" s="1002"/>
      <c r="AY34" s="1002"/>
      <c r="AZ34" s="1073" t="s">
        <v>558</v>
      </c>
      <c r="BA34" s="1073"/>
      <c r="BB34" s="1073"/>
      <c r="BC34" s="1073"/>
      <c r="BD34" s="1073"/>
      <c r="BE34" s="1063" t="s">
        <v>397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378</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1231</v>
      </c>
      <c r="AG63" s="990"/>
      <c r="AH63" s="990"/>
      <c r="AI63" s="990"/>
      <c r="AJ63" s="1061"/>
      <c r="AK63" s="1062"/>
      <c r="AL63" s="994"/>
      <c r="AM63" s="994"/>
      <c r="AN63" s="994"/>
      <c r="AO63" s="994"/>
      <c r="AP63" s="990">
        <v>6697</v>
      </c>
      <c r="AQ63" s="990"/>
      <c r="AR63" s="990"/>
      <c r="AS63" s="990"/>
      <c r="AT63" s="990"/>
      <c r="AU63" s="990">
        <v>2680</v>
      </c>
      <c r="AV63" s="990"/>
      <c r="AW63" s="990"/>
      <c r="AX63" s="990"/>
      <c r="AY63" s="990"/>
      <c r="AZ63" s="1056"/>
      <c r="BA63" s="1056"/>
      <c r="BB63" s="1056"/>
      <c r="BC63" s="1056"/>
      <c r="BD63" s="1056"/>
      <c r="BE63" s="991"/>
      <c r="BF63" s="991"/>
      <c r="BG63" s="991"/>
      <c r="BH63" s="991"/>
      <c r="BI63" s="992"/>
      <c r="BJ63" s="1057" t="s">
        <v>120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402</v>
      </c>
      <c r="B66" s="1027"/>
      <c r="C66" s="1027"/>
      <c r="D66" s="1027"/>
      <c r="E66" s="1027"/>
      <c r="F66" s="1027"/>
      <c r="G66" s="1027"/>
      <c r="H66" s="1027"/>
      <c r="I66" s="1027"/>
      <c r="J66" s="1027"/>
      <c r="K66" s="1027"/>
      <c r="L66" s="1027"/>
      <c r="M66" s="1027"/>
      <c r="N66" s="1027"/>
      <c r="O66" s="1027"/>
      <c r="P66" s="1028"/>
      <c r="Q66" s="1032" t="s">
        <v>403</v>
      </c>
      <c r="R66" s="1033"/>
      <c r="S66" s="1033"/>
      <c r="T66" s="1033"/>
      <c r="U66" s="1034"/>
      <c r="V66" s="1032" t="s">
        <v>383</v>
      </c>
      <c r="W66" s="1033"/>
      <c r="X66" s="1033"/>
      <c r="Y66" s="1033"/>
      <c r="Z66" s="1034"/>
      <c r="AA66" s="1032" t="s">
        <v>404</v>
      </c>
      <c r="AB66" s="1033"/>
      <c r="AC66" s="1033"/>
      <c r="AD66" s="1033"/>
      <c r="AE66" s="1034"/>
      <c r="AF66" s="1038" t="s">
        <v>385</v>
      </c>
      <c r="AG66" s="1039"/>
      <c r="AH66" s="1039"/>
      <c r="AI66" s="1039"/>
      <c r="AJ66" s="1040"/>
      <c r="AK66" s="1032" t="s">
        <v>405</v>
      </c>
      <c r="AL66" s="1027"/>
      <c r="AM66" s="1027"/>
      <c r="AN66" s="1027"/>
      <c r="AO66" s="1028"/>
      <c r="AP66" s="1032" t="s">
        <v>387</v>
      </c>
      <c r="AQ66" s="1033"/>
      <c r="AR66" s="1033"/>
      <c r="AS66" s="1033"/>
      <c r="AT66" s="1034"/>
      <c r="AU66" s="1032" t="s">
        <v>406</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560</v>
      </c>
      <c r="C68" s="1017"/>
      <c r="D68" s="1017"/>
      <c r="E68" s="1017"/>
      <c r="F68" s="1017"/>
      <c r="G68" s="1017"/>
      <c r="H68" s="1017"/>
      <c r="I68" s="1017"/>
      <c r="J68" s="1017"/>
      <c r="K68" s="1017"/>
      <c r="L68" s="1017"/>
      <c r="M68" s="1017"/>
      <c r="N68" s="1017"/>
      <c r="O68" s="1017"/>
      <c r="P68" s="1018"/>
      <c r="Q68" s="1019">
        <v>4006</v>
      </c>
      <c r="R68" s="1013"/>
      <c r="S68" s="1013"/>
      <c r="T68" s="1013"/>
      <c r="U68" s="1013"/>
      <c r="V68" s="1013">
        <v>3939</v>
      </c>
      <c r="W68" s="1013"/>
      <c r="X68" s="1013"/>
      <c r="Y68" s="1013"/>
      <c r="Z68" s="1013"/>
      <c r="AA68" s="1013">
        <v>67</v>
      </c>
      <c r="AB68" s="1013"/>
      <c r="AC68" s="1013"/>
      <c r="AD68" s="1013"/>
      <c r="AE68" s="1013"/>
      <c r="AF68" s="1013">
        <v>49</v>
      </c>
      <c r="AG68" s="1013"/>
      <c r="AH68" s="1013"/>
      <c r="AI68" s="1013"/>
      <c r="AJ68" s="1013"/>
      <c r="AK68" s="1013">
        <v>65</v>
      </c>
      <c r="AL68" s="1013"/>
      <c r="AM68" s="1013"/>
      <c r="AN68" s="1013"/>
      <c r="AO68" s="1013"/>
      <c r="AP68" s="1013">
        <v>1820</v>
      </c>
      <c r="AQ68" s="1013"/>
      <c r="AR68" s="1013"/>
      <c r="AS68" s="1013"/>
      <c r="AT68" s="1013"/>
      <c r="AU68" s="1013">
        <v>203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561</v>
      </c>
      <c r="C69" s="1006"/>
      <c r="D69" s="1006"/>
      <c r="E69" s="1006"/>
      <c r="F69" s="1006"/>
      <c r="G69" s="1006"/>
      <c r="H69" s="1006"/>
      <c r="I69" s="1006"/>
      <c r="J69" s="1006"/>
      <c r="K69" s="1006"/>
      <c r="L69" s="1006"/>
      <c r="M69" s="1006"/>
      <c r="N69" s="1006"/>
      <c r="O69" s="1006"/>
      <c r="P69" s="1007"/>
      <c r="Q69" s="1008">
        <v>11</v>
      </c>
      <c r="R69" s="1002"/>
      <c r="S69" s="1002"/>
      <c r="T69" s="1002"/>
      <c r="U69" s="1002"/>
      <c r="V69" s="1002">
        <v>10</v>
      </c>
      <c r="W69" s="1002"/>
      <c r="X69" s="1002"/>
      <c r="Y69" s="1002"/>
      <c r="Z69" s="1002"/>
      <c r="AA69" s="1002">
        <v>1</v>
      </c>
      <c r="AB69" s="1002"/>
      <c r="AC69" s="1002"/>
      <c r="AD69" s="1002"/>
      <c r="AE69" s="1002"/>
      <c r="AF69" s="1002">
        <v>1</v>
      </c>
      <c r="AG69" s="1002"/>
      <c r="AH69" s="1002"/>
      <c r="AI69" s="1002"/>
      <c r="AJ69" s="1002"/>
      <c r="AK69" s="1002" t="s">
        <v>574</v>
      </c>
      <c r="AL69" s="1002"/>
      <c r="AM69" s="1002"/>
      <c r="AN69" s="1002"/>
      <c r="AO69" s="1002"/>
      <c r="AP69" s="1002" t="s">
        <v>574</v>
      </c>
      <c r="AQ69" s="1002"/>
      <c r="AR69" s="1002"/>
      <c r="AS69" s="1002"/>
      <c r="AT69" s="1002"/>
      <c r="AU69" s="1002" t="s">
        <v>575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562</v>
      </c>
      <c r="C70" s="1006"/>
      <c r="D70" s="1006"/>
      <c r="E70" s="1006"/>
      <c r="F70" s="1006"/>
      <c r="G70" s="1006"/>
      <c r="H70" s="1006"/>
      <c r="I70" s="1006"/>
      <c r="J70" s="1006"/>
      <c r="K70" s="1006"/>
      <c r="L70" s="1006"/>
      <c r="M70" s="1006"/>
      <c r="N70" s="1006"/>
      <c r="O70" s="1006"/>
      <c r="P70" s="1007"/>
      <c r="Q70" s="1008">
        <v>535</v>
      </c>
      <c r="R70" s="1002"/>
      <c r="S70" s="1002"/>
      <c r="T70" s="1002"/>
      <c r="U70" s="1002"/>
      <c r="V70" s="1002">
        <v>498</v>
      </c>
      <c r="W70" s="1002"/>
      <c r="X70" s="1002"/>
      <c r="Y70" s="1002"/>
      <c r="Z70" s="1002"/>
      <c r="AA70" s="1002">
        <v>37</v>
      </c>
      <c r="AB70" s="1002"/>
      <c r="AC70" s="1002"/>
      <c r="AD70" s="1002"/>
      <c r="AE70" s="1002"/>
      <c r="AF70" s="1002">
        <v>37</v>
      </c>
      <c r="AG70" s="1002"/>
      <c r="AH70" s="1002"/>
      <c r="AI70" s="1002"/>
      <c r="AJ70" s="1002"/>
      <c r="AK70" s="1002" t="s">
        <v>576</v>
      </c>
      <c r="AL70" s="1002"/>
      <c r="AM70" s="1002"/>
      <c r="AN70" s="1002"/>
      <c r="AO70" s="1002"/>
      <c r="AP70" s="1002">
        <v>234</v>
      </c>
      <c r="AQ70" s="1002"/>
      <c r="AR70" s="1002"/>
      <c r="AS70" s="1002"/>
      <c r="AT70" s="1002"/>
      <c r="AU70" s="1002">
        <v>17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563</v>
      </c>
      <c r="C71" s="1006"/>
      <c r="D71" s="1006"/>
      <c r="E71" s="1006"/>
      <c r="F71" s="1006"/>
      <c r="G71" s="1006"/>
      <c r="H71" s="1006"/>
      <c r="I71" s="1006"/>
      <c r="J71" s="1006"/>
      <c r="K71" s="1006"/>
      <c r="L71" s="1006"/>
      <c r="M71" s="1006"/>
      <c r="N71" s="1006"/>
      <c r="O71" s="1006"/>
      <c r="P71" s="1007"/>
      <c r="Q71" s="1008">
        <v>1465</v>
      </c>
      <c r="R71" s="1002"/>
      <c r="S71" s="1002"/>
      <c r="T71" s="1002"/>
      <c r="U71" s="1002"/>
      <c r="V71" s="1002">
        <v>1398</v>
      </c>
      <c r="W71" s="1002"/>
      <c r="X71" s="1002"/>
      <c r="Y71" s="1002"/>
      <c r="Z71" s="1002"/>
      <c r="AA71" s="1002">
        <v>68</v>
      </c>
      <c r="AB71" s="1002"/>
      <c r="AC71" s="1002"/>
      <c r="AD71" s="1002"/>
      <c r="AE71" s="1002"/>
      <c r="AF71" s="1002">
        <v>68</v>
      </c>
      <c r="AG71" s="1002"/>
      <c r="AH71" s="1002"/>
      <c r="AI71" s="1002"/>
      <c r="AJ71" s="1002"/>
      <c r="AK71" s="1002" t="s">
        <v>574</v>
      </c>
      <c r="AL71" s="1002"/>
      <c r="AM71" s="1002"/>
      <c r="AN71" s="1002"/>
      <c r="AO71" s="1002"/>
      <c r="AP71" s="1002">
        <v>137</v>
      </c>
      <c r="AQ71" s="1002"/>
      <c r="AR71" s="1002"/>
      <c r="AS71" s="1002"/>
      <c r="AT71" s="1002"/>
      <c r="AU71" s="1002">
        <v>38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564</v>
      </c>
      <c r="C72" s="1006"/>
      <c r="D72" s="1006"/>
      <c r="E72" s="1006"/>
      <c r="F72" s="1006"/>
      <c r="G72" s="1006"/>
      <c r="H72" s="1006"/>
      <c r="I72" s="1006"/>
      <c r="J72" s="1006"/>
      <c r="K72" s="1006"/>
      <c r="L72" s="1006"/>
      <c r="M72" s="1006"/>
      <c r="N72" s="1006"/>
      <c r="O72" s="1006"/>
      <c r="P72" s="1007"/>
      <c r="Q72" s="1008">
        <v>19891</v>
      </c>
      <c r="R72" s="1002"/>
      <c r="S72" s="1002"/>
      <c r="T72" s="1002"/>
      <c r="U72" s="1002"/>
      <c r="V72" s="1002">
        <v>19869</v>
      </c>
      <c r="W72" s="1002"/>
      <c r="X72" s="1002"/>
      <c r="Y72" s="1002"/>
      <c r="Z72" s="1002"/>
      <c r="AA72" s="1002">
        <v>21</v>
      </c>
      <c r="AB72" s="1002"/>
      <c r="AC72" s="1002"/>
      <c r="AD72" s="1002"/>
      <c r="AE72" s="1002"/>
      <c r="AF72" s="1002">
        <v>21</v>
      </c>
      <c r="AG72" s="1002"/>
      <c r="AH72" s="1002"/>
      <c r="AI72" s="1002"/>
      <c r="AJ72" s="1002"/>
      <c r="AK72" s="1002">
        <v>3109</v>
      </c>
      <c r="AL72" s="1002"/>
      <c r="AM72" s="1002"/>
      <c r="AN72" s="1002"/>
      <c r="AO72" s="1002"/>
      <c r="AP72" s="1002" t="s">
        <v>574</v>
      </c>
      <c r="AQ72" s="1002"/>
      <c r="AR72" s="1002"/>
      <c r="AS72" s="1002"/>
      <c r="AT72" s="1002"/>
      <c r="AU72" s="1002" t="s">
        <v>574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565</v>
      </c>
      <c r="C73" s="1006"/>
      <c r="D73" s="1006"/>
      <c r="E73" s="1006"/>
      <c r="F73" s="1006"/>
      <c r="G73" s="1006"/>
      <c r="H73" s="1006"/>
      <c r="I73" s="1006"/>
      <c r="J73" s="1006"/>
      <c r="K73" s="1006"/>
      <c r="L73" s="1006"/>
      <c r="M73" s="1006"/>
      <c r="N73" s="1006"/>
      <c r="O73" s="1006"/>
      <c r="P73" s="1007"/>
      <c r="Q73" s="1008">
        <v>169</v>
      </c>
      <c r="R73" s="1002"/>
      <c r="S73" s="1002"/>
      <c r="T73" s="1002"/>
      <c r="U73" s="1002"/>
      <c r="V73" s="1002">
        <v>169</v>
      </c>
      <c r="W73" s="1002"/>
      <c r="X73" s="1002"/>
      <c r="Y73" s="1002"/>
      <c r="Z73" s="1002"/>
      <c r="AA73" s="1002">
        <v>1</v>
      </c>
      <c r="AB73" s="1002"/>
      <c r="AC73" s="1002"/>
      <c r="AD73" s="1002"/>
      <c r="AE73" s="1002"/>
      <c r="AF73" s="1002">
        <v>1</v>
      </c>
      <c r="AG73" s="1002"/>
      <c r="AH73" s="1002"/>
      <c r="AI73" s="1002"/>
      <c r="AJ73" s="1002"/>
      <c r="AK73" s="1002">
        <v>36</v>
      </c>
      <c r="AL73" s="1002"/>
      <c r="AM73" s="1002"/>
      <c r="AN73" s="1002"/>
      <c r="AO73" s="1002"/>
      <c r="AP73" s="1002" t="s">
        <v>574</v>
      </c>
      <c r="AQ73" s="1002"/>
      <c r="AR73" s="1002"/>
      <c r="AS73" s="1002"/>
      <c r="AT73" s="1002"/>
      <c r="AU73" s="1002" t="s">
        <v>574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566</v>
      </c>
      <c r="C74" s="1006"/>
      <c r="D74" s="1006"/>
      <c r="E74" s="1006"/>
      <c r="F74" s="1006"/>
      <c r="G74" s="1006"/>
      <c r="H74" s="1006"/>
      <c r="I74" s="1006"/>
      <c r="J74" s="1006"/>
      <c r="K74" s="1006"/>
      <c r="L74" s="1006"/>
      <c r="M74" s="1006"/>
      <c r="N74" s="1006"/>
      <c r="O74" s="1006"/>
      <c r="P74" s="1007"/>
      <c r="Q74" s="1008">
        <v>555</v>
      </c>
      <c r="R74" s="1002"/>
      <c r="S74" s="1002"/>
      <c r="T74" s="1002"/>
      <c r="U74" s="1002"/>
      <c r="V74" s="1002">
        <v>345</v>
      </c>
      <c r="W74" s="1002"/>
      <c r="X74" s="1002"/>
      <c r="Y74" s="1002"/>
      <c r="Z74" s="1002"/>
      <c r="AA74" s="1002">
        <v>211</v>
      </c>
      <c r="AB74" s="1002"/>
      <c r="AC74" s="1002"/>
      <c r="AD74" s="1002"/>
      <c r="AE74" s="1002"/>
      <c r="AF74" s="1002">
        <v>211</v>
      </c>
      <c r="AG74" s="1002"/>
      <c r="AH74" s="1002"/>
      <c r="AI74" s="1002"/>
      <c r="AJ74" s="1002"/>
      <c r="AK74" s="1002" t="s">
        <v>574</v>
      </c>
      <c r="AL74" s="1002"/>
      <c r="AM74" s="1002"/>
      <c r="AN74" s="1002"/>
      <c r="AO74" s="1002"/>
      <c r="AP74" s="1002" t="s">
        <v>574</v>
      </c>
      <c r="AQ74" s="1002"/>
      <c r="AR74" s="1002"/>
      <c r="AS74" s="1002"/>
      <c r="AT74" s="1002"/>
      <c r="AU74" s="1002" t="s">
        <v>574</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567</v>
      </c>
      <c r="C75" s="1006"/>
      <c r="D75" s="1006"/>
      <c r="E75" s="1006"/>
      <c r="F75" s="1006"/>
      <c r="G75" s="1006"/>
      <c r="H75" s="1006"/>
      <c r="I75" s="1006"/>
      <c r="J75" s="1006"/>
      <c r="K75" s="1006"/>
      <c r="L75" s="1006"/>
      <c r="M75" s="1006"/>
      <c r="N75" s="1006"/>
      <c r="O75" s="1006"/>
      <c r="P75" s="1007"/>
      <c r="Q75" s="1009">
        <v>908</v>
      </c>
      <c r="R75" s="1010"/>
      <c r="S75" s="1010"/>
      <c r="T75" s="1010"/>
      <c r="U75" s="1011"/>
      <c r="V75" s="1012">
        <v>902</v>
      </c>
      <c r="W75" s="1010"/>
      <c r="X75" s="1010"/>
      <c r="Y75" s="1010"/>
      <c r="Z75" s="1011"/>
      <c r="AA75" s="1012">
        <v>5</v>
      </c>
      <c r="AB75" s="1010"/>
      <c r="AC75" s="1010"/>
      <c r="AD75" s="1010"/>
      <c r="AE75" s="1011"/>
      <c r="AF75" s="1012">
        <v>5</v>
      </c>
      <c r="AG75" s="1010"/>
      <c r="AH75" s="1010"/>
      <c r="AI75" s="1010"/>
      <c r="AJ75" s="1011"/>
      <c r="AK75" s="1012" t="s">
        <v>574</v>
      </c>
      <c r="AL75" s="1010"/>
      <c r="AM75" s="1010"/>
      <c r="AN75" s="1010"/>
      <c r="AO75" s="1011"/>
      <c r="AP75" s="1012" t="s">
        <v>574</v>
      </c>
      <c r="AQ75" s="1010"/>
      <c r="AR75" s="1010"/>
      <c r="AS75" s="1010"/>
      <c r="AT75" s="1011"/>
      <c r="AU75" s="1012" t="s">
        <v>574</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568</v>
      </c>
      <c r="C76" s="1006"/>
      <c r="D76" s="1006"/>
      <c r="E76" s="1006"/>
      <c r="F76" s="1006"/>
      <c r="G76" s="1006"/>
      <c r="H76" s="1006"/>
      <c r="I76" s="1006"/>
      <c r="J76" s="1006"/>
      <c r="K76" s="1006"/>
      <c r="L76" s="1006"/>
      <c r="M76" s="1006"/>
      <c r="N76" s="1006"/>
      <c r="O76" s="1006"/>
      <c r="P76" s="1007"/>
      <c r="Q76" s="1009">
        <v>325093</v>
      </c>
      <c r="R76" s="1010"/>
      <c r="S76" s="1010"/>
      <c r="T76" s="1010"/>
      <c r="U76" s="1011"/>
      <c r="V76" s="1012">
        <v>319922</v>
      </c>
      <c r="W76" s="1010"/>
      <c r="X76" s="1010"/>
      <c r="Y76" s="1010"/>
      <c r="Z76" s="1011"/>
      <c r="AA76" s="1012">
        <v>5161</v>
      </c>
      <c r="AB76" s="1010"/>
      <c r="AC76" s="1010"/>
      <c r="AD76" s="1010"/>
      <c r="AE76" s="1011"/>
      <c r="AF76" s="1012">
        <v>5161</v>
      </c>
      <c r="AG76" s="1010"/>
      <c r="AH76" s="1010"/>
      <c r="AI76" s="1010"/>
      <c r="AJ76" s="1011"/>
      <c r="AK76" s="1012">
        <v>2069</v>
      </c>
      <c r="AL76" s="1010"/>
      <c r="AM76" s="1010"/>
      <c r="AN76" s="1010"/>
      <c r="AO76" s="1011"/>
      <c r="AP76" s="1012" t="s">
        <v>574</v>
      </c>
      <c r="AQ76" s="1010"/>
      <c r="AR76" s="1010"/>
      <c r="AS76" s="1010"/>
      <c r="AT76" s="1011"/>
      <c r="AU76" s="1012" t="s">
        <v>574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378</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5553</v>
      </c>
      <c r="AG88" s="990"/>
      <c r="AH88" s="990"/>
      <c r="AI88" s="990"/>
      <c r="AJ88" s="990"/>
      <c r="AK88" s="994"/>
      <c r="AL88" s="994"/>
      <c r="AM88" s="994"/>
      <c r="AN88" s="994"/>
      <c r="AO88" s="994"/>
      <c r="AP88" s="990">
        <v>2191</v>
      </c>
      <c r="AQ88" s="990"/>
      <c r="AR88" s="990"/>
      <c r="AS88" s="990"/>
      <c r="AT88" s="990"/>
      <c r="AU88" s="990">
        <v>258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296</v>
      </c>
      <c r="AG109" s="925"/>
      <c r="AH109" s="925"/>
      <c r="AI109" s="925"/>
      <c r="AJ109" s="926"/>
      <c r="AK109" s="927" t="s">
        <v>295</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296</v>
      </c>
      <c r="BW109" s="925"/>
      <c r="BX109" s="925"/>
      <c r="BY109" s="925"/>
      <c r="BZ109" s="926"/>
      <c r="CA109" s="927" t="s">
        <v>295</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296</v>
      </c>
      <c r="DM109" s="925"/>
      <c r="DN109" s="925"/>
      <c r="DO109" s="925"/>
      <c r="DP109" s="926"/>
      <c r="DQ109" s="927" t="s">
        <v>295</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469148</v>
      </c>
      <c r="AB110" s="918"/>
      <c r="AC110" s="918"/>
      <c r="AD110" s="918"/>
      <c r="AE110" s="919"/>
      <c r="AF110" s="920">
        <v>520222</v>
      </c>
      <c r="AG110" s="918"/>
      <c r="AH110" s="918"/>
      <c r="AI110" s="918"/>
      <c r="AJ110" s="919"/>
      <c r="AK110" s="920">
        <v>555792</v>
      </c>
      <c r="AL110" s="918"/>
      <c r="AM110" s="918"/>
      <c r="AN110" s="918"/>
      <c r="AO110" s="919"/>
      <c r="AP110" s="921">
        <v>15.6</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6830656</v>
      </c>
      <c r="BR110" s="865"/>
      <c r="BS110" s="865"/>
      <c r="BT110" s="865"/>
      <c r="BU110" s="865"/>
      <c r="BV110" s="865">
        <v>7295576</v>
      </c>
      <c r="BW110" s="865"/>
      <c r="BX110" s="865"/>
      <c r="BY110" s="865"/>
      <c r="BZ110" s="865"/>
      <c r="CA110" s="865">
        <v>7263230</v>
      </c>
      <c r="CB110" s="865"/>
      <c r="CC110" s="865"/>
      <c r="CD110" s="865"/>
      <c r="CE110" s="865"/>
      <c r="CF110" s="889">
        <v>204.1</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423</v>
      </c>
      <c r="DH110" s="865"/>
      <c r="DI110" s="865"/>
      <c r="DJ110" s="865"/>
      <c r="DK110" s="865"/>
      <c r="DL110" s="865" t="s">
        <v>120</v>
      </c>
      <c r="DM110" s="865"/>
      <c r="DN110" s="865"/>
      <c r="DO110" s="865"/>
      <c r="DP110" s="865"/>
      <c r="DQ110" s="865" t="s">
        <v>120</v>
      </c>
      <c r="DR110" s="865"/>
      <c r="DS110" s="865"/>
      <c r="DT110" s="865"/>
      <c r="DU110" s="865"/>
      <c r="DV110" s="866" t="s">
        <v>120</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120</v>
      </c>
      <c r="AB111" s="946"/>
      <c r="AC111" s="946"/>
      <c r="AD111" s="946"/>
      <c r="AE111" s="947"/>
      <c r="AF111" s="948" t="s">
        <v>120</v>
      </c>
      <c r="AG111" s="946"/>
      <c r="AH111" s="946"/>
      <c r="AI111" s="946"/>
      <c r="AJ111" s="947"/>
      <c r="AK111" s="948" t="s">
        <v>423</v>
      </c>
      <c r="AL111" s="946"/>
      <c r="AM111" s="946"/>
      <c r="AN111" s="946"/>
      <c r="AO111" s="947"/>
      <c r="AP111" s="949" t="s">
        <v>120</v>
      </c>
      <c r="AQ111" s="950"/>
      <c r="AR111" s="950"/>
      <c r="AS111" s="950"/>
      <c r="AT111" s="951"/>
      <c r="AU111" s="959"/>
      <c r="AV111" s="960"/>
      <c r="AW111" s="960"/>
      <c r="AX111" s="960"/>
      <c r="AY111" s="960"/>
      <c r="AZ111" s="835" t="s">
        <v>425</v>
      </c>
      <c r="BA111" s="770"/>
      <c r="BB111" s="770"/>
      <c r="BC111" s="770"/>
      <c r="BD111" s="770"/>
      <c r="BE111" s="770"/>
      <c r="BF111" s="770"/>
      <c r="BG111" s="770"/>
      <c r="BH111" s="770"/>
      <c r="BI111" s="770"/>
      <c r="BJ111" s="770"/>
      <c r="BK111" s="770"/>
      <c r="BL111" s="770"/>
      <c r="BM111" s="770"/>
      <c r="BN111" s="770"/>
      <c r="BO111" s="770"/>
      <c r="BP111" s="771"/>
      <c r="BQ111" s="836" t="s">
        <v>120</v>
      </c>
      <c r="BR111" s="837"/>
      <c r="BS111" s="837"/>
      <c r="BT111" s="837"/>
      <c r="BU111" s="837"/>
      <c r="BV111" s="837" t="s">
        <v>120</v>
      </c>
      <c r="BW111" s="837"/>
      <c r="BX111" s="837"/>
      <c r="BY111" s="837"/>
      <c r="BZ111" s="837"/>
      <c r="CA111" s="837" t="s">
        <v>120</v>
      </c>
      <c r="CB111" s="837"/>
      <c r="CC111" s="837"/>
      <c r="CD111" s="837"/>
      <c r="CE111" s="837"/>
      <c r="CF111" s="898" t="s">
        <v>120</v>
      </c>
      <c r="CG111" s="899"/>
      <c r="CH111" s="899"/>
      <c r="CI111" s="899"/>
      <c r="CJ111" s="899"/>
      <c r="CK111" s="954"/>
      <c r="CL111" s="841"/>
      <c r="CM111" s="844" t="s">
        <v>426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423</v>
      </c>
      <c r="DH111" s="837"/>
      <c r="DI111" s="837"/>
      <c r="DJ111" s="837"/>
      <c r="DK111" s="837"/>
      <c r="DL111" s="837" t="s">
        <v>423</v>
      </c>
      <c r="DM111" s="837"/>
      <c r="DN111" s="837"/>
      <c r="DO111" s="837"/>
      <c r="DP111" s="837"/>
      <c r="DQ111" s="837" t="s">
        <v>423</v>
      </c>
      <c r="DR111" s="837"/>
      <c r="DS111" s="837"/>
      <c r="DT111" s="837"/>
      <c r="DU111" s="837"/>
      <c r="DV111" s="814" t="s">
        <v>120</v>
      </c>
      <c r="DW111" s="814"/>
      <c r="DX111" s="814"/>
      <c r="DY111" s="814"/>
      <c r="DZ111" s="815"/>
    </row>
    <row r="112" spans="1:131" s="226" customFormat="1" ht="26.25" customHeight="1" x14ac:dyDescent="0.15">
      <c r="A112" s="939" t="s">
        <v>427</v>
      </c>
      <c r="B112" s="940"/>
      <c r="C112" s="770" t="s">
        <v>428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120</v>
      </c>
      <c r="AB112" s="800"/>
      <c r="AC112" s="800"/>
      <c r="AD112" s="800"/>
      <c r="AE112" s="801"/>
      <c r="AF112" s="802" t="s">
        <v>423</v>
      </c>
      <c r="AG112" s="800"/>
      <c r="AH112" s="800"/>
      <c r="AI112" s="800"/>
      <c r="AJ112" s="801"/>
      <c r="AK112" s="802" t="s">
        <v>120</v>
      </c>
      <c r="AL112" s="800"/>
      <c r="AM112" s="800"/>
      <c r="AN112" s="800"/>
      <c r="AO112" s="801"/>
      <c r="AP112" s="847" t="s">
        <v>423</v>
      </c>
      <c r="AQ112" s="848"/>
      <c r="AR112" s="848"/>
      <c r="AS112" s="848"/>
      <c r="AT112" s="849"/>
      <c r="AU112" s="959"/>
      <c r="AV112" s="960"/>
      <c r="AW112" s="960"/>
      <c r="AX112" s="960"/>
      <c r="AY112" s="960"/>
      <c r="AZ112" s="835" t="s">
        <v>429</v>
      </c>
      <c r="BA112" s="770"/>
      <c r="BB112" s="770"/>
      <c r="BC112" s="770"/>
      <c r="BD112" s="770"/>
      <c r="BE112" s="770"/>
      <c r="BF112" s="770"/>
      <c r="BG112" s="770"/>
      <c r="BH112" s="770"/>
      <c r="BI112" s="770"/>
      <c r="BJ112" s="770"/>
      <c r="BK112" s="770"/>
      <c r="BL112" s="770"/>
      <c r="BM112" s="770"/>
      <c r="BN112" s="770"/>
      <c r="BO112" s="770"/>
      <c r="BP112" s="771"/>
      <c r="BQ112" s="836">
        <v>3043183</v>
      </c>
      <c r="BR112" s="837"/>
      <c r="BS112" s="837"/>
      <c r="BT112" s="837"/>
      <c r="BU112" s="837"/>
      <c r="BV112" s="837">
        <v>2781023</v>
      </c>
      <c r="BW112" s="837"/>
      <c r="BX112" s="837"/>
      <c r="BY112" s="837"/>
      <c r="BZ112" s="837"/>
      <c r="CA112" s="837">
        <v>2680253</v>
      </c>
      <c r="CB112" s="837"/>
      <c r="CC112" s="837"/>
      <c r="CD112" s="837"/>
      <c r="CE112" s="837"/>
      <c r="CF112" s="898">
        <v>75.3</v>
      </c>
      <c r="CG112" s="899"/>
      <c r="CH112" s="899"/>
      <c r="CI112" s="899"/>
      <c r="CJ112" s="899"/>
      <c r="CK112" s="954"/>
      <c r="CL112" s="841"/>
      <c r="CM112" s="844" t="s">
        <v>430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120</v>
      </c>
      <c r="DH112" s="837"/>
      <c r="DI112" s="837"/>
      <c r="DJ112" s="837"/>
      <c r="DK112" s="837"/>
      <c r="DL112" s="837" t="s">
        <v>120</v>
      </c>
      <c r="DM112" s="837"/>
      <c r="DN112" s="837"/>
      <c r="DO112" s="837"/>
      <c r="DP112" s="837"/>
      <c r="DQ112" s="837" t="s">
        <v>423</v>
      </c>
      <c r="DR112" s="837"/>
      <c r="DS112" s="837"/>
      <c r="DT112" s="837"/>
      <c r="DU112" s="837"/>
      <c r="DV112" s="814" t="s">
        <v>120</v>
      </c>
      <c r="DW112" s="814"/>
      <c r="DX112" s="814"/>
      <c r="DY112" s="814"/>
      <c r="DZ112" s="815"/>
    </row>
    <row r="113" spans="1:130" s="226" customFormat="1" ht="26.25" customHeight="1" x14ac:dyDescent="0.15">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168440</v>
      </c>
      <c r="AB113" s="946"/>
      <c r="AC113" s="946"/>
      <c r="AD113" s="946"/>
      <c r="AE113" s="947"/>
      <c r="AF113" s="948">
        <v>161686</v>
      </c>
      <c r="AG113" s="946"/>
      <c r="AH113" s="946"/>
      <c r="AI113" s="946"/>
      <c r="AJ113" s="947"/>
      <c r="AK113" s="948">
        <v>151736</v>
      </c>
      <c r="AL113" s="946"/>
      <c r="AM113" s="946"/>
      <c r="AN113" s="946"/>
      <c r="AO113" s="947"/>
      <c r="AP113" s="949">
        <v>4.3</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v>228308</v>
      </c>
      <c r="BR113" s="837"/>
      <c r="BS113" s="837"/>
      <c r="BT113" s="837"/>
      <c r="BU113" s="837"/>
      <c r="BV113" s="837">
        <v>289412</v>
      </c>
      <c r="BW113" s="837"/>
      <c r="BX113" s="837"/>
      <c r="BY113" s="837"/>
      <c r="BZ113" s="837"/>
      <c r="CA113" s="837">
        <v>258307</v>
      </c>
      <c r="CB113" s="837"/>
      <c r="CC113" s="837"/>
      <c r="CD113" s="837"/>
      <c r="CE113" s="837"/>
      <c r="CF113" s="898">
        <v>7.3</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423</v>
      </c>
      <c r="DH113" s="800"/>
      <c r="DI113" s="800"/>
      <c r="DJ113" s="800"/>
      <c r="DK113" s="801"/>
      <c r="DL113" s="802" t="s">
        <v>120</v>
      </c>
      <c r="DM113" s="800"/>
      <c r="DN113" s="800"/>
      <c r="DO113" s="800"/>
      <c r="DP113" s="801"/>
      <c r="DQ113" s="802" t="s">
        <v>120</v>
      </c>
      <c r="DR113" s="800"/>
      <c r="DS113" s="800"/>
      <c r="DT113" s="800"/>
      <c r="DU113" s="801"/>
      <c r="DV113" s="847" t="s">
        <v>423</v>
      </c>
      <c r="DW113" s="848"/>
      <c r="DX113" s="848"/>
      <c r="DY113" s="848"/>
      <c r="DZ113" s="849"/>
    </row>
    <row r="114" spans="1:130" s="226" customFormat="1" ht="26.25" customHeight="1" x14ac:dyDescent="0.15">
      <c r="A114" s="941"/>
      <c r="B114" s="942"/>
      <c r="C114" s="770" t="s">
        <v>434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37515</v>
      </c>
      <c r="AB114" s="800"/>
      <c r="AC114" s="800"/>
      <c r="AD114" s="800"/>
      <c r="AE114" s="801"/>
      <c r="AF114" s="802">
        <v>39214</v>
      </c>
      <c r="AG114" s="800"/>
      <c r="AH114" s="800"/>
      <c r="AI114" s="800"/>
      <c r="AJ114" s="801"/>
      <c r="AK114" s="802">
        <v>37713</v>
      </c>
      <c r="AL114" s="800"/>
      <c r="AM114" s="800"/>
      <c r="AN114" s="800"/>
      <c r="AO114" s="801"/>
      <c r="AP114" s="847">
        <v>1.1000000000000001</v>
      </c>
      <c r="AQ114" s="848"/>
      <c r="AR114" s="848"/>
      <c r="AS114" s="848"/>
      <c r="AT114" s="849"/>
      <c r="AU114" s="959"/>
      <c r="AV114" s="960"/>
      <c r="AW114" s="960"/>
      <c r="AX114" s="960"/>
      <c r="AY114" s="960"/>
      <c r="AZ114" s="835" t="s">
        <v>435</v>
      </c>
      <c r="BA114" s="770"/>
      <c r="BB114" s="770"/>
      <c r="BC114" s="770"/>
      <c r="BD114" s="770"/>
      <c r="BE114" s="770"/>
      <c r="BF114" s="770"/>
      <c r="BG114" s="770"/>
      <c r="BH114" s="770"/>
      <c r="BI114" s="770"/>
      <c r="BJ114" s="770"/>
      <c r="BK114" s="770"/>
      <c r="BL114" s="770"/>
      <c r="BM114" s="770"/>
      <c r="BN114" s="770"/>
      <c r="BO114" s="770"/>
      <c r="BP114" s="771"/>
      <c r="BQ114" s="836">
        <v>534003</v>
      </c>
      <c r="BR114" s="837"/>
      <c r="BS114" s="837"/>
      <c r="BT114" s="837"/>
      <c r="BU114" s="837"/>
      <c r="BV114" s="837">
        <v>540174</v>
      </c>
      <c r="BW114" s="837"/>
      <c r="BX114" s="837"/>
      <c r="BY114" s="837"/>
      <c r="BZ114" s="837"/>
      <c r="CA114" s="837">
        <v>563031</v>
      </c>
      <c r="CB114" s="837"/>
      <c r="CC114" s="837"/>
      <c r="CD114" s="837"/>
      <c r="CE114" s="837"/>
      <c r="CF114" s="898">
        <v>15.8</v>
      </c>
      <c r="CG114" s="899"/>
      <c r="CH114" s="899"/>
      <c r="CI114" s="899"/>
      <c r="CJ114" s="899"/>
      <c r="CK114" s="954"/>
      <c r="CL114" s="841"/>
      <c r="CM114" s="844" t="s">
        <v>436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120</v>
      </c>
      <c r="DH114" s="800"/>
      <c r="DI114" s="800"/>
      <c r="DJ114" s="800"/>
      <c r="DK114" s="801"/>
      <c r="DL114" s="802" t="s">
        <v>423</v>
      </c>
      <c r="DM114" s="800"/>
      <c r="DN114" s="800"/>
      <c r="DO114" s="800"/>
      <c r="DP114" s="801"/>
      <c r="DQ114" s="802" t="s">
        <v>423</v>
      </c>
      <c r="DR114" s="800"/>
      <c r="DS114" s="800"/>
      <c r="DT114" s="800"/>
      <c r="DU114" s="801"/>
      <c r="DV114" s="847" t="s">
        <v>120</v>
      </c>
      <c r="DW114" s="848"/>
      <c r="DX114" s="848"/>
      <c r="DY114" s="848"/>
      <c r="DZ114" s="849"/>
    </row>
    <row r="115" spans="1:130" s="226" customFormat="1" ht="26.25" customHeight="1" x14ac:dyDescent="0.15">
      <c r="A115" s="941"/>
      <c r="B115" s="942"/>
      <c r="C115" s="770" t="s">
        <v>437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423</v>
      </c>
      <c r="AB115" s="946"/>
      <c r="AC115" s="946"/>
      <c r="AD115" s="946"/>
      <c r="AE115" s="947"/>
      <c r="AF115" s="948" t="s">
        <v>423</v>
      </c>
      <c r="AG115" s="946"/>
      <c r="AH115" s="946"/>
      <c r="AI115" s="946"/>
      <c r="AJ115" s="947"/>
      <c r="AK115" s="948" t="s">
        <v>120</v>
      </c>
      <c r="AL115" s="946"/>
      <c r="AM115" s="946"/>
      <c r="AN115" s="946"/>
      <c r="AO115" s="947"/>
      <c r="AP115" s="949" t="s">
        <v>120</v>
      </c>
      <c r="AQ115" s="950"/>
      <c r="AR115" s="950"/>
      <c r="AS115" s="950"/>
      <c r="AT115" s="951"/>
      <c r="AU115" s="959"/>
      <c r="AV115" s="960"/>
      <c r="AW115" s="960"/>
      <c r="AX115" s="960"/>
      <c r="AY115" s="960"/>
      <c r="AZ115" s="835" t="s">
        <v>438</v>
      </c>
      <c r="BA115" s="770"/>
      <c r="BB115" s="770"/>
      <c r="BC115" s="770"/>
      <c r="BD115" s="770"/>
      <c r="BE115" s="770"/>
      <c r="BF115" s="770"/>
      <c r="BG115" s="770"/>
      <c r="BH115" s="770"/>
      <c r="BI115" s="770"/>
      <c r="BJ115" s="770"/>
      <c r="BK115" s="770"/>
      <c r="BL115" s="770"/>
      <c r="BM115" s="770"/>
      <c r="BN115" s="770"/>
      <c r="BO115" s="770"/>
      <c r="BP115" s="771"/>
      <c r="BQ115" s="836" t="s">
        <v>120</v>
      </c>
      <c r="BR115" s="837"/>
      <c r="BS115" s="837"/>
      <c r="BT115" s="837"/>
      <c r="BU115" s="837"/>
      <c r="BV115" s="837" t="s">
        <v>120</v>
      </c>
      <c r="BW115" s="837"/>
      <c r="BX115" s="837"/>
      <c r="BY115" s="837"/>
      <c r="BZ115" s="837"/>
      <c r="CA115" s="837" t="s">
        <v>120</v>
      </c>
      <c r="CB115" s="837"/>
      <c r="CC115" s="837"/>
      <c r="CD115" s="837"/>
      <c r="CE115" s="837"/>
      <c r="CF115" s="898" t="s">
        <v>120</v>
      </c>
      <c r="CG115" s="899"/>
      <c r="CH115" s="899"/>
      <c r="CI115" s="899"/>
      <c r="CJ115" s="899"/>
      <c r="CK115" s="954"/>
      <c r="CL115" s="841"/>
      <c r="CM115" s="835" t="s">
        <v>439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120</v>
      </c>
      <c r="DH115" s="800"/>
      <c r="DI115" s="800"/>
      <c r="DJ115" s="800"/>
      <c r="DK115" s="801"/>
      <c r="DL115" s="802" t="s">
        <v>120</v>
      </c>
      <c r="DM115" s="800"/>
      <c r="DN115" s="800"/>
      <c r="DO115" s="800"/>
      <c r="DP115" s="801"/>
      <c r="DQ115" s="802" t="s">
        <v>120</v>
      </c>
      <c r="DR115" s="800"/>
      <c r="DS115" s="800"/>
      <c r="DT115" s="800"/>
      <c r="DU115" s="801"/>
      <c r="DV115" s="847" t="s">
        <v>120</v>
      </c>
      <c r="DW115" s="848"/>
      <c r="DX115" s="848"/>
      <c r="DY115" s="848"/>
      <c r="DZ115" s="849"/>
    </row>
    <row r="116" spans="1:130" s="226" customFormat="1" ht="26.25" customHeight="1" x14ac:dyDescent="0.15">
      <c r="A116" s="943"/>
      <c r="B116" s="944"/>
      <c r="C116" s="903" t="s">
        <v>440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120</v>
      </c>
      <c r="AB116" s="800"/>
      <c r="AC116" s="800"/>
      <c r="AD116" s="800"/>
      <c r="AE116" s="801"/>
      <c r="AF116" s="802" t="s">
        <v>423</v>
      </c>
      <c r="AG116" s="800"/>
      <c r="AH116" s="800"/>
      <c r="AI116" s="800"/>
      <c r="AJ116" s="801"/>
      <c r="AK116" s="802" t="s">
        <v>120</v>
      </c>
      <c r="AL116" s="800"/>
      <c r="AM116" s="800"/>
      <c r="AN116" s="800"/>
      <c r="AO116" s="801"/>
      <c r="AP116" s="847" t="s">
        <v>120</v>
      </c>
      <c r="AQ116" s="848"/>
      <c r="AR116" s="848"/>
      <c r="AS116" s="848"/>
      <c r="AT116" s="849"/>
      <c r="AU116" s="959"/>
      <c r="AV116" s="960"/>
      <c r="AW116" s="960"/>
      <c r="AX116" s="960"/>
      <c r="AY116" s="960"/>
      <c r="AZ116" s="886" t="s">
        <v>441</v>
      </c>
      <c r="BA116" s="887"/>
      <c r="BB116" s="887"/>
      <c r="BC116" s="887"/>
      <c r="BD116" s="887"/>
      <c r="BE116" s="887"/>
      <c r="BF116" s="887"/>
      <c r="BG116" s="887"/>
      <c r="BH116" s="887"/>
      <c r="BI116" s="887"/>
      <c r="BJ116" s="887"/>
      <c r="BK116" s="887"/>
      <c r="BL116" s="887"/>
      <c r="BM116" s="887"/>
      <c r="BN116" s="887"/>
      <c r="BO116" s="887"/>
      <c r="BP116" s="888"/>
      <c r="BQ116" s="836" t="s">
        <v>120</v>
      </c>
      <c r="BR116" s="837"/>
      <c r="BS116" s="837"/>
      <c r="BT116" s="837"/>
      <c r="BU116" s="837"/>
      <c r="BV116" s="837" t="s">
        <v>120</v>
      </c>
      <c r="BW116" s="837"/>
      <c r="BX116" s="837"/>
      <c r="BY116" s="837"/>
      <c r="BZ116" s="837"/>
      <c r="CA116" s="837" t="s">
        <v>120</v>
      </c>
      <c r="CB116" s="837"/>
      <c r="CC116" s="837"/>
      <c r="CD116" s="837"/>
      <c r="CE116" s="837"/>
      <c r="CF116" s="898" t="s">
        <v>120</v>
      </c>
      <c r="CG116" s="899"/>
      <c r="CH116" s="899"/>
      <c r="CI116" s="899"/>
      <c r="CJ116" s="899"/>
      <c r="CK116" s="954"/>
      <c r="CL116" s="841"/>
      <c r="CM116" s="844" t="s">
        <v>442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423</v>
      </c>
      <c r="DH116" s="800"/>
      <c r="DI116" s="800"/>
      <c r="DJ116" s="800"/>
      <c r="DK116" s="801"/>
      <c r="DL116" s="802" t="s">
        <v>120</v>
      </c>
      <c r="DM116" s="800"/>
      <c r="DN116" s="800"/>
      <c r="DO116" s="800"/>
      <c r="DP116" s="801"/>
      <c r="DQ116" s="802" t="s">
        <v>120</v>
      </c>
      <c r="DR116" s="800"/>
      <c r="DS116" s="800"/>
      <c r="DT116" s="800"/>
      <c r="DU116" s="801"/>
      <c r="DV116" s="847" t="s">
        <v>423</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443</v>
      </c>
      <c r="Z117" s="926"/>
      <c r="AA117" s="931">
        <v>675103</v>
      </c>
      <c r="AB117" s="932"/>
      <c r="AC117" s="932"/>
      <c r="AD117" s="932"/>
      <c r="AE117" s="933"/>
      <c r="AF117" s="934">
        <v>721122</v>
      </c>
      <c r="AG117" s="932"/>
      <c r="AH117" s="932"/>
      <c r="AI117" s="932"/>
      <c r="AJ117" s="933"/>
      <c r="AK117" s="934">
        <v>745241</v>
      </c>
      <c r="AL117" s="932"/>
      <c r="AM117" s="932"/>
      <c r="AN117" s="932"/>
      <c r="AO117" s="933"/>
      <c r="AP117" s="935"/>
      <c r="AQ117" s="936"/>
      <c r="AR117" s="936"/>
      <c r="AS117" s="936"/>
      <c r="AT117" s="937"/>
      <c r="AU117" s="959"/>
      <c r="AV117" s="960"/>
      <c r="AW117" s="960"/>
      <c r="AX117" s="960"/>
      <c r="AY117" s="960"/>
      <c r="AZ117" s="886" t="s">
        <v>444</v>
      </c>
      <c r="BA117" s="887"/>
      <c r="BB117" s="887"/>
      <c r="BC117" s="887"/>
      <c r="BD117" s="887"/>
      <c r="BE117" s="887"/>
      <c r="BF117" s="887"/>
      <c r="BG117" s="887"/>
      <c r="BH117" s="887"/>
      <c r="BI117" s="887"/>
      <c r="BJ117" s="887"/>
      <c r="BK117" s="887"/>
      <c r="BL117" s="887"/>
      <c r="BM117" s="887"/>
      <c r="BN117" s="887"/>
      <c r="BO117" s="887"/>
      <c r="BP117" s="888"/>
      <c r="BQ117" s="836" t="s">
        <v>423</v>
      </c>
      <c r="BR117" s="837"/>
      <c r="BS117" s="837"/>
      <c r="BT117" s="837"/>
      <c r="BU117" s="837"/>
      <c r="BV117" s="837" t="s">
        <v>120</v>
      </c>
      <c r="BW117" s="837"/>
      <c r="BX117" s="837"/>
      <c r="BY117" s="837"/>
      <c r="BZ117" s="837"/>
      <c r="CA117" s="837" t="s">
        <v>423</v>
      </c>
      <c r="CB117" s="837"/>
      <c r="CC117" s="837"/>
      <c r="CD117" s="837"/>
      <c r="CE117" s="837"/>
      <c r="CF117" s="898" t="s">
        <v>120</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120</v>
      </c>
      <c r="DH117" s="800"/>
      <c r="DI117" s="800"/>
      <c r="DJ117" s="800"/>
      <c r="DK117" s="801"/>
      <c r="DL117" s="802" t="s">
        <v>423</v>
      </c>
      <c r="DM117" s="800"/>
      <c r="DN117" s="800"/>
      <c r="DO117" s="800"/>
      <c r="DP117" s="801"/>
      <c r="DQ117" s="802" t="s">
        <v>423</v>
      </c>
      <c r="DR117" s="800"/>
      <c r="DS117" s="800"/>
      <c r="DT117" s="800"/>
      <c r="DU117" s="801"/>
      <c r="DV117" s="847" t="s">
        <v>423</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296</v>
      </c>
      <c r="AG118" s="925"/>
      <c r="AH118" s="925"/>
      <c r="AI118" s="925"/>
      <c r="AJ118" s="926"/>
      <c r="AK118" s="927" t="s">
        <v>295</v>
      </c>
      <c r="AL118" s="925"/>
      <c r="AM118" s="925"/>
      <c r="AN118" s="925"/>
      <c r="AO118" s="926"/>
      <c r="AP118" s="928" t="s">
        <v>417</v>
      </c>
      <c r="AQ118" s="929"/>
      <c r="AR118" s="929"/>
      <c r="AS118" s="929"/>
      <c r="AT118" s="930"/>
      <c r="AU118" s="959"/>
      <c r="AV118" s="960"/>
      <c r="AW118" s="960"/>
      <c r="AX118" s="960"/>
      <c r="AY118" s="960"/>
      <c r="AZ118" s="902" t="s">
        <v>446</v>
      </c>
      <c r="BA118" s="903"/>
      <c r="BB118" s="903"/>
      <c r="BC118" s="903"/>
      <c r="BD118" s="903"/>
      <c r="BE118" s="903"/>
      <c r="BF118" s="903"/>
      <c r="BG118" s="903"/>
      <c r="BH118" s="903"/>
      <c r="BI118" s="903"/>
      <c r="BJ118" s="903"/>
      <c r="BK118" s="903"/>
      <c r="BL118" s="903"/>
      <c r="BM118" s="903"/>
      <c r="BN118" s="903"/>
      <c r="BO118" s="903"/>
      <c r="BP118" s="904"/>
      <c r="BQ118" s="905" t="s">
        <v>423</v>
      </c>
      <c r="BR118" s="868"/>
      <c r="BS118" s="868"/>
      <c r="BT118" s="868"/>
      <c r="BU118" s="868"/>
      <c r="BV118" s="868" t="s">
        <v>120</v>
      </c>
      <c r="BW118" s="868"/>
      <c r="BX118" s="868"/>
      <c r="BY118" s="868"/>
      <c r="BZ118" s="868"/>
      <c r="CA118" s="868" t="s">
        <v>423</v>
      </c>
      <c r="CB118" s="868"/>
      <c r="CC118" s="868"/>
      <c r="CD118" s="868"/>
      <c r="CE118" s="868"/>
      <c r="CF118" s="898" t="s">
        <v>120</v>
      </c>
      <c r="CG118" s="899"/>
      <c r="CH118" s="899"/>
      <c r="CI118" s="899"/>
      <c r="CJ118" s="899"/>
      <c r="CK118" s="954"/>
      <c r="CL118" s="841"/>
      <c r="CM118" s="844" t="s">
        <v>447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120</v>
      </c>
      <c r="DH118" s="800"/>
      <c r="DI118" s="800"/>
      <c r="DJ118" s="800"/>
      <c r="DK118" s="801"/>
      <c r="DL118" s="802" t="s">
        <v>423</v>
      </c>
      <c r="DM118" s="800"/>
      <c r="DN118" s="800"/>
      <c r="DO118" s="800"/>
      <c r="DP118" s="801"/>
      <c r="DQ118" s="802" t="s">
        <v>423</v>
      </c>
      <c r="DR118" s="800"/>
      <c r="DS118" s="800"/>
      <c r="DT118" s="800"/>
      <c r="DU118" s="801"/>
      <c r="DV118" s="847" t="s">
        <v>423</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120</v>
      </c>
      <c r="AB119" s="918"/>
      <c r="AC119" s="918"/>
      <c r="AD119" s="918"/>
      <c r="AE119" s="919"/>
      <c r="AF119" s="920" t="s">
        <v>423</v>
      </c>
      <c r="AG119" s="918"/>
      <c r="AH119" s="918"/>
      <c r="AI119" s="918"/>
      <c r="AJ119" s="919"/>
      <c r="AK119" s="920" t="s">
        <v>423</v>
      </c>
      <c r="AL119" s="918"/>
      <c r="AM119" s="918"/>
      <c r="AN119" s="918"/>
      <c r="AO119" s="919"/>
      <c r="AP119" s="921" t="s">
        <v>120</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448</v>
      </c>
      <c r="BP119" s="901"/>
      <c r="BQ119" s="905">
        <v>10636150</v>
      </c>
      <c r="BR119" s="868"/>
      <c r="BS119" s="868"/>
      <c r="BT119" s="868"/>
      <c r="BU119" s="868"/>
      <c r="BV119" s="868">
        <v>10906185</v>
      </c>
      <c r="BW119" s="868"/>
      <c r="BX119" s="868"/>
      <c r="BY119" s="868"/>
      <c r="BZ119" s="868"/>
      <c r="CA119" s="868">
        <v>10764821</v>
      </c>
      <c r="CB119" s="868"/>
      <c r="CC119" s="868"/>
      <c r="CD119" s="868"/>
      <c r="CE119" s="868"/>
      <c r="CF119" s="766"/>
      <c r="CG119" s="767"/>
      <c r="CH119" s="767"/>
      <c r="CI119" s="767"/>
      <c r="CJ119" s="857"/>
      <c r="CK119" s="955"/>
      <c r="CL119" s="843"/>
      <c r="CM119" s="861" t="s">
        <v>449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423</v>
      </c>
      <c r="DH119" s="783"/>
      <c r="DI119" s="783"/>
      <c r="DJ119" s="783"/>
      <c r="DK119" s="784"/>
      <c r="DL119" s="785" t="s">
        <v>423</v>
      </c>
      <c r="DM119" s="783"/>
      <c r="DN119" s="783"/>
      <c r="DO119" s="783"/>
      <c r="DP119" s="784"/>
      <c r="DQ119" s="785" t="s">
        <v>423</v>
      </c>
      <c r="DR119" s="783"/>
      <c r="DS119" s="783"/>
      <c r="DT119" s="783"/>
      <c r="DU119" s="784"/>
      <c r="DV119" s="871" t="s">
        <v>423</v>
      </c>
      <c r="DW119" s="872"/>
      <c r="DX119" s="872"/>
      <c r="DY119" s="872"/>
      <c r="DZ119" s="873"/>
    </row>
    <row r="120" spans="1:130" s="226" customFormat="1" ht="26.25" customHeight="1" x14ac:dyDescent="0.15">
      <c r="A120" s="840"/>
      <c r="B120" s="841"/>
      <c r="C120" s="844" t="s">
        <v>426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423</v>
      </c>
      <c r="AB120" s="800"/>
      <c r="AC120" s="800"/>
      <c r="AD120" s="800"/>
      <c r="AE120" s="801"/>
      <c r="AF120" s="802" t="s">
        <v>120</v>
      </c>
      <c r="AG120" s="800"/>
      <c r="AH120" s="800"/>
      <c r="AI120" s="800"/>
      <c r="AJ120" s="801"/>
      <c r="AK120" s="802" t="s">
        <v>120</v>
      </c>
      <c r="AL120" s="800"/>
      <c r="AM120" s="800"/>
      <c r="AN120" s="800"/>
      <c r="AO120" s="801"/>
      <c r="AP120" s="847" t="s">
        <v>423</v>
      </c>
      <c r="AQ120" s="848"/>
      <c r="AR120" s="848"/>
      <c r="AS120" s="848"/>
      <c r="AT120" s="849"/>
      <c r="AU120" s="906" t="s">
        <v>450</v>
      </c>
      <c r="AV120" s="907"/>
      <c r="AW120" s="907"/>
      <c r="AX120" s="907"/>
      <c r="AY120" s="908"/>
      <c r="AZ120" s="883" t="s">
        <v>451</v>
      </c>
      <c r="BA120" s="828"/>
      <c r="BB120" s="828"/>
      <c r="BC120" s="828"/>
      <c r="BD120" s="828"/>
      <c r="BE120" s="828"/>
      <c r="BF120" s="828"/>
      <c r="BG120" s="828"/>
      <c r="BH120" s="828"/>
      <c r="BI120" s="828"/>
      <c r="BJ120" s="828"/>
      <c r="BK120" s="828"/>
      <c r="BL120" s="828"/>
      <c r="BM120" s="828"/>
      <c r="BN120" s="828"/>
      <c r="BO120" s="828"/>
      <c r="BP120" s="829"/>
      <c r="BQ120" s="884">
        <v>1677923</v>
      </c>
      <c r="BR120" s="865"/>
      <c r="BS120" s="865"/>
      <c r="BT120" s="865"/>
      <c r="BU120" s="865"/>
      <c r="BV120" s="865">
        <v>1505001</v>
      </c>
      <c r="BW120" s="865"/>
      <c r="BX120" s="865"/>
      <c r="BY120" s="865"/>
      <c r="BZ120" s="865"/>
      <c r="CA120" s="865">
        <v>1414639</v>
      </c>
      <c r="CB120" s="865"/>
      <c r="CC120" s="865"/>
      <c r="CD120" s="865"/>
      <c r="CE120" s="865"/>
      <c r="CF120" s="889">
        <v>39.799999999999997</v>
      </c>
      <c r="CG120" s="890"/>
      <c r="CH120" s="890"/>
      <c r="CI120" s="890"/>
      <c r="CJ120" s="890"/>
      <c r="CK120" s="891" t="s">
        <v>452</v>
      </c>
      <c r="CL120" s="875"/>
      <c r="CM120" s="875"/>
      <c r="CN120" s="875"/>
      <c r="CO120" s="876"/>
      <c r="CP120" s="895" t="s">
        <v>453</v>
      </c>
      <c r="CQ120" s="896"/>
      <c r="CR120" s="896"/>
      <c r="CS120" s="896"/>
      <c r="CT120" s="896"/>
      <c r="CU120" s="896"/>
      <c r="CV120" s="896"/>
      <c r="CW120" s="896"/>
      <c r="CX120" s="896"/>
      <c r="CY120" s="896"/>
      <c r="CZ120" s="896"/>
      <c r="DA120" s="896"/>
      <c r="DB120" s="896"/>
      <c r="DC120" s="896"/>
      <c r="DD120" s="896"/>
      <c r="DE120" s="896"/>
      <c r="DF120" s="897"/>
      <c r="DG120" s="884">
        <v>2364647</v>
      </c>
      <c r="DH120" s="865"/>
      <c r="DI120" s="865"/>
      <c r="DJ120" s="865"/>
      <c r="DK120" s="865"/>
      <c r="DL120" s="865">
        <v>2238704</v>
      </c>
      <c r="DM120" s="865"/>
      <c r="DN120" s="865"/>
      <c r="DO120" s="865"/>
      <c r="DP120" s="865"/>
      <c r="DQ120" s="865">
        <v>2185317</v>
      </c>
      <c r="DR120" s="865"/>
      <c r="DS120" s="865"/>
      <c r="DT120" s="865"/>
      <c r="DU120" s="865"/>
      <c r="DV120" s="866">
        <v>61.4</v>
      </c>
      <c r="DW120" s="866"/>
      <c r="DX120" s="866"/>
      <c r="DY120" s="866"/>
      <c r="DZ120" s="867"/>
    </row>
    <row r="121" spans="1:130" s="226" customFormat="1" ht="26.25" customHeight="1" x14ac:dyDescent="0.15">
      <c r="A121" s="840"/>
      <c r="B121" s="841"/>
      <c r="C121" s="886" t="s">
        <v>454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423</v>
      </c>
      <c r="AB121" s="800"/>
      <c r="AC121" s="800"/>
      <c r="AD121" s="800"/>
      <c r="AE121" s="801"/>
      <c r="AF121" s="802" t="s">
        <v>423</v>
      </c>
      <c r="AG121" s="800"/>
      <c r="AH121" s="800"/>
      <c r="AI121" s="800"/>
      <c r="AJ121" s="801"/>
      <c r="AK121" s="802" t="s">
        <v>423</v>
      </c>
      <c r="AL121" s="800"/>
      <c r="AM121" s="800"/>
      <c r="AN121" s="800"/>
      <c r="AO121" s="801"/>
      <c r="AP121" s="847" t="s">
        <v>423</v>
      </c>
      <c r="AQ121" s="848"/>
      <c r="AR121" s="848"/>
      <c r="AS121" s="848"/>
      <c r="AT121" s="849"/>
      <c r="AU121" s="909"/>
      <c r="AV121" s="910"/>
      <c r="AW121" s="910"/>
      <c r="AX121" s="910"/>
      <c r="AY121" s="911"/>
      <c r="AZ121" s="835" t="s">
        <v>455</v>
      </c>
      <c r="BA121" s="770"/>
      <c r="BB121" s="770"/>
      <c r="BC121" s="770"/>
      <c r="BD121" s="770"/>
      <c r="BE121" s="770"/>
      <c r="BF121" s="770"/>
      <c r="BG121" s="770"/>
      <c r="BH121" s="770"/>
      <c r="BI121" s="770"/>
      <c r="BJ121" s="770"/>
      <c r="BK121" s="770"/>
      <c r="BL121" s="770"/>
      <c r="BM121" s="770"/>
      <c r="BN121" s="770"/>
      <c r="BO121" s="770"/>
      <c r="BP121" s="771"/>
      <c r="BQ121" s="836" t="s">
        <v>120</v>
      </c>
      <c r="BR121" s="837"/>
      <c r="BS121" s="837"/>
      <c r="BT121" s="837"/>
      <c r="BU121" s="837"/>
      <c r="BV121" s="837" t="s">
        <v>423</v>
      </c>
      <c r="BW121" s="837"/>
      <c r="BX121" s="837"/>
      <c r="BY121" s="837"/>
      <c r="BZ121" s="837"/>
      <c r="CA121" s="837" t="s">
        <v>423</v>
      </c>
      <c r="CB121" s="837"/>
      <c r="CC121" s="837"/>
      <c r="CD121" s="837"/>
      <c r="CE121" s="837"/>
      <c r="CF121" s="898" t="s">
        <v>423</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569241</v>
      </c>
      <c r="DH121" s="837"/>
      <c r="DI121" s="837"/>
      <c r="DJ121" s="837"/>
      <c r="DK121" s="837"/>
      <c r="DL121" s="837">
        <v>526347</v>
      </c>
      <c r="DM121" s="837"/>
      <c r="DN121" s="837"/>
      <c r="DO121" s="837"/>
      <c r="DP121" s="837"/>
      <c r="DQ121" s="837">
        <v>480095</v>
      </c>
      <c r="DR121" s="837"/>
      <c r="DS121" s="837"/>
      <c r="DT121" s="837"/>
      <c r="DU121" s="837"/>
      <c r="DV121" s="814">
        <v>13.5</v>
      </c>
      <c r="DW121" s="814"/>
      <c r="DX121" s="814"/>
      <c r="DY121" s="814"/>
      <c r="DZ121" s="815"/>
    </row>
    <row r="122" spans="1:130" s="226" customFormat="1" ht="26.25" customHeight="1" x14ac:dyDescent="0.15">
      <c r="A122" s="840"/>
      <c r="B122" s="841"/>
      <c r="C122" s="844" t="s">
        <v>436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423</v>
      </c>
      <c r="AB122" s="800"/>
      <c r="AC122" s="800"/>
      <c r="AD122" s="800"/>
      <c r="AE122" s="801"/>
      <c r="AF122" s="802" t="s">
        <v>423</v>
      </c>
      <c r="AG122" s="800"/>
      <c r="AH122" s="800"/>
      <c r="AI122" s="800"/>
      <c r="AJ122" s="801"/>
      <c r="AK122" s="802" t="s">
        <v>423</v>
      </c>
      <c r="AL122" s="800"/>
      <c r="AM122" s="800"/>
      <c r="AN122" s="800"/>
      <c r="AO122" s="801"/>
      <c r="AP122" s="847" t="s">
        <v>423</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7454967</v>
      </c>
      <c r="BR122" s="868"/>
      <c r="BS122" s="868"/>
      <c r="BT122" s="868"/>
      <c r="BU122" s="868"/>
      <c r="BV122" s="868">
        <v>7686464</v>
      </c>
      <c r="BW122" s="868"/>
      <c r="BX122" s="868"/>
      <c r="BY122" s="868"/>
      <c r="BZ122" s="868"/>
      <c r="CA122" s="868">
        <v>7765818</v>
      </c>
      <c r="CB122" s="868"/>
      <c r="CC122" s="868"/>
      <c r="CD122" s="868"/>
      <c r="CE122" s="868"/>
      <c r="CF122" s="869">
        <v>218.2</v>
      </c>
      <c r="CG122" s="870"/>
      <c r="CH122" s="870"/>
      <c r="CI122" s="870"/>
      <c r="CJ122" s="870"/>
      <c r="CK122" s="892"/>
      <c r="CL122" s="878"/>
      <c r="CM122" s="878"/>
      <c r="CN122" s="878"/>
      <c r="CO122" s="879"/>
      <c r="CP122" s="858" t="s">
        <v>393</v>
      </c>
      <c r="CQ122" s="859"/>
      <c r="CR122" s="859"/>
      <c r="CS122" s="859"/>
      <c r="CT122" s="859"/>
      <c r="CU122" s="859"/>
      <c r="CV122" s="859"/>
      <c r="CW122" s="859"/>
      <c r="CX122" s="859"/>
      <c r="CY122" s="859"/>
      <c r="CZ122" s="859"/>
      <c r="DA122" s="859"/>
      <c r="DB122" s="859"/>
      <c r="DC122" s="859"/>
      <c r="DD122" s="859"/>
      <c r="DE122" s="859"/>
      <c r="DF122" s="860"/>
      <c r="DG122" s="836">
        <v>109295</v>
      </c>
      <c r="DH122" s="837"/>
      <c r="DI122" s="837"/>
      <c r="DJ122" s="837"/>
      <c r="DK122" s="837"/>
      <c r="DL122" s="837">
        <v>15972</v>
      </c>
      <c r="DM122" s="837"/>
      <c r="DN122" s="837"/>
      <c r="DO122" s="837"/>
      <c r="DP122" s="837"/>
      <c r="DQ122" s="837">
        <v>14841</v>
      </c>
      <c r="DR122" s="837"/>
      <c r="DS122" s="837"/>
      <c r="DT122" s="837"/>
      <c r="DU122" s="837"/>
      <c r="DV122" s="814">
        <v>0.4</v>
      </c>
      <c r="DW122" s="814"/>
      <c r="DX122" s="814"/>
      <c r="DY122" s="814"/>
      <c r="DZ122" s="815"/>
    </row>
    <row r="123" spans="1:130" s="226" customFormat="1" ht="26.25" customHeight="1" x14ac:dyDescent="0.15">
      <c r="A123" s="840"/>
      <c r="B123" s="841"/>
      <c r="C123" s="844" t="s">
        <v>442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423</v>
      </c>
      <c r="AB123" s="800"/>
      <c r="AC123" s="800"/>
      <c r="AD123" s="800"/>
      <c r="AE123" s="801"/>
      <c r="AF123" s="802" t="s">
        <v>120</v>
      </c>
      <c r="AG123" s="800"/>
      <c r="AH123" s="800"/>
      <c r="AI123" s="800"/>
      <c r="AJ123" s="801"/>
      <c r="AK123" s="802" t="s">
        <v>120</v>
      </c>
      <c r="AL123" s="800"/>
      <c r="AM123" s="800"/>
      <c r="AN123" s="800"/>
      <c r="AO123" s="801"/>
      <c r="AP123" s="847" t="s">
        <v>120</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457</v>
      </c>
      <c r="BP123" s="901"/>
      <c r="BQ123" s="855">
        <v>9132890</v>
      </c>
      <c r="BR123" s="856"/>
      <c r="BS123" s="856"/>
      <c r="BT123" s="856"/>
      <c r="BU123" s="856"/>
      <c r="BV123" s="856">
        <v>9191465</v>
      </c>
      <c r="BW123" s="856"/>
      <c r="BX123" s="856"/>
      <c r="BY123" s="856"/>
      <c r="BZ123" s="856"/>
      <c r="CA123" s="856">
        <v>9180457</v>
      </c>
      <c r="CB123" s="856"/>
      <c r="CC123" s="856"/>
      <c r="CD123" s="856"/>
      <c r="CE123" s="856"/>
      <c r="CF123" s="766"/>
      <c r="CG123" s="767"/>
      <c r="CH123" s="767"/>
      <c r="CI123" s="767"/>
      <c r="CJ123" s="857"/>
      <c r="CK123" s="892"/>
      <c r="CL123" s="878"/>
      <c r="CM123" s="878"/>
      <c r="CN123" s="878"/>
      <c r="CO123" s="879"/>
      <c r="CP123" s="858" t="s">
        <v>391</v>
      </c>
      <c r="CQ123" s="859"/>
      <c r="CR123" s="859"/>
      <c r="CS123" s="859"/>
      <c r="CT123" s="859"/>
      <c r="CU123" s="859"/>
      <c r="CV123" s="859"/>
      <c r="CW123" s="859"/>
      <c r="CX123" s="859"/>
      <c r="CY123" s="859"/>
      <c r="CZ123" s="859"/>
      <c r="DA123" s="859"/>
      <c r="DB123" s="859"/>
      <c r="DC123" s="859"/>
      <c r="DD123" s="859"/>
      <c r="DE123" s="859"/>
      <c r="DF123" s="860"/>
      <c r="DG123" s="799" t="s">
        <v>120</v>
      </c>
      <c r="DH123" s="800"/>
      <c r="DI123" s="800"/>
      <c r="DJ123" s="800"/>
      <c r="DK123" s="801"/>
      <c r="DL123" s="802" t="s">
        <v>120</v>
      </c>
      <c r="DM123" s="800"/>
      <c r="DN123" s="800"/>
      <c r="DO123" s="800"/>
      <c r="DP123" s="801"/>
      <c r="DQ123" s="802" t="s">
        <v>120</v>
      </c>
      <c r="DR123" s="800"/>
      <c r="DS123" s="800"/>
      <c r="DT123" s="800"/>
      <c r="DU123" s="801"/>
      <c r="DV123" s="847" t="s">
        <v>120</v>
      </c>
      <c r="DW123" s="848"/>
      <c r="DX123" s="848"/>
      <c r="DY123" s="848"/>
      <c r="DZ123" s="849"/>
    </row>
    <row r="124" spans="1:130" s="226" customFormat="1" ht="26.25" customHeight="1" thickBot="1" x14ac:dyDescent="0.2">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120</v>
      </c>
      <c r="AB124" s="800"/>
      <c r="AC124" s="800"/>
      <c r="AD124" s="800"/>
      <c r="AE124" s="801"/>
      <c r="AF124" s="802" t="s">
        <v>120</v>
      </c>
      <c r="AG124" s="800"/>
      <c r="AH124" s="800"/>
      <c r="AI124" s="800"/>
      <c r="AJ124" s="801"/>
      <c r="AK124" s="802" t="s">
        <v>120</v>
      </c>
      <c r="AL124" s="800"/>
      <c r="AM124" s="800"/>
      <c r="AN124" s="800"/>
      <c r="AO124" s="801"/>
      <c r="AP124" s="847" t="s">
        <v>120</v>
      </c>
      <c r="AQ124" s="848"/>
      <c r="AR124" s="848"/>
      <c r="AS124" s="848"/>
      <c r="AT124" s="849"/>
      <c r="AU124" s="850" t="s">
        <v>458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41.5</v>
      </c>
      <c r="BR124" s="854"/>
      <c r="BS124" s="854"/>
      <c r="BT124" s="854"/>
      <c r="BU124" s="854"/>
      <c r="BV124" s="854">
        <v>48.5</v>
      </c>
      <c r="BW124" s="854"/>
      <c r="BX124" s="854"/>
      <c r="BY124" s="854"/>
      <c r="BZ124" s="854"/>
      <c r="CA124" s="854">
        <v>44.5</v>
      </c>
      <c r="CB124" s="854"/>
      <c r="CC124" s="854"/>
      <c r="CD124" s="854"/>
      <c r="CE124" s="854"/>
      <c r="CF124" s="744"/>
      <c r="CG124" s="745"/>
      <c r="CH124" s="745"/>
      <c r="CI124" s="745"/>
      <c r="CJ124" s="885"/>
      <c r="CK124" s="893"/>
      <c r="CL124" s="893"/>
      <c r="CM124" s="893"/>
      <c r="CN124" s="893"/>
      <c r="CO124" s="894"/>
      <c r="CP124" s="858" t="s">
        <v>459</v>
      </c>
      <c r="CQ124" s="859"/>
      <c r="CR124" s="859"/>
      <c r="CS124" s="859"/>
      <c r="CT124" s="859"/>
      <c r="CU124" s="859"/>
      <c r="CV124" s="859"/>
      <c r="CW124" s="859"/>
      <c r="CX124" s="859"/>
      <c r="CY124" s="859"/>
      <c r="CZ124" s="859"/>
      <c r="DA124" s="859"/>
      <c r="DB124" s="859"/>
      <c r="DC124" s="859"/>
      <c r="DD124" s="859"/>
      <c r="DE124" s="859"/>
      <c r="DF124" s="860"/>
      <c r="DG124" s="782" t="s">
        <v>120</v>
      </c>
      <c r="DH124" s="783"/>
      <c r="DI124" s="783"/>
      <c r="DJ124" s="783"/>
      <c r="DK124" s="784"/>
      <c r="DL124" s="785" t="s">
        <v>120</v>
      </c>
      <c r="DM124" s="783"/>
      <c r="DN124" s="783"/>
      <c r="DO124" s="783"/>
      <c r="DP124" s="784"/>
      <c r="DQ124" s="785" t="s">
        <v>120</v>
      </c>
      <c r="DR124" s="783"/>
      <c r="DS124" s="783"/>
      <c r="DT124" s="783"/>
      <c r="DU124" s="784"/>
      <c r="DV124" s="871" t="s">
        <v>120</v>
      </c>
      <c r="DW124" s="872"/>
      <c r="DX124" s="872"/>
      <c r="DY124" s="872"/>
      <c r="DZ124" s="873"/>
    </row>
    <row r="125" spans="1:130" s="226" customFormat="1" ht="26.25" customHeight="1" x14ac:dyDescent="0.15">
      <c r="A125" s="840"/>
      <c r="B125" s="841"/>
      <c r="C125" s="844" t="s">
        <v>447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120</v>
      </c>
      <c r="AB125" s="800"/>
      <c r="AC125" s="800"/>
      <c r="AD125" s="800"/>
      <c r="AE125" s="801"/>
      <c r="AF125" s="802" t="s">
        <v>120</v>
      </c>
      <c r="AG125" s="800"/>
      <c r="AH125" s="800"/>
      <c r="AI125" s="800"/>
      <c r="AJ125" s="801"/>
      <c r="AK125" s="802" t="s">
        <v>120</v>
      </c>
      <c r="AL125" s="800"/>
      <c r="AM125" s="800"/>
      <c r="AN125" s="800"/>
      <c r="AO125" s="801"/>
      <c r="AP125" s="847" t="s">
        <v>120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460</v>
      </c>
      <c r="CL125" s="875"/>
      <c r="CM125" s="875"/>
      <c r="CN125" s="875"/>
      <c r="CO125" s="876"/>
      <c r="CP125" s="883" t="s">
        <v>461</v>
      </c>
      <c r="CQ125" s="828"/>
      <c r="CR125" s="828"/>
      <c r="CS125" s="828"/>
      <c r="CT125" s="828"/>
      <c r="CU125" s="828"/>
      <c r="CV125" s="828"/>
      <c r="CW125" s="828"/>
      <c r="CX125" s="828"/>
      <c r="CY125" s="828"/>
      <c r="CZ125" s="828"/>
      <c r="DA125" s="828"/>
      <c r="DB125" s="828"/>
      <c r="DC125" s="828"/>
      <c r="DD125" s="828"/>
      <c r="DE125" s="828"/>
      <c r="DF125" s="829"/>
      <c r="DG125" s="884" t="s">
        <v>120</v>
      </c>
      <c r="DH125" s="865"/>
      <c r="DI125" s="865"/>
      <c r="DJ125" s="865"/>
      <c r="DK125" s="865"/>
      <c r="DL125" s="865" t="s">
        <v>462</v>
      </c>
      <c r="DM125" s="865"/>
      <c r="DN125" s="865"/>
      <c r="DO125" s="865"/>
      <c r="DP125" s="865"/>
      <c r="DQ125" s="865" t="s">
        <v>120</v>
      </c>
      <c r="DR125" s="865"/>
      <c r="DS125" s="865"/>
      <c r="DT125" s="865"/>
      <c r="DU125" s="865"/>
      <c r="DV125" s="866" t="s">
        <v>120</v>
      </c>
      <c r="DW125" s="866"/>
      <c r="DX125" s="866"/>
      <c r="DY125" s="866"/>
      <c r="DZ125" s="867"/>
    </row>
    <row r="126" spans="1:130" s="226" customFormat="1" ht="26.25" customHeight="1" thickBot="1" x14ac:dyDescent="0.2">
      <c r="A126" s="840"/>
      <c r="B126" s="841"/>
      <c r="C126" s="844" t="s">
        <v>449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120</v>
      </c>
      <c r="AB126" s="800"/>
      <c r="AC126" s="800"/>
      <c r="AD126" s="800"/>
      <c r="AE126" s="801"/>
      <c r="AF126" s="802" t="s">
        <v>120</v>
      </c>
      <c r="AG126" s="800"/>
      <c r="AH126" s="800"/>
      <c r="AI126" s="800"/>
      <c r="AJ126" s="801"/>
      <c r="AK126" s="802" t="s">
        <v>120</v>
      </c>
      <c r="AL126" s="800"/>
      <c r="AM126" s="800"/>
      <c r="AN126" s="800"/>
      <c r="AO126" s="801"/>
      <c r="AP126" s="847" t="s">
        <v>120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463</v>
      </c>
      <c r="CQ126" s="770"/>
      <c r="CR126" s="770"/>
      <c r="CS126" s="770"/>
      <c r="CT126" s="770"/>
      <c r="CU126" s="770"/>
      <c r="CV126" s="770"/>
      <c r="CW126" s="770"/>
      <c r="CX126" s="770"/>
      <c r="CY126" s="770"/>
      <c r="CZ126" s="770"/>
      <c r="DA126" s="770"/>
      <c r="DB126" s="770"/>
      <c r="DC126" s="770"/>
      <c r="DD126" s="770"/>
      <c r="DE126" s="770"/>
      <c r="DF126" s="771"/>
      <c r="DG126" s="836" t="s">
        <v>120</v>
      </c>
      <c r="DH126" s="837"/>
      <c r="DI126" s="837"/>
      <c r="DJ126" s="837"/>
      <c r="DK126" s="837"/>
      <c r="DL126" s="837" t="s">
        <v>120</v>
      </c>
      <c r="DM126" s="837"/>
      <c r="DN126" s="837"/>
      <c r="DO126" s="837"/>
      <c r="DP126" s="837"/>
      <c r="DQ126" s="837" t="s">
        <v>120</v>
      </c>
      <c r="DR126" s="837"/>
      <c r="DS126" s="837"/>
      <c r="DT126" s="837"/>
      <c r="DU126" s="837"/>
      <c r="DV126" s="814" t="s">
        <v>462</v>
      </c>
      <c r="DW126" s="814"/>
      <c r="DX126" s="814"/>
      <c r="DY126" s="814"/>
      <c r="DZ126" s="815"/>
    </row>
    <row r="127" spans="1:130" s="226" customFormat="1" ht="26.25" customHeight="1" x14ac:dyDescent="0.15">
      <c r="A127" s="842"/>
      <c r="B127" s="843"/>
      <c r="C127" s="861" t="s">
        <v>464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120</v>
      </c>
      <c r="AB127" s="800"/>
      <c r="AC127" s="800"/>
      <c r="AD127" s="800"/>
      <c r="AE127" s="801"/>
      <c r="AF127" s="802" t="s">
        <v>120</v>
      </c>
      <c r="AG127" s="800"/>
      <c r="AH127" s="800"/>
      <c r="AI127" s="800"/>
      <c r="AJ127" s="801"/>
      <c r="AK127" s="802" t="s">
        <v>120</v>
      </c>
      <c r="AL127" s="800"/>
      <c r="AM127" s="800"/>
      <c r="AN127" s="800"/>
      <c r="AO127" s="801"/>
      <c r="AP127" s="847" t="s">
        <v>462</v>
      </c>
      <c r="AQ127" s="848"/>
      <c r="AR127" s="848"/>
      <c r="AS127" s="848"/>
      <c r="AT127" s="849"/>
      <c r="AU127" s="262"/>
      <c r="AV127" s="262"/>
      <c r="AW127" s="262"/>
      <c r="AX127" s="864" t="s">
        <v>465</v>
      </c>
      <c r="AY127" s="832"/>
      <c r="AZ127" s="832"/>
      <c r="BA127" s="832"/>
      <c r="BB127" s="832"/>
      <c r="BC127" s="832"/>
      <c r="BD127" s="832"/>
      <c r="BE127" s="833"/>
      <c r="BF127" s="831" t="s">
        <v>466</v>
      </c>
      <c r="BG127" s="832"/>
      <c r="BH127" s="832"/>
      <c r="BI127" s="832"/>
      <c r="BJ127" s="832"/>
      <c r="BK127" s="832"/>
      <c r="BL127" s="833"/>
      <c r="BM127" s="831" t="s">
        <v>467</v>
      </c>
      <c r="BN127" s="832"/>
      <c r="BO127" s="832"/>
      <c r="BP127" s="832"/>
      <c r="BQ127" s="832"/>
      <c r="BR127" s="832"/>
      <c r="BS127" s="833"/>
      <c r="BT127" s="831" t="s">
        <v>468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469</v>
      </c>
      <c r="CQ127" s="770"/>
      <c r="CR127" s="770"/>
      <c r="CS127" s="770"/>
      <c r="CT127" s="770"/>
      <c r="CU127" s="770"/>
      <c r="CV127" s="770"/>
      <c r="CW127" s="770"/>
      <c r="CX127" s="770"/>
      <c r="CY127" s="770"/>
      <c r="CZ127" s="770"/>
      <c r="DA127" s="770"/>
      <c r="DB127" s="770"/>
      <c r="DC127" s="770"/>
      <c r="DD127" s="770"/>
      <c r="DE127" s="770"/>
      <c r="DF127" s="771"/>
      <c r="DG127" s="836" t="s">
        <v>120</v>
      </c>
      <c r="DH127" s="837"/>
      <c r="DI127" s="837"/>
      <c r="DJ127" s="837"/>
      <c r="DK127" s="837"/>
      <c r="DL127" s="837" t="s">
        <v>120</v>
      </c>
      <c r="DM127" s="837"/>
      <c r="DN127" s="837"/>
      <c r="DO127" s="837"/>
      <c r="DP127" s="837"/>
      <c r="DQ127" s="837" t="s">
        <v>120</v>
      </c>
      <c r="DR127" s="837"/>
      <c r="DS127" s="837"/>
      <c r="DT127" s="837"/>
      <c r="DU127" s="837"/>
      <c r="DV127" s="814" t="s">
        <v>120</v>
      </c>
      <c r="DW127" s="814"/>
      <c r="DX127" s="814"/>
      <c r="DY127" s="814"/>
      <c r="DZ127" s="815"/>
    </row>
    <row r="128" spans="1:130" s="226" customFormat="1" ht="26.25" customHeight="1" thickBot="1" x14ac:dyDescent="0.2">
      <c r="A128" s="816" t="s">
        <v>470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471</v>
      </c>
      <c r="X128" s="818"/>
      <c r="Y128" s="818"/>
      <c r="Z128" s="819"/>
      <c r="AA128" s="820" t="s">
        <v>120</v>
      </c>
      <c r="AB128" s="821"/>
      <c r="AC128" s="821"/>
      <c r="AD128" s="821"/>
      <c r="AE128" s="822"/>
      <c r="AF128" s="823" t="s">
        <v>120</v>
      </c>
      <c r="AG128" s="821"/>
      <c r="AH128" s="821"/>
      <c r="AI128" s="821"/>
      <c r="AJ128" s="822"/>
      <c r="AK128" s="823" t="s">
        <v>120</v>
      </c>
      <c r="AL128" s="821"/>
      <c r="AM128" s="821"/>
      <c r="AN128" s="821"/>
      <c r="AO128" s="822"/>
      <c r="AP128" s="824"/>
      <c r="AQ128" s="825"/>
      <c r="AR128" s="825"/>
      <c r="AS128" s="825"/>
      <c r="AT128" s="826"/>
      <c r="AU128" s="262"/>
      <c r="AV128" s="262"/>
      <c r="AW128" s="262"/>
      <c r="AX128" s="827" t="s">
        <v>472</v>
      </c>
      <c r="AY128" s="828"/>
      <c r="AZ128" s="828"/>
      <c r="BA128" s="828"/>
      <c r="BB128" s="828"/>
      <c r="BC128" s="828"/>
      <c r="BD128" s="828"/>
      <c r="BE128" s="829"/>
      <c r="BF128" s="806" t="s">
        <v>120</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473</v>
      </c>
      <c r="CQ128" s="748"/>
      <c r="CR128" s="748"/>
      <c r="CS128" s="748"/>
      <c r="CT128" s="748"/>
      <c r="CU128" s="748"/>
      <c r="CV128" s="748"/>
      <c r="CW128" s="748"/>
      <c r="CX128" s="748"/>
      <c r="CY128" s="748"/>
      <c r="CZ128" s="748"/>
      <c r="DA128" s="748"/>
      <c r="DB128" s="748"/>
      <c r="DC128" s="748"/>
      <c r="DD128" s="748"/>
      <c r="DE128" s="748"/>
      <c r="DF128" s="749"/>
      <c r="DG128" s="810" t="s">
        <v>120</v>
      </c>
      <c r="DH128" s="811"/>
      <c r="DI128" s="811"/>
      <c r="DJ128" s="811"/>
      <c r="DK128" s="811"/>
      <c r="DL128" s="811" t="s">
        <v>120</v>
      </c>
      <c r="DM128" s="811"/>
      <c r="DN128" s="811"/>
      <c r="DO128" s="811"/>
      <c r="DP128" s="811"/>
      <c r="DQ128" s="811" t="s">
        <v>120</v>
      </c>
      <c r="DR128" s="811"/>
      <c r="DS128" s="811"/>
      <c r="DT128" s="811"/>
      <c r="DU128" s="811"/>
      <c r="DV128" s="812" t="s">
        <v>120</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474</v>
      </c>
      <c r="X129" s="797"/>
      <c r="Y129" s="797"/>
      <c r="Z129" s="798"/>
      <c r="AA129" s="799">
        <v>4126925</v>
      </c>
      <c r="AB129" s="800"/>
      <c r="AC129" s="800"/>
      <c r="AD129" s="800"/>
      <c r="AE129" s="801"/>
      <c r="AF129" s="802">
        <v>4073890</v>
      </c>
      <c r="AG129" s="800"/>
      <c r="AH129" s="800"/>
      <c r="AI129" s="800"/>
      <c r="AJ129" s="801"/>
      <c r="AK129" s="802">
        <v>4123507</v>
      </c>
      <c r="AL129" s="800"/>
      <c r="AM129" s="800"/>
      <c r="AN129" s="800"/>
      <c r="AO129" s="801"/>
      <c r="AP129" s="803"/>
      <c r="AQ129" s="804"/>
      <c r="AR129" s="804"/>
      <c r="AS129" s="804"/>
      <c r="AT129" s="805"/>
      <c r="AU129" s="264"/>
      <c r="AV129" s="264"/>
      <c r="AW129" s="264"/>
      <c r="AX129" s="769" t="s">
        <v>475</v>
      </c>
      <c r="AY129" s="770"/>
      <c r="AZ129" s="770"/>
      <c r="BA129" s="770"/>
      <c r="BB129" s="770"/>
      <c r="BC129" s="770"/>
      <c r="BD129" s="770"/>
      <c r="BE129" s="771"/>
      <c r="BF129" s="789" t="s">
        <v>120</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477</v>
      </c>
      <c r="X130" s="797"/>
      <c r="Y130" s="797"/>
      <c r="Z130" s="798"/>
      <c r="AA130" s="799">
        <v>510229</v>
      </c>
      <c r="AB130" s="800"/>
      <c r="AC130" s="800"/>
      <c r="AD130" s="800"/>
      <c r="AE130" s="801"/>
      <c r="AF130" s="802">
        <v>545295</v>
      </c>
      <c r="AG130" s="800"/>
      <c r="AH130" s="800"/>
      <c r="AI130" s="800"/>
      <c r="AJ130" s="801"/>
      <c r="AK130" s="802">
        <v>565280</v>
      </c>
      <c r="AL130" s="800"/>
      <c r="AM130" s="800"/>
      <c r="AN130" s="800"/>
      <c r="AO130" s="801"/>
      <c r="AP130" s="803"/>
      <c r="AQ130" s="804"/>
      <c r="AR130" s="804"/>
      <c r="AS130" s="804"/>
      <c r="AT130" s="805"/>
      <c r="AU130" s="264"/>
      <c r="AV130" s="264"/>
      <c r="AW130" s="264"/>
      <c r="AX130" s="769" t="s">
        <v>478</v>
      </c>
      <c r="AY130" s="770"/>
      <c r="AZ130" s="770"/>
      <c r="BA130" s="770"/>
      <c r="BB130" s="770"/>
      <c r="BC130" s="770"/>
      <c r="BD130" s="770"/>
      <c r="BE130" s="771"/>
      <c r="BF130" s="772">
        <v>4.8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479</v>
      </c>
      <c r="X131" s="780"/>
      <c r="Y131" s="780"/>
      <c r="Z131" s="781"/>
      <c r="AA131" s="782">
        <v>3616696</v>
      </c>
      <c r="AB131" s="783"/>
      <c r="AC131" s="783"/>
      <c r="AD131" s="783"/>
      <c r="AE131" s="784"/>
      <c r="AF131" s="785">
        <v>3528595</v>
      </c>
      <c r="AG131" s="783"/>
      <c r="AH131" s="783"/>
      <c r="AI131" s="783"/>
      <c r="AJ131" s="784"/>
      <c r="AK131" s="785">
        <v>3558227</v>
      </c>
      <c r="AL131" s="783"/>
      <c r="AM131" s="783"/>
      <c r="AN131" s="783"/>
      <c r="AO131" s="784"/>
      <c r="AP131" s="786"/>
      <c r="AQ131" s="787"/>
      <c r="AR131" s="787"/>
      <c r="AS131" s="787"/>
      <c r="AT131" s="788"/>
      <c r="AU131" s="264"/>
      <c r="AV131" s="264"/>
      <c r="AW131" s="264"/>
      <c r="AX131" s="747" t="s">
        <v>480</v>
      </c>
      <c r="AY131" s="748"/>
      <c r="AZ131" s="748"/>
      <c r="BA131" s="748"/>
      <c r="BB131" s="748"/>
      <c r="BC131" s="748"/>
      <c r="BD131" s="748"/>
      <c r="BE131" s="749"/>
      <c r="BF131" s="750">
        <v>44.5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482</v>
      </c>
      <c r="W132" s="760"/>
      <c r="X132" s="760"/>
      <c r="Y132" s="760"/>
      <c r="Z132" s="761"/>
      <c r="AA132" s="762">
        <v>4.5586911370000003</v>
      </c>
      <c r="AB132" s="763"/>
      <c r="AC132" s="763"/>
      <c r="AD132" s="763"/>
      <c r="AE132" s="764"/>
      <c r="AF132" s="765">
        <v>4.9829181299999998</v>
      </c>
      <c r="AG132" s="763"/>
      <c r="AH132" s="763"/>
      <c r="AI132" s="763"/>
      <c r="AJ132" s="764"/>
      <c r="AK132" s="765">
        <v>5.0576031270000001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483</v>
      </c>
      <c r="W133" s="739"/>
      <c r="X133" s="739"/>
      <c r="Y133" s="739"/>
      <c r="Z133" s="740"/>
      <c r="AA133" s="741">
        <v>4.5</v>
      </c>
      <c r="AB133" s="742"/>
      <c r="AC133" s="742"/>
      <c r="AD133" s="742"/>
      <c r="AE133" s="743"/>
      <c r="AF133" s="741">
        <v>4.2</v>
      </c>
      <c r="AG133" s="742"/>
      <c r="AH133" s="742"/>
      <c r="AI133" s="742"/>
      <c r="AJ133" s="743"/>
      <c r="AK133" s="741">
        <v>4.8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3QZ6NbgeXNODjBn8+1gxesIcOeJvkBuukO5oyBduIsgw2UtVFRrOEUOkbblRmP/+6MpKGZY//2MgCIk/HsxaQ==" saltValue="vW2lpPf62Ov1Yr4lOutI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qN3ZWcQenINja7BSl7E9/vVtjQTFnmBfugOsNeEkr1qP+EE52ihuSrZDksr47qaA6la4i8ejiF2ROOzUYeR5g==" saltValue="eI0vo8GlN3pejL/R5A6gc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nwxMN7igWqlWA1sf88hnSYwc0rhB7fscaKXHTR0bqsHPqLSJxVsXb+hxXV+g+QLMJwqPTwzFbGbRzdAkI5r0g==" saltValue="+7yBNYidQ27UdiTpHzxHK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492</v>
      </c>
      <c r="AL9" s="1169"/>
      <c r="AM9" s="1169"/>
      <c r="AN9" s="1170"/>
      <c r="AO9" s="292">
        <v>1377959</v>
      </c>
      <c r="AP9" s="292">
        <v>87841</v>
      </c>
      <c r="AQ9" s="293">
        <v>79889</v>
      </c>
      <c r="AR9" s="294">
        <v>10</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493</v>
      </c>
      <c r="AL10" s="1169"/>
      <c r="AM10" s="1169"/>
      <c r="AN10" s="1170"/>
      <c r="AO10" s="295">
        <v>5700</v>
      </c>
      <c r="AP10" s="295">
        <v>363</v>
      </c>
      <c r="AQ10" s="296">
        <v>8108</v>
      </c>
      <c r="AR10" s="297">
        <v>-95.5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494</v>
      </c>
      <c r="AL11" s="1169"/>
      <c r="AM11" s="1169"/>
      <c r="AN11" s="1170"/>
      <c r="AO11" s="295">
        <v>277918</v>
      </c>
      <c r="AP11" s="295">
        <v>17716</v>
      </c>
      <c r="AQ11" s="296">
        <v>12080</v>
      </c>
      <c r="AR11" s="297">
        <v>46.7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495</v>
      </c>
      <c r="AL12" s="1169"/>
      <c r="AM12" s="1169"/>
      <c r="AN12" s="1170"/>
      <c r="AO12" s="295" t="s">
        <v>496</v>
      </c>
      <c r="AP12" s="295" t="s">
        <v>496</v>
      </c>
      <c r="AQ12" s="296">
        <v>646</v>
      </c>
      <c r="AR12" s="297" t="s">
        <v>496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496</v>
      </c>
      <c r="AP13" s="295" t="s">
        <v>496</v>
      </c>
      <c r="AQ13" s="296">
        <v>5</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498</v>
      </c>
      <c r="AL14" s="1169"/>
      <c r="AM14" s="1169"/>
      <c r="AN14" s="1170"/>
      <c r="AO14" s="295">
        <v>98386</v>
      </c>
      <c r="AP14" s="295">
        <v>6272</v>
      </c>
      <c r="AQ14" s="296">
        <v>3864</v>
      </c>
      <c r="AR14" s="297">
        <v>62.3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499</v>
      </c>
      <c r="AL15" s="1169"/>
      <c r="AM15" s="1169"/>
      <c r="AN15" s="1170"/>
      <c r="AO15" s="295">
        <v>15205</v>
      </c>
      <c r="AP15" s="295">
        <v>969</v>
      </c>
      <c r="AQ15" s="296">
        <v>1710</v>
      </c>
      <c r="AR15" s="297">
        <v>-43.3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500</v>
      </c>
      <c r="AL16" s="1172"/>
      <c r="AM16" s="1172"/>
      <c r="AN16" s="1173"/>
      <c r="AO16" s="295">
        <v>-114742</v>
      </c>
      <c r="AP16" s="295">
        <v>-7314</v>
      </c>
      <c r="AQ16" s="296">
        <v>-7653</v>
      </c>
      <c r="AR16" s="297">
        <v>-4.4000000000000004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1660426</v>
      </c>
      <c r="AP17" s="295">
        <v>105847</v>
      </c>
      <c r="AQ17" s="296">
        <v>98649</v>
      </c>
      <c r="AR17" s="297">
        <v>7.3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505</v>
      </c>
      <c r="AL21" s="1166"/>
      <c r="AM21" s="1166"/>
      <c r="AN21" s="1167"/>
      <c r="AO21" s="307">
        <v>9.1199999999999992</v>
      </c>
      <c r="AP21" s="308">
        <v>9.08</v>
      </c>
      <c r="AQ21" s="309">
        <v>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506</v>
      </c>
      <c r="AL22" s="1166"/>
      <c r="AM22" s="1166"/>
      <c r="AN22" s="1167"/>
      <c r="AO22" s="312">
        <v>99.1</v>
      </c>
      <c r="AP22" s="313">
        <v>97.3</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511</v>
      </c>
      <c r="AL32" s="1157"/>
      <c r="AM32" s="1157"/>
      <c r="AN32" s="1158"/>
      <c r="AO32" s="322">
        <v>555792</v>
      </c>
      <c r="AP32" s="322">
        <v>35430</v>
      </c>
      <c r="AQ32" s="323">
        <v>48423</v>
      </c>
      <c r="AR32" s="324">
        <v>-26.8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512</v>
      </c>
      <c r="AL33" s="1157"/>
      <c r="AM33" s="1157"/>
      <c r="AN33" s="1158"/>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513</v>
      </c>
      <c r="AL34" s="1157"/>
      <c r="AM34" s="1157"/>
      <c r="AN34" s="1158"/>
      <c r="AO34" s="322" t="s">
        <v>496</v>
      </c>
      <c r="AP34" s="322" t="s">
        <v>496</v>
      </c>
      <c r="AQ34" s="323">
        <v>13</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514</v>
      </c>
      <c r="AL35" s="1157"/>
      <c r="AM35" s="1157"/>
      <c r="AN35" s="1158"/>
      <c r="AO35" s="322">
        <v>151736</v>
      </c>
      <c r="AP35" s="322">
        <v>9673</v>
      </c>
      <c r="AQ35" s="323">
        <v>14651</v>
      </c>
      <c r="AR35" s="324">
        <v>-34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515</v>
      </c>
      <c r="AL36" s="1157"/>
      <c r="AM36" s="1157"/>
      <c r="AN36" s="1158"/>
      <c r="AO36" s="322">
        <v>37713</v>
      </c>
      <c r="AP36" s="322">
        <v>2404</v>
      </c>
      <c r="AQ36" s="323">
        <v>3601</v>
      </c>
      <c r="AR36" s="324">
        <v>-33.200000000000003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516</v>
      </c>
      <c r="AL37" s="1157"/>
      <c r="AM37" s="1157"/>
      <c r="AN37" s="1158"/>
      <c r="AO37" s="322" t="s">
        <v>496</v>
      </c>
      <c r="AP37" s="322" t="s">
        <v>496</v>
      </c>
      <c r="AQ37" s="323">
        <v>938</v>
      </c>
      <c r="AR37" s="324" t="s">
        <v>496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517</v>
      </c>
      <c r="AL38" s="1160"/>
      <c r="AM38" s="1160"/>
      <c r="AN38" s="1161"/>
      <c r="AO38" s="325" t="s">
        <v>496</v>
      </c>
      <c r="AP38" s="325" t="s">
        <v>496</v>
      </c>
      <c r="AQ38" s="326">
        <v>4</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518</v>
      </c>
      <c r="AL39" s="1160"/>
      <c r="AM39" s="1160"/>
      <c r="AN39" s="1161"/>
      <c r="AO39" s="322" t="s">
        <v>496</v>
      </c>
      <c r="AP39" s="322" t="s">
        <v>496</v>
      </c>
      <c r="AQ39" s="323">
        <v>-3765</v>
      </c>
      <c r="AR39" s="324" t="s">
        <v>496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519</v>
      </c>
      <c r="AL40" s="1157"/>
      <c r="AM40" s="1157"/>
      <c r="AN40" s="1158"/>
      <c r="AO40" s="322">
        <v>-565280</v>
      </c>
      <c r="AP40" s="322">
        <v>-36035</v>
      </c>
      <c r="AQ40" s="323">
        <v>-44033</v>
      </c>
      <c r="AR40" s="324">
        <v>-18.2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179961</v>
      </c>
      <c r="AP41" s="322">
        <v>11472</v>
      </c>
      <c r="AQ41" s="323">
        <v>19832</v>
      </c>
      <c r="AR41" s="324">
        <v>-42.2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487</v>
      </c>
      <c r="AN49" s="1151" t="s">
        <v>523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1027312</v>
      </c>
      <c r="AN51" s="344">
        <v>60853</v>
      </c>
      <c r="AO51" s="345">
        <v>75.599999999999994</v>
      </c>
      <c r="AP51" s="346">
        <v>74444</v>
      </c>
      <c r="AQ51" s="347">
        <v>6.6</v>
      </c>
      <c r="AR51" s="348">
        <v>69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454353</v>
      </c>
      <c r="AN52" s="352">
        <v>26913</v>
      </c>
      <c r="AO52" s="353">
        <v>92.1</v>
      </c>
      <c r="AP52" s="354">
        <v>34175</v>
      </c>
      <c r="AQ52" s="355">
        <v>4.0999999999999996</v>
      </c>
      <c r="AR52" s="356">
        <v>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411973</v>
      </c>
      <c r="AN53" s="344">
        <v>24722</v>
      </c>
      <c r="AO53" s="345">
        <v>-59.4</v>
      </c>
      <c r="AP53" s="346">
        <v>85205</v>
      </c>
      <c r="AQ53" s="347">
        <v>14.5</v>
      </c>
      <c r="AR53" s="348">
        <v>-73.900000000000006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398658</v>
      </c>
      <c r="AN54" s="352">
        <v>23923</v>
      </c>
      <c r="AO54" s="353">
        <v>-11.1</v>
      </c>
      <c r="AP54" s="354">
        <v>38847</v>
      </c>
      <c r="AQ54" s="355">
        <v>13.7</v>
      </c>
      <c r="AR54" s="356">
        <v>-24.8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1215110</v>
      </c>
      <c r="AN55" s="344">
        <v>74269</v>
      </c>
      <c r="AO55" s="345">
        <v>200.4</v>
      </c>
      <c r="AP55" s="346">
        <v>69469</v>
      </c>
      <c r="AQ55" s="347">
        <v>-18.5</v>
      </c>
      <c r="AR55" s="348">
        <v>218.9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697162</v>
      </c>
      <c r="AN56" s="352">
        <v>42611</v>
      </c>
      <c r="AO56" s="353">
        <v>78.099999999999994</v>
      </c>
      <c r="AP56" s="354">
        <v>38215</v>
      </c>
      <c r="AQ56" s="355">
        <v>-1.6</v>
      </c>
      <c r="AR56" s="356">
        <v>79.7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943163</v>
      </c>
      <c r="AN57" s="344">
        <v>59084</v>
      </c>
      <c r="AO57" s="345">
        <v>-20.399999999999999</v>
      </c>
      <c r="AP57" s="346">
        <v>67293</v>
      </c>
      <c r="AQ57" s="347">
        <v>-3.1</v>
      </c>
      <c r="AR57" s="348">
        <v>-17.3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670265</v>
      </c>
      <c r="AN58" s="352">
        <v>41989</v>
      </c>
      <c r="AO58" s="353">
        <v>-1.5</v>
      </c>
      <c r="AP58" s="354">
        <v>35076</v>
      </c>
      <c r="AQ58" s="355">
        <v>-8.1999999999999993</v>
      </c>
      <c r="AR58" s="356">
        <v>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287395</v>
      </c>
      <c r="AN59" s="344">
        <v>18321</v>
      </c>
      <c r="AO59" s="345">
        <v>-69</v>
      </c>
      <c r="AP59" s="346">
        <v>67343</v>
      </c>
      <c r="AQ59" s="347">
        <v>0.1</v>
      </c>
      <c r="AR59" s="348">
        <v>-69.099999999999994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200571</v>
      </c>
      <c r="AN60" s="352">
        <v>12786</v>
      </c>
      <c r="AO60" s="353">
        <v>-69.5</v>
      </c>
      <c r="AP60" s="354">
        <v>32865</v>
      </c>
      <c r="AQ60" s="355">
        <v>-6.3</v>
      </c>
      <c r="AR60" s="356">
        <v>-63.2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776991</v>
      </c>
      <c r="AN61" s="359">
        <v>47450</v>
      </c>
      <c r="AO61" s="360">
        <v>25.4</v>
      </c>
      <c r="AP61" s="361">
        <v>72751</v>
      </c>
      <c r="AQ61" s="362">
        <v>-0.1</v>
      </c>
      <c r="AR61" s="348">
        <v>25.5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484202</v>
      </c>
      <c r="AN62" s="352">
        <v>29644</v>
      </c>
      <c r="AO62" s="353">
        <v>17.600000000000001</v>
      </c>
      <c r="AP62" s="354">
        <v>35836</v>
      </c>
      <c r="AQ62" s="355">
        <v>0.3</v>
      </c>
      <c r="AR62" s="356">
        <v>17.3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CIsB6a/HuktvWWI0XXJXYS4xJ8OlemIsjubH7+uQW5mCUmJMsqlei5486hM6a11nGjjMfiJH4Bl6Q+622MwfA==" saltValue="GsVogu/0ZqUDZaNCp2D2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1qoLq80xqN8RlWEbAP8WTBh0EVTBn4HxoVmXIiCPOpBOsPjiUyayplcpMpfTRcGj6THkkHoYQXNjSM5J6pwdg==" saltValue="QRLN5ioeK1hp87MUY9aA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zMJKAQMVFjxPqfg887rjjQRQp3hPsOkCjJpHHdKcbpw7vcl78r0Egkr1kK0R08bAyPkp4GQqfqpgdd+qbWKLQ==" saltValue="ywgR2KE4/tOHiyuLpxf3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174" t="s">
        <v>3</v>
      </c>
      <c r="D47" s="1174"/>
      <c r="E47" s="1175"/>
      <c r="F47" s="11">
        <v>19.260000000000002</v>
      </c>
      <c r="G47" s="12">
        <v>15.54</v>
      </c>
      <c r="H47" s="12">
        <v>15.1</v>
      </c>
      <c r="I47" s="12">
        <v>11.05</v>
      </c>
      <c r="J47" s="13">
        <v>9.1999999999999993</v>
      </c>
    </row>
    <row r="48" spans="2:10" ht="57.75" customHeight="1" x14ac:dyDescent="0.15">
      <c r="B48" s="14"/>
      <c r="C48" s="1176" t="s">
        <v>4</v>
      </c>
      <c r="D48" s="1176"/>
      <c r="E48" s="1177"/>
      <c r="F48" s="15">
        <v>2.5499999999999998</v>
      </c>
      <c r="G48" s="16">
        <v>4.2</v>
      </c>
      <c r="H48" s="16">
        <v>7.32</v>
      </c>
      <c r="I48" s="16">
        <v>4.62</v>
      </c>
      <c r="J48" s="17">
        <v>4.9800000000000004</v>
      </c>
    </row>
    <row r="49" spans="2:10" ht="57.75" customHeight="1" thickBot="1" x14ac:dyDescent="0.2">
      <c r="B49" s="18"/>
      <c r="C49" s="1178" t="s">
        <v>5</v>
      </c>
      <c r="D49" s="1178"/>
      <c r="E49" s="1179"/>
      <c r="F49" s="19" t="s">
        <v>544</v>
      </c>
      <c r="G49" s="20" t="s">
        <v>545</v>
      </c>
      <c r="H49" s="20">
        <v>3.24</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YqKQdoqPA0Rs0QBCZOqhE98vFH+u2Rg/zgtfOAXTIjTqupWJTIfOP/Q+QJ5hhI4NjEK0CZuNTkGxi5sQCE9A==" saltValue="9WzH/qZ+gVgW4PL62cuD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