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v5hfile01\ファイルサーバ\1200.企画財政課\～2014年度\財政係\平成２８年度財政\46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O34" i="9"/>
  <c r="BW34" i="9"/>
  <c r="BW35" i="9" s="1"/>
  <c r="BW36" i="9" s="1"/>
  <c r="BW37" i="9" s="1"/>
  <c r="BW38" i="9" s="1"/>
  <c r="BW39" i="9" s="1"/>
  <c r="BW40" i="9" s="1"/>
  <c r="BW41" i="9" s="1"/>
  <c r="BW42" i="9" s="1"/>
  <c r="BW43" i="9" s="1"/>
  <c r="U34" i="9"/>
  <c r="C34" i="9"/>
  <c r="AM34" i="9" l="1"/>
  <c r="AM35" i="9" s="1"/>
  <c r="U35" i="9"/>
  <c r="U36" i="9" s="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<sst xmlns="http://schemas.openxmlformats.org/spreadsheetml/2006/main" count="1104" uniqueCount="570">
  <si>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</si>
  <si>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</si>
  <si>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</si>
  <si>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</si>
  <si>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</si>
  <si>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</si>
  <si>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</si>
  <si>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</si>
  <si>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</si>
  <si>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</si>
  <si>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</si>
  <si>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</si>
  <si>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</si>
  <si>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</si>
  <si>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</si>
  <si>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</si>
  <si>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</si>
  <si>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</si>
  <si>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</si>
  <si>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</si>
  <si>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</si>
  <si>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</si>
  <si>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</si>
  <si>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</si>
  <si>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</si>
  <si>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</si>
  <si>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</si>
  <si>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</si>
  <si>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</si>
  <si>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</si>
  <si>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</si>
  <si>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</si>
  <si>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</si>
  <si>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</si>
  <si>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</si>
  <si>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</si>
  <si>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</si>
  <si>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</si>
  <si>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</si>
  <si>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</si>
  <si>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</si>
  <si>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</si>
  <si>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</si>
  <si>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</si>
  <si>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</si>
  <si>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</si>
  <si>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</si>
  <si>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</si>
  <si>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</si>
  <si>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</si>
  <si>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</si>
  <si>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</si>
  <si>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</si>
  <si>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</si>
  <si>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</si>
  <si>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</si>
  <si>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</si>
  <si>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</si>
  <si>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</si>
  <si>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</si>
  <si>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</si>
  <si>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</si>
  <si>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</si>
  <si>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</si>
  <si>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</si>
  <si>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</si>
  <si>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</si>
  <si>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</si>
  <si>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</si>
  <si>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</si>
  <si>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</si>
  <si>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</si>
  <si>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</si>
  <si>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</si>
  <si>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</si>
  <si>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</si>
  <si>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</si>
  <si>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</si>
  <si>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</si>
  <si>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</si>
  <si>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</si>
  <si>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</si>
  <si>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</si>
  <si>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</si>
  <si>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</si>
  <si>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</si>
  <si>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</si>
  <si>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</si>
  <si>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</si>
  <si>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</si>
  <si>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</si>
  <si>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</si>
  <si>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</si>
  <si>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</si>
  <si>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</si>
  <si>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</si>
  <si>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</si>
  <si>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</si>
  <si>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</si>
  <si>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</si>
  <si>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</si>
  <si>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</si>
  <si>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</si>
  <si>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</si>
  <si>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</si>
  <si>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</si>
  <si>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</si>
  <si>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</si>
  <si>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</si>
  <si>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</si>
  <si>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</si>
  <si>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</si>
  <si>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</si>
  <si>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</si>
  <si>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</si>
  <si>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</si>
  <si>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</si>
  <si>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</si>
  <si>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</si>
  <si>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</si>
  <si>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</si>
  <si>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</si>
  <si>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</si>
  <si>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</si>
  <si>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</si>
  <si>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</si>
  <si>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</si>
  <si>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</si>
  <si>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</si>
  <si>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</si>
  <si>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</si>
  <si>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</si>
  <si>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</si>
  <si>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</si>
  <si>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</si>
  <si>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</si>
  <si>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</si>
  <si>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</si>
  <si>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</si>
  <si>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</si>
  <si>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</si>
  <si>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</si>
  <si>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</si>
  <si>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</si>
  <si>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</si>
  <si>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</si>
  <si>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</si>
  <si>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</si>
  <si>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</si>
  <si>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</si>
  <si>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</si>
  <si>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</si>
  <si>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</si>
  <si>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</si>
  <si>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</si>
  <si>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</si>
  <si>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</si>
  <si>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</si>
  <si>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</si>
  <si>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</si>
  <si>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</si>
  <si>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</si>
  <si>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</si>
  <si>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</si>
  <si>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</si>
  <si>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</si>
  <si>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</si>
  <si>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</si>
  <si>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</si>
  <si>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</si>
  <si>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</si>
  <si>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</si>
  <si>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</si>
  <si>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</si>
  <si>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</si>
  <si>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</si>
  <si>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</si>
  <si>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</si>
  <si>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</si>
  <si>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</si>
  <si>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</si>
  <si>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</si>
  <si>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</si>
  <si>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</si>
  <si>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</si>
  <si>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</si>
  <si>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</si>
  <si>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</si>
  <si>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</si>
  <si>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</si>
  <si>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</si>
  <si>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</si>
  <si>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茨城県美浦村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</si>
  <si>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</si>
  <si>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</si>
  <si>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</si>
  <si>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</si>
  <si>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</si>
  <si>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</si>
  <si>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</si>
  <si>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</si>
  <si>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</si>
  <si>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</si>
  <si>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</si>
  <si>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</si>
  <si>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</si>
  <si>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</si>
  <si>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</si>
  <si>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</si>
  <si>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</si>
  <si>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</si>
  <si>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</si>
  <si>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</si>
  <si>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</si>
  <si>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</si>
  <si>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</si>
  <si>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</si>
  <si>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</si>
  <si>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</si>
  <si>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</si>
  <si>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</si>
  <si>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</si>
  <si>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</si>
  <si>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</si>
  <si>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</si>
  <si>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</si>
  <si>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</si>
  <si>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</si>
  <si>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</si>
  <si>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</si>
  <si>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</si>
  <si>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</si>
  <si>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</si>
  <si>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</si>
  <si>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</si>
  <si>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</si>
  <si>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</si>
  <si>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</si>
  <si>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</si>
  <si>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</si>
  <si>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</si>
  <si>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</si>
  <si>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</si>
  <si>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</si>
  <si>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</si>
  <si>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</si>
  <si>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</si>
  <si>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</si>
  <si>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</si>
  <si>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</si>
  <si>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</si>
  <si>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</si>
  <si>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</si>
  <si>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</si>
  <si>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</si>
  <si>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</si>
  <si>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</si>
  <si>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</si>
  <si>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</si>
  <si>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</si>
  <si>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</si>
  <si>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</si>
  <si>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</si>
  <si>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</si>
  <si>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</si>
  <si>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</si>
  <si>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</si>
  <si>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</si>
  <si>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</si>
  <si>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</si>
  <si>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</si>
  <si>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</si>
  <si>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</si>
  <si>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</si>
  <si>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</si>
  <si>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</si>
  <si>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</si>
  <si>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</si>
  <si>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</si>
  <si>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</si>
  <si>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</si>
  <si>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</si>
  <si>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</si>
  <si>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</si>
  <si>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</si>
  <si>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</si>
  <si>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</si>
  <si>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</si>
  <si>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</si>
  <si>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</si>
  <si>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</si>
  <si>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</si>
  <si>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</si>
  <si>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</si>
  <si>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</si>
  <si>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</si>
  <si>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</si>
  <si>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</si>
  <si>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</si>
  <si>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</si>
  <si>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</si>
  <si>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</si>
  <si>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</si>
  <si>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</si>
  <si>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</si>
  <si>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</si>
  <si>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</si>
  <si>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</si>
  <si>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</si>
  <si>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</si>
  <si>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</si>
  <si>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</si>
  <si>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</si>
  <si>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</si>
  <si>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</si>
  <si>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</si>
  <si>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</si>
  <si>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</si>
  <si>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</si>
  <si>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</si>
  <si>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</si>
  <si>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</si>
  <si>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</si>
  <si>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</si>
  <si>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</si>
  <si>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</si>
  <si>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</si>
  <si>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</si>
  <si>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</si>
  <si>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</si>
  <si>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</si>
  <si>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</si>
  <si>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</si>
  <si>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</si>
  <si>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</si>
  <si>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</si>
  <si>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</si>
  <si>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</si>
  <si>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</si>
  <si>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</si>
  <si>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茨城県美浦村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</si>
  <si>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</si>
  <si>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</si>
  <si>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</si>
  <si>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</si>
  <si>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</si>
  <si>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</si>
  <si>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</si>
  <si>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</si>
  <si>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</si>
  <si>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</si>
  <si>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</si>
  <si>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</si>
  <si>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</si>
  <si>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</si>
  <si>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</si>
  <si>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</si>
  <si>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</si>
  <si>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</si>
  <si>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</si>
  <si>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</si>
  <si>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</si>
  <si>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</si>
  <si>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</si>
  <si>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</si>
  <si>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</si>
  <si>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</si>
  <si>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</si>
  <si>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</si>
  <si>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</si>
  <si>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</si>
  <si>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</si>
  <si>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</si>
  <si>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</si>
  <si>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</si>
  <si>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</si>
  <si>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</si>
  <si>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</si>
  <si>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</si>
  <si>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</si>
  <si>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電気事業会計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</si>
  <si>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</si>
  <si>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</si>
  <si>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</si>
  <si>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</si>
  <si>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</si>
  <si>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</si>
  <si>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</si>
  <si>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</si>
  <si>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</si>
  <si>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</si>
  <si>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</si>
  <si>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</si>
  <si>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</si>
  <si>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</si>
  <si>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</si>
  <si>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</si>
  <si>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</si>
  <si>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</si>
  <si>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</si>
  <si>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</si>
  <si>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</si>
  <si>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</si>
  <si>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</si>
  <si>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</si>
  <si>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</si>
  <si>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</si>
  <si>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</si>
  <si>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</si>
  <si>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</si>
  <si>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</si>
  <si>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</si>
  <si>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</si>
  <si>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</si>
  <si>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</si>
  <si>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</si>
  <si>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</si>
  <si>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</si>
  <si>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</si>
  <si>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</si>
  <si>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</si>
  <si>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</si>
  <si>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</si>
  <si>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</si>
  <si>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</si>
  <si>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</si>
  <si>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</si>
  <si>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</si>
  <si>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</si>
  <si>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</si>
  <si>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</si>
  <si>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</si>
  <si>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</si>
  <si>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</si>
  <si>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</si>
  <si>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</si>
  <si>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</si>
  <si>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</si>
  <si>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</si>
  <si>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</si>
  <si>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</si>
  <si>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</si>
  <si>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</si>
  <si>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</si>
  <si>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</si>
  <si>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</si>
  <si>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</si>
  <si>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</si>
  <si>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</si>
  <si>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</si>
  <si>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</si>
  <si>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</si>
  <si>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</si>
  <si>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</si>
  <si>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</si>
  <si>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</si>
  <si>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</si>
  <si>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</si>
  <si>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</si>
  <si>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</si>
  <si>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</si>
  <si>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</si>
  <si>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</si>
  <si>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</si>
  <si>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</si>
  <si>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</si>
  <si>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</si>
  <si>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</si>
  <si>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</si>
  <si>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</si>
  <si>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</si>
  <si>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</si>
  <si>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</si>
  <si>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</si>
  <si>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</si>
  <si>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</si>
  <si>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</si>
  <si>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</si>
  <si>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</si>
  <si>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</si>
  <si>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</si>
  <si>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</si>
  <si>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</si>
  <si>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</si>
  <si>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</si>
  <si>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</si>
  <si>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</si>
  <si>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</si>
  <si>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</si>
  <si>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</si>
  <si>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</si>
  <si>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</si>
  <si>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</si>
  <si>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</si>
  <si>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</si>
  <si>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</si>
  <si>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</si>
  <si>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</si>
  <si>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</si>
  <si>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</si>
  <si>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</si>
  <si>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</si>
  <si>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</si>
  <si>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</si>
  <si>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</si>
  <si>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</si>
  <si>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</si>
  <si>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</si>
  <si>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</si>
  <si>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</si>
  <si>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</si>
  <si>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</si>
  <si>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</si>
  <si>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</si>
  <si>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</si>
  <si>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</si>
  <si>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</si>
  <si>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</si>
  <si>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</si>
  <si>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</si>
  <si>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</si>
  <si>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</si>
  <si>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</si>
  <si>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</si>
  <si>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</si>
  <si>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</si>
  <si>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</si>
  <si>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</si>
  <si>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</si>
  <si>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</si>
  <si>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</si>
  <si>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4.61</t>
  </si>
  <si>
    <t>▲ 1.58</t>
  </si>
  <si>
    <t>▲ 2.11</t>
  </si>
  <si>
    <t>水道事業会計</t>
  </si>
  <si>
    <t>一般会計</t>
  </si>
  <si>
    <t>電気事業会計</t>
  </si>
  <si>
    <t>国民健康保険特別会計</t>
  </si>
  <si>
    <t>公共下水道事業特別会計</t>
  </si>
  <si>
    <t>介護保険特別会計</t>
  </si>
  <si>
    <t>農業集落排水事業特別会計</t>
  </si>
  <si>
    <t>後期高齢者医療特別会計</t>
  </si>
  <si>
    <t>その他会計（赤字）</t>
  </si>
  <si>
    <t>その他会計（黒字）</t>
  </si>
  <si>
    <t>稲敷地方広域市町村圏事務組合(一般会計)</t>
  </si>
  <si>
    <t>稲敷地方広域市町村圏事務組合(養護老人ホーム松風園特別会計)</t>
  </si>
  <si>
    <t>稲敷地方広域市町村圏事務組合(水防事業特別会計)</t>
  </si>
  <si>
    <t>龍ケ崎地方衛生組合</t>
  </si>
  <si>
    <t>江戸崎地方衛生土木組合</t>
  </si>
  <si>
    <t>茨城県市町村総合事務組合(一般会計)</t>
  </si>
  <si>
    <t>茨城県市町村総合事務組合(県民交通災害共済事業特別会計)</t>
  </si>
  <si>
    <t>茨城租税債権管理機構</t>
  </si>
  <si>
    <t>茨城県後期高齢者医療広域連合(一般会計)</t>
  </si>
  <si>
    <t>茨城県後期高齢者医療広域連合(後期高齢医療特別会計)</t>
  </si>
  <si>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</si>
  <si>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</si>
  <si>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</si>
  <si>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</si>
  <si>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</si>
  <si>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</si>
  <si>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</si>
  <si>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</si>
  <si>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xml:space="preserve">　将来負担比率は類似団体を若干上回って推移しているが、実質公債費率は下回って推移している。
　どちらの比率も、公共下水道使用料の増加により公共下水道事業会計で公営企業地方債償還の繰入金が減少したこと等により、減少傾向で推移している。
　なお、今後の公共下水道事業の推進により下水道事業債の残高の増加、また一般会計でも公共施設の耐震改修事業による村債の残高の増加等により、数値の上昇が見込まれるため、建設事業の実施については緊急性や優先順位を見きわめながら行い、起債事業を抑制し財政の健全化に努める。
</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</si>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</sst>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6"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1" fillId="0" borderId="41" xfId="34" applyFont="1" applyFill="1" applyBorder="1" applyAlignment="1" applyProtection="1">
      <alignment horizontal="left" vertical="top"/>
      <protection locked="0"/>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36288</c:v>
                </c:pt>
                <c:pt idx="1">
                  <c:v>34649</c:v>
                </c:pt>
                <c:pt idx="2">
                  <c:v>60853</c:v>
                </c:pt>
                <c:pt idx="3">
                  <c:v>24722</c:v>
                </c:pt>
                <c:pt idx="4">
                  <c:v>74269</c:v>
                </c:pt>
              </c:numCache>
            </c:numRef>
          </c:val>
          <c:smooth val="0"/>
        </c:ser>
        <c:dLbls>
          <c:showLegendKey val="0"/>
          <c:showVal val="0"/>
          <c:showCatName val="0"/>
          <c:showSerName val="0"/>
          <c:showPercent val="0"/>
          <c:showBubbleSize val="0"/>
        </c:dLbls>
        <c:marker val="1"/>
        <c:smooth val="0"/>
        <c:axId val="638549152"/>
        <c:axId val="638546800"/>
      </c:lineChart>
      <c:catAx>
        <c:axId val="638549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8546800"/>
        <c:crosses val="autoZero"/>
        <c:auto val="1"/>
        <c:lblAlgn val="ctr"/>
        <c:lblOffset val="100"/>
        <c:tickLblSkip val="1"/>
        <c:tickMarkSkip val="1"/>
        <c:noMultiLvlLbl val="0"/>
      </c:catAx>
      <c:valAx>
        <c:axId val="6385468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8549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5.76</c:v>
                </c:pt>
                <c:pt idx="1">
                  <c:v>4.1500000000000004</c:v>
                </c:pt>
                <c:pt idx="2">
                  <c:v>2.5499999999999998</c:v>
                </c:pt>
                <c:pt idx="3">
                  <c:v>4.2</c:v>
                </c:pt>
                <c:pt idx="4">
                  <c:v>7.32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22.15</c:v>
                </c:pt>
                <c:pt idx="1">
                  <c:v>19.329999999999998</c:v>
                </c:pt>
                <c:pt idx="2">
                  <c:v>19.260000000000002</c:v>
                </c:pt>
                <c:pt idx="3">
                  <c:v>15.54</c:v>
                </c:pt>
                <c:pt idx="4">
                  <c:v>15.1</c:v>
                </c:pt>
              </c:numCache>
            </c:numRef>
          </c:val>
        </c:ser>
        <c:dLbls>
          <c:showLegendKey val="0"/>
          <c:showVal val="0"/>
          <c:showCatName val="0"/>
          <c:showSerName val="0"/>
          <c:showPercent val="0"/>
          <c:showBubbleSize val="0"/>
        </c:dLbls>
        <c:gapWidth val="250"/>
        <c:overlap val="100"/>
        <c:axId val="638554248"/>
        <c:axId val="638547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4.25</c:v>
                </c:pt>
                <c:pt idx="1">
                  <c:v>-4.6100000000000003</c:v>
                </c:pt>
                <c:pt idx="2">
                  <c:v>-1.58</c:v>
                </c:pt>
                <c:pt idx="3">
                  <c:v>-2.11</c:v>
                </c:pt>
                <c:pt idx="4">
                  <c:v>3.24</c:v>
                </c:pt>
              </c:numCache>
            </c:numRef>
          </c:val>
          <c:smooth val="0"/>
        </c:ser>
        <c:dLbls>
          <c:showLegendKey val="0"/>
          <c:showVal val="0"/>
          <c:showCatName val="0"/>
          <c:showSerName val="0"/>
          <c:showPercent val="0"/>
          <c:showBubbleSize val="0"/>
        </c:dLbls>
        <c:marker val="1"/>
        <c:smooth val="0"/>
        <c:axId val="638554248"/>
        <c:axId val="638547976"/>
      </c:lineChart>
      <c:catAx>
        <c:axId val="638554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38547976"/>
        <c:crosses val="autoZero"/>
        <c:auto val="1"/>
        <c:lblAlgn val="ctr"/>
        <c:lblOffset val="100"/>
        <c:tickLblSkip val="1"/>
        <c:tickMarkSkip val="1"/>
        <c:noMultiLvlLbl val="0"/>
      </c:catAx>
      <c:valAx>
        <c:axId val="638547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8554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0.02</c:v>
                </c:pt>
                <c:pt idx="4">
                  <c:v>#N/A</c:v>
                </c:pt>
                <c:pt idx="5">
                  <c:v>0.03</c:v>
                </c:pt>
                <c:pt idx="6">
                  <c:v>#N/A</c:v>
                </c:pt>
                <c:pt idx="7">
                  <c:v>0.03</c:v>
                </c:pt>
                <c:pt idx="8">
                  <c:v>#N/A</c:v>
                </c:pt>
                <c:pt idx="9">
                  <c:v>0.02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0.28000000000000003</c:v>
                </c:pt>
                <c:pt idx="2">
                  <c:v>#N/A</c:v>
                </c:pt>
                <c:pt idx="3">
                  <c:v>0.23</c:v>
                </c:pt>
                <c:pt idx="4">
                  <c:v>#N/A</c:v>
                </c:pt>
                <c:pt idx="5">
                  <c:v>0.43</c:v>
                </c:pt>
                <c:pt idx="6">
                  <c:v>#N/A</c:v>
                </c:pt>
                <c:pt idx="7">
                  <c:v>0.41</c:v>
                </c:pt>
                <c:pt idx="8">
                  <c:v>#N/A</c:v>
                </c:pt>
                <c:pt idx="9">
                  <c:v>0.28000000000000003</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0.78</c:v>
                </c:pt>
                <c:pt idx="2">
                  <c:v>#N/A</c:v>
                </c:pt>
                <c:pt idx="3">
                  <c:v>1.1299999999999999</c:v>
                </c:pt>
                <c:pt idx="4">
                  <c:v>#N/A</c:v>
                </c:pt>
                <c:pt idx="5">
                  <c:v>0.77</c:v>
                </c:pt>
                <c:pt idx="6">
                  <c:v>#N/A</c:v>
                </c:pt>
                <c:pt idx="7">
                  <c:v>1.18</c:v>
                </c:pt>
                <c:pt idx="8">
                  <c:v>#N/A</c:v>
                </c:pt>
                <c:pt idx="9">
                  <c:v>1.03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0.1</c:v>
                </c:pt>
                <c:pt idx="4">
                  <c:v>#N/A</c:v>
                </c:pt>
                <c:pt idx="5">
                  <c:v>0.84</c:v>
                </c:pt>
                <c:pt idx="6">
                  <c:v>#N/A</c:v>
                </c:pt>
                <c:pt idx="7">
                  <c:v>0.6</c:v>
                </c:pt>
                <c:pt idx="8">
                  <c:v>#N/A</c:v>
                </c:pt>
                <c:pt idx="9">
                  <c:v>1.0900000000000001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2.4700000000000002</c:v>
                </c:pt>
                <c:pt idx="2">
                  <c:v>#N/A</c:v>
                </c:pt>
                <c:pt idx="3">
                  <c:v>3.28</c:v>
                </c:pt>
                <c:pt idx="4">
                  <c:v>#N/A</c:v>
                </c:pt>
                <c:pt idx="5">
                  <c:v>3.51</c:v>
                </c:pt>
                <c:pt idx="6">
                  <c:v>#N/A</c:v>
                </c:pt>
                <c:pt idx="7">
                  <c:v>1.3</c:v>
                </c:pt>
                <c:pt idx="8">
                  <c:v>#N/A</c:v>
                </c:pt>
                <c:pt idx="9">
                  <c:v>1.42</c:v>
                </c:pt>
              </c:numCache>
            </c:numRef>
          </c:val>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1.26</c:v>
                </c:pt>
                <c:pt idx="8">
                  <c:v>#N/A</c:v>
                </c:pt>
                <c:pt idx="9">
                  <c:v>3.29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5.76</c:v>
                </c:pt>
                <c:pt idx="2">
                  <c:v>#N/A</c:v>
                </c:pt>
                <c:pt idx="3">
                  <c:v>4.1399999999999997</c:v>
                </c:pt>
                <c:pt idx="4">
                  <c:v>#N/A</c:v>
                </c:pt>
                <c:pt idx="5">
                  <c:v>2.54</c:v>
                </c:pt>
                <c:pt idx="6">
                  <c:v>#N/A</c:v>
                </c:pt>
                <c:pt idx="7">
                  <c:v>4.2</c:v>
                </c:pt>
                <c:pt idx="8">
                  <c:v>#N/A</c:v>
                </c:pt>
                <c:pt idx="9">
                  <c:v>7.31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18.329999999999998</c:v>
                </c:pt>
                <c:pt idx="2">
                  <c:v>#N/A</c:v>
                </c:pt>
                <c:pt idx="3">
                  <c:v>19.93</c:v>
                </c:pt>
                <c:pt idx="4">
                  <c:v>#N/A</c:v>
                </c:pt>
                <c:pt idx="5">
                  <c:v>19.43</c:v>
                </c:pt>
                <c:pt idx="6">
                  <c:v>#N/A</c:v>
                </c:pt>
                <c:pt idx="7">
                  <c:v>20.45</c:v>
                </c:pt>
                <c:pt idx="8">
                  <c:v>#N/A</c:v>
                </c:pt>
                <c:pt idx="9">
                  <c:v>18.739999999999998</c:v>
                </c:pt>
              </c:numCache>
            </c:numRef>
          </c:val>
        </c:ser>
        <c:dLbls>
          <c:showLegendKey val="0"/>
          <c:showVal val="0"/>
          <c:showCatName val="0"/>
          <c:showSerName val="0"/>
          <c:showPercent val="0"/>
          <c:showBubbleSize val="0"/>
        </c:dLbls>
        <c:gapWidth val="150"/>
        <c:overlap val="100"/>
        <c:axId val="638556992"/>
        <c:axId val="638554640"/>
      </c:barChart>
      <c:catAx>
        <c:axId val="63855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8554640"/>
        <c:crosses val="autoZero"/>
        <c:auto val="1"/>
        <c:lblAlgn val="ctr"/>
        <c:lblOffset val="100"/>
        <c:tickLblSkip val="1"/>
        <c:tickMarkSkip val="1"/>
        <c:noMultiLvlLbl val="0"/>
      </c:catAx>
      <c:valAx>
        <c:axId val="638554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8556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419</c:v>
                </c:pt>
                <c:pt idx="5">
                  <c:v>453</c:v>
                </c:pt>
                <c:pt idx="8">
                  <c:v>478</c:v>
                </c:pt>
                <c:pt idx="11">
                  <c:v>523</c:v>
                </c:pt>
                <c:pt idx="14">
                  <c:v>511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112</c:v>
                </c:pt>
                <c:pt idx="3">
                  <c:v>88</c:v>
                </c:pt>
                <c:pt idx="6">
                  <c:v>52</c:v>
                </c:pt>
                <c:pt idx="9">
                  <c:v>32</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241</c:v>
                </c:pt>
                <c:pt idx="3">
                  <c:v>241</c:v>
                </c:pt>
                <c:pt idx="6">
                  <c:v>204</c:v>
                </c:pt>
                <c:pt idx="9">
                  <c:v>164</c:v>
                </c:pt>
                <c:pt idx="12">
                  <c:v>168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387</c:v>
                </c:pt>
                <c:pt idx="3">
                  <c:v>415</c:v>
                </c:pt>
                <c:pt idx="6">
                  <c:v>425</c:v>
                </c:pt>
                <c:pt idx="9">
                  <c:v>445</c:v>
                </c:pt>
                <c:pt idx="12">
                  <c:v>469</c:v>
                </c:pt>
              </c:numCache>
            </c:numRef>
          </c:val>
        </c:ser>
        <c:dLbls>
          <c:showLegendKey val="0"/>
          <c:showVal val="0"/>
          <c:showCatName val="0"/>
          <c:showSerName val="0"/>
          <c:showPercent val="0"/>
          <c:showBubbleSize val="0"/>
        </c:dLbls>
        <c:gapWidth val="100"/>
        <c:overlap val="100"/>
        <c:axId val="638558168"/>
        <c:axId val="638548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321</c:v>
                </c:pt>
                <c:pt idx="2">
                  <c:v>#N/A</c:v>
                </c:pt>
                <c:pt idx="3">
                  <c:v>#N/A</c:v>
                </c:pt>
                <c:pt idx="4">
                  <c:v>291</c:v>
                </c:pt>
                <c:pt idx="5">
                  <c:v>#N/A</c:v>
                </c:pt>
                <c:pt idx="6">
                  <c:v>#N/A</c:v>
                </c:pt>
                <c:pt idx="7">
                  <c:v>203</c:v>
                </c:pt>
                <c:pt idx="8">
                  <c:v>#N/A</c:v>
                </c:pt>
                <c:pt idx="9">
                  <c:v>#N/A</c:v>
                </c:pt>
                <c:pt idx="10">
                  <c:v>118</c:v>
                </c:pt>
                <c:pt idx="11">
                  <c:v>#N/A</c:v>
                </c:pt>
                <c:pt idx="12">
                  <c:v>#N/A</c:v>
                </c:pt>
                <c:pt idx="13">
                  <c:v>164</c:v>
                </c:pt>
                <c:pt idx="14">
                  <c:v>#N/A</c:v>
                </c:pt>
              </c:numCache>
            </c:numRef>
          </c:val>
          <c:smooth val="0"/>
        </c:ser>
        <c:dLbls>
          <c:showLegendKey val="0"/>
          <c:showVal val="0"/>
          <c:showCatName val="0"/>
          <c:showSerName val="0"/>
          <c:showPercent val="0"/>
          <c:showBubbleSize val="0"/>
        </c:dLbls>
        <c:marker val="1"/>
        <c:smooth val="0"/>
        <c:axId val="638558168"/>
        <c:axId val="638548760"/>
      </c:lineChart>
      <c:catAx>
        <c:axId val="638558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8548760"/>
        <c:crosses val="autoZero"/>
        <c:auto val="1"/>
        <c:lblAlgn val="ctr"/>
        <c:lblOffset val="100"/>
        <c:tickLblSkip val="1"/>
        <c:tickMarkSkip val="1"/>
        <c:noMultiLvlLbl val="0"/>
      </c:catAx>
      <c:valAx>
        <c:axId val="638548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8558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6433</c:v>
                </c:pt>
                <c:pt idx="5">
                  <c:v>6866</c:v>
                </c:pt>
                <c:pt idx="8">
                  <c:v>7000</c:v>
                </c:pt>
                <c:pt idx="11">
                  <c:v>7189</c:v>
                </c:pt>
                <c:pt idx="14">
                  <c:v>7455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2335</c:v>
                </c:pt>
                <c:pt idx="5">
                  <c:v>2259</c:v>
                </c:pt>
                <c:pt idx="8">
                  <c:v>2160</c:v>
                </c:pt>
                <c:pt idx="11">
                  <c:v>1802</c:v>
                </c:pt>
                <c:pt idx="14">
                  <c:v>1678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818</c:v>
                </c:pt>
                <c:pt idx="3">
                  <c:v>791</c:v>
                </c:pt>
                <c:pt idx="6">
                  <c:v>777</c:v>
                </c:pt>
                <c:pt idx="9">
                  <c:v>721</c:v>
                </c:pt>
                <c:pt idx="12">
                  <c:v>534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324</c:v>
                </c:pt>
                <c:pt idx="3">
                  <c:v>253</c:v>
                </c:pt>
                <c:pt idx="6">
                  <c:v>211</c:v>
                </c:pt>
                <c:pt idx="9">
                  <c:v>229</c:v>
                </c:pt>
                <c:pt idx="12">
                  <c:v>228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4289</c:v>
                </c:pt>
                <c:pt idx="3">
                  <c:v>4590</c:v>
                </c:pt>
                <c:pt idx="6">
                  <c:v>4177</c:v>
                </c:pt>
                <c:pt idx="9">
                  <c:v>3627</c:v>
                </c:pt>
                <c:pt idx="12">
                  <c:v>3043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5370</c:v>
                </c:pt>
                <c:pt idx="3">
                  <c:v>5760</c:v>
                </c:pt>
                <c:pt idx="6">
                  <c:v>6227</c:v>
                </c:pt>
                <c:pt idx="9">
                  <c:v>6346</c:v>
                </c:pt>
                <c:pt idx="12">
                  <c:v>6831</c:v>
                </c:pt>
              </c:numCache>
            </c:numRef>
          </c:val>
        </c:ser>
        <c:dLbls>
          <c:showLegendKey val="0"/>
          <c:showVal val="0"/>
          <c:showCatName val="0"/>
          <c:showSerName val="0"/>
          <c:showPercent val="0"/>
          <c:showBubbleSize val="0"/>
        </c:dLbls>
        <c:gapWidth val="100"/>
        <c:overlap val="100"/>
        <c:axId val="638556208"/>
        <c:axId val="642065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2033</c:v>
                </c:pt>
                <c:pt idx="2">
                  <c:v>#N/A</c:v>
                </c:pt>
                <c:pt idx="3">
                  <c:v>#N/A</c:v>
                </c:pt>
                <c:pt idx="4">
                  <c:v>2269</c:v>
                </c:pt>
                <c:pt idx="5">
                  <c:v>#N/A</c:v>
                </c:pt>
                <c:pt idx="6">
                  <c:v>#N/A</c:v>
                </c:pt>
                <c:pt idx="7">
                  <c:v>2232</c:v>
                </c:pt>
                <c:pt idx="8">
                  <c:v>#N/A</c:v>
                </c:pt>
                <c:pt idx="9">
                  <c:v>#N/A</c:v>
                </c:pt>
                <c:pt idx="10">
                  <c:v>1933</c:v>
                </c:pt>
                <c:pt idx="11">
                  <c:v>#N/A</c:v>
                </c:pt>
                <c:pt idx="12">
                  <c:v>#N/A</c:v>
                </c:pt>
                <c:pt idx="13">
                  <c:v>1503</c:v>
                </c:pt>
                <c:pt idx="14">
                  <c:v>#N/A</c:v>
                </c:pt>
              </c:numCache>
            </c:numRef>
          </c:val>
          <c:smooth val="0"/>
        </c:ser>
        <c:dLbls>
          <c:showLegendKey val="0"/>
          <c:showVal val="0"/>
          <c:showCatName val="0"/>
          <c:showSerName val="0"/>
          <c:showPercent val="0"/>
          <c:showBubbleSize val="0"/>
        </c:dLbls>
        <c:marker val="1"/>
        <c:smooth val="0"/>
        <c:axId val="638556208"/>
        <c:axId val="642065392"/>
      </c:lineChart>
      <c:catAx>
        <c:axId val="63855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2065392"/>
        <c:crosses val="autoZero"/>
        <c:auto val="1"/>
        <c:lblAlgn val="ctr"/>
        <c:lblOffset val="100"/>
        <c:tickLblSkip val="1"/>
        <c:tickMarkSkip val="1"/>
        <c:noMultiLvlLbl val="0"/>
      </c:catAx>
      <c:valAx>
        <c:axId val="64206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855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{DC0437F0-6AC6-482A-A61B-3CC5B6ECC504}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{BC0E197F-F0FC-4245-89D2-67E3C8C0590F}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{2E3B8434-5615-412A-AC6E-B3C06AC010F8}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{E1B412E4-89F3-42A4-8CB5-196D9845AD1B}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{891C1D76-B9B9-4A23-9995-4B1C1702688B}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{BBDE01A5-3CDA-4C4C-B553-6C264C87E56D}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{52CCCACA-0881-4C20-844A-DECE34206575}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{BC08622A-6431-4F5C-83EF-BF40827A041B}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{1B7FB011-5FDC-449A-A0CD-DE43BAC84139}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{A8665279-2A54-4261-A577-0E6E149535B6}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632203888"/>
        <c:axId val="632204672"/>
      </c:scatterChart>
      <c:valAx>
        <c:axId val="6322038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2204672"/>
        <c:crosses val="autoZero"/>
        <c:crossBetween val="midCat"/>
      </c:valAx>
      <c:valAx>
        <c:axId val="6322046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2203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{8C415B82-3998-4763-8063-AAA1B0B84112}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{1C3F895E-532A-41FF-B54C-A1F7A35A06D3}</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{2A2CEBA0-F041-407F-9984-E779486B95BC}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{208DD9DA-86E2-4197-BB48-23F5F5DB9295}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{7224D62A-964A-4EEB-8B6F-6BB5CB7C6196}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8.9</c:v>
                </c:pt>
                <c:pt idx="1">
                  <c:v>8.6999999999999993</c:v>
                </c:pt>
                <c:pt idx="2">
                  <c:v>7.6</c:v>
                </c:pt>
                <c:pt idx="3">
                  <c:v>5.7</c:v>
                </c:pt>
                <c:pt idx="4">
                  <c:v>4.5</c:v>
                </c:pt>
              </c:numCache>
            </c:numRef>
          </c:xVal>
          <c:yVal>
            <c:numRef>
              <c:f>公会計指標分析・財政指標組合せ分析表!$K$73:$O$73</c:f>
              <c:numCache>
                <c:formatCode>#,##0.0;"▲ "#,##0.0</c:formatCode>
                <c:ptCount val="5"/>
                <c:pt idx="0">
                  <c:v>56.4</c:v>
                </c:pt>
                <c:pt idx="1">
                  <c:v>63.9</c:v>
                </c:pt>
                <c:pt idx="2">
                  <c:v>63.1</c:v>
                </c:pt>
                <c:pt idx="3">
                  <c:v>55.4</c:v>
                </c:pt>
                <c:pt idx="4">
                  <c:v>41.5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{5134D3A7-97FF-4A4B-86A0-D978C047C9F4}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{F11D6CD8-A9F4-4AAB-AEF7-4F745626D27B}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{BC08A775-FAD2-4F0D-A5A4-70BB51AB01B1}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{C97276BE-2A58-4F95-8EB5-9833B2373C00}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{06BBBACF-EE4B-424C-A504-6D5E0C3104C8}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632207416"/>
        <c:axId val="640414568"/>
      </c:scatterChart>
      <c:valAx>
        <c:axId val="632207416"/>
        <c:scaling>
          <c:orientation val="minMax"/>
          <c:max val="13"/>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0414568"/>
        <c:crosses val="autoZero"/>
        <c:crossBetween val="midCat"/>
      </c:valAx>
      <c:valAx>
        <c:axId val="640414568"/>
        <c:scaling>
          <c:orientation val="minMax"/>
          <c:max val="69"/>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22074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臨時財政対策債発行等により増加傾向にあるが、算入公債費等についても、臨時財政対策債償還費の算入額の増、及び事業費補正による算入額の増により増加傾向にあるため、実質公債費率の分子の増加は抑制されている。</a:t>
          </a:r>
        </a:p>
        <a:p>
          <a:r>
            <a:rPr kumimoji="1" lang="ja-JP" altLang="en-US" sz="1400">
              <a:latin typeface="ＭＳ ゴシック" pitchFamily="49" charset="-128"/>
              <a:ea typeface="ＭＳ ゴシック" pitchFamily="49" charset="-128"/>
            </a:rPr>
            <a:t>　なお、公共下水道事業会計で公共下水道使用料の増加により、公営企業債の元利債償還に対する繰入金が減少傾向にあったが、平成２７年度は公共下水道整備の推進により増加に転じている。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は、臨時財政対策債発行及び公共施設の耐震改修事業の実施により増加傾向にあるが、公営企業債等繰入見込額は、公共下水道事業会計で公共下水道使用料の増加により減少し、退職手当負担見込額は、退職手当支給率の引下げにより大きく減少している。</a:t>
          </a:r>
        </a:p>
        <a:p>
          <a:r>
            <a:rPr kumimoji="1" lang="ja-JP" altLang="en-US" sz="1300">
              <a:latin typeface="ＭＳ ゴシック" pitchFamily="49" charset="-128"/>
              <a:ea typeface="ＭＳ ゴシック" pitchFamily="49" charset="-128"/>
            </a:rPr>
            <a:t>　また、充当可能財源の基準財政需要額算入見込額についても、臨時財政対策債償還費の算入額の増、及び事業費補正による算入額の増により増加傾向にあるため、将来負担比率の分子の増加は抑制されている。</a:t>
          </a:r>
        </a:p>
        <a:p>
          <a:r>
            <a:rPr kumimoji="1" lang="ja-JP" altLang="en-US" sz="1300">
              <a:latin typeface="ＭＳ ゴシック" pitchFamily="49" charset="-128"/>
              <a:ea typeface="ＭＳ ゴシック" pitchFamily="49" charset="-128"/>
            </a:rPr>
            <a:t>　なお、平成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年度以降は、財源不足により財政調整基金等の取り崩しがあり充当可能基金が減少している。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16,361
16,042
66.61
6,692,240
6,379,833
301,963
4,126,925
6,830,656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41.5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16,361
16,042
66.61
6,692,240
6,379,833
301,963
4,126,925
6,830,656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16,361
16,042
66.61
6,692,240
6,379,833
301,963
4,126,925
6,830,656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16,361
16,042
66.61
6,692,240
6,379,833
301,963
4,126,925
6,830,656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財政力指数は、日本中央競馬会の美浦トレーニング・センター立地等により類似団体を上回る税収があるため</a:t>
          </a:r>
          <a:r>
            <a:rPr kumimoji="1" lang="en-US" altLang="ja-JP" sz="1300">
              <a:latin typeface="ＭＳ Ｐゴシック"/>
            </a:rPr>
            <a:t>0.78</a:t>
          </a:r>
          <a:r>
            <a:rPr kumimoji="1" lang="ja-JP" altLang="en-US" sz="1300">
              <a:latin typeface="ＭＳ Ｐゴシック"/>
            </a:rPr>
            <a:t>となっているが、土地の評価額の下落等による固定資産税の減収傾向、個人村民税でも労働人口流出等による減収傾向等により、財政力指数は低下傾向にある。なお、平成</a:t>
          </a:r>
          <a:r>
            <a:rPr kumimoji="1" lang="en-US" altLang="ja-JP" sz="1300">
              <a:latin typeface="ＭＳ Ｐゴシック"/>
            </a:rPr>
            <a:t>26</a:t>
          </a:r>
          <a:r>
            <a:rPr kumimoji="1" lang="ja-JP" altLang="en-US" sz="1300">
              <a:latin typeface="ＭＳ Ｐゴシック"/>
            </a:rPr>
            <a:t>年度については、法人村民税の増収等により現状維持となっている。今後も、歳出抑制を図るとともに、収納対策の強化を継続し税収の確保を図り、税収増を図るため企業誘致及び定住化施策の推進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116417</xdr:rowOff>
    </xdr:to>
    <xdr:cxnSp macro="">
      <xdr:nvCxnSpPr>
        <xdr:cNvPr id="68" name="直線コネクタ 67"/>
        <xdr:cNvCxnSpPr/>
      </xdr:nvCxnSpPr>
      <xdr:spPr>
        <a:xfrm>
          <a:off x="4114800" y="71056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161166</xdr:rowOff>
    </xdr:from>
    <xdr:ext cx="762000" cy="259045"/>
    <xdr:sp macro="" textlink="">
      <xdr:nvSpPr>
        <xdr:cNvPr id="69" name="財政力平均値テキスト"/>
        <xdr:cNvSpPr txBox="1"/>
      </xdr:nvSpPr>
      <xdr:spPr>
        <a:xfrm>
          <a:off x="5041900" y="7362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76200</xdr:rowOff>
    </xdr:to>
    <xdr:cxnSp macro="">
      <xdr:nvCxnSpPr>
        <xdr:cNvPr id="71" name="直線コネクタ 70"/>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49389</xdr:rowOff>
    </xdr:from>
    <xdr:to>
      <xdr:col>4</xdr:col>
      <xdr:colOff>482600</xdr:colOff>
      <xdr:row>41</xdr:row>
      <xdr:rowOff>76200</xdr:rowOff>
    </xdr:to>
    <xdr:cxnSp macro="">
      <xdr:nvCxnSpPr>
        <xdr:cNvPr id="74" name="直線コネクタ 73"/>
        <xdr:cNvCxnSpPr/>
      </xdr:nvCxnSpPr>
      <xdr:spPr>
        <a:xfrm>
          <a:off x="2336800" y="707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9172</xdr:rowOff>
    </xdr:from>
    <xdr:to>
      <xdr:col>3</xdr:col>
      <xdr:colOff>279400</xdr:colOff>
      <xdr:row>41</xdr:row>
      <xdr:rowOff>49389</xdr:rowOff>
    </xdr:to>
    <xdr:cxnSp macro="">
      <xdr:nvCxnSpPr>
        <xdr:cNvPr id="77" name="直線コネクタ 76"/>
        <xdr:cNvCxnSpPr/>
      </xdr:nvCxnSpPr>
      <xdr:spPr>
        <a:xfrm>
          <a:off x="1447800" y="703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79" name="テキスト ボックス 78"/>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81" name="テキスト ボックス 80"/>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8"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0" name="テキスト ボックス 89"/>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170039</xdr:rowOff>
    </xdr:from>
    <xdr:to>
      <xdr:col>3</xdr:col>
      <xdr:colOff>330200</xdr:colOff>
      <xdr:row>41</xdr:row>
      <xdr:rowOff>100189</xdr:rowOff>
    </xdr:to>
    <xdr:sp macro="" textlink="">
      <xdr:nvSpPr>
        <xdr:cNvPr id="93" name="円/楕円 92"/>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110366</xdr:rowOff>
    </xdr:from>
    <xdr:ext cx="762000" cy="259045"/>
    <xdr:sp macro="" textlink="">
      <xdr:nvSpPr>
        <xdr:cNvPr id="94" name="テキスト ボックス 93"/>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129822</xdr:rowOff>
    </xdr:from>
    <xdr:to>
      <xdr:col>2</xdr:col>
      <xdr:colOff>127000</xdr:colOff>
      <xdr:row>41</xdr:row>
      <xdr:rowOff>59972</xdr:rowOff>
    </xdr:to>
    <xdr:sp macro="" textlink="">
      <xdr:nvSpPr>
        <xdr:cNvPr id="95" name="円/楕円 94"/>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70149</xdr:rowOff>
    </xdr:from>
    <xdr:ext cx="762000" cy="259045"/>
    <xdr:sp macro="" textlink="">
      <xdr:nvSpPr>
        <xdr:cNvPr id="96" name="テキスト ボックス 95"/>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年度は、分子の経常経費充当一般財源が、</a:t>
          </a:r>
          <a:r>
            <a:rPr kumimoji="1" lang="en-US" altLang="ja-JP" sz="1300">
              <a:latin typeface="ＭＳ Ｐゴシック"/>
            </a:rPr>
            <a:t>13</a:t>
          </a:r>
          <a:r>
            <a:rPr kumimoji="1" lang="ja-JP" altLang="en-US" sz="1300">
              <a:latin typeface="ＭＳ Ｐゴシック"/>
            </a:rPr>
            <a:t>百万円（</a:t>
          </a:r>
          <a:r>
            <a:rPr kumimoji="1" lang="en-US" altLang="ja-JP" sz="1300">
              <a:latin typeface="ＭＳ Ｐゴシック"/>
            </a:rPr>
            <a:t>0.4%</a:t>
          </a:r>
          <a:r>
            <a:rPr kumimoji="1" lang="ja-JP" altLang="en-US" sz="1300">
              <a:latin typeface="ＭＳ Ｐゴシック"/>
            </a:rPr>
            <a:t>）減と前年度とほぼ同額となり、分母の経常一般財源額が交付税の</a:t>
          </a:r>
          <a:r>
            <a:rPr kumimoji="1" lang="en-US" altLang="ja-JP" sz="1300">
              <a:latin typeface="ＭＳ Ｐゴシック"/>
            </a:rPr>
            <a:t>261</a:t>
          </a:r>
          <a:r>
            <a:rPr kumimoji="1" lang="ja-JP" altLang="en-US" sz="1300">
              <a:latin typeface="ＭＳ Ｐゴシック"/>
            </a:rPr>
            <a:t>百万円（</a:t>
          </a:r>
          <a:r>
            <a:rPr kumimoji="1" lang="en-US" altLang="ja-JP" sz="1300">
              <a:latin typeface="ＭＳ Ｐゴシック"/>
            </a:rPr>
            <a:t>45.8%</a:t>
          </a:r>
          <a:r>
            <a:rPr kumimoji="1" lang="ja-JP" altLang="en-US" sz="1300">
              <a:latin typeface="ＭＳ Ｐゴシック"/>
            </a:rPr>
            <a:t>）増等により</a:t>
          </a:r>
          <a:r>
            <a:rPr kumimoji="1" lang="en-US" altLang="ja-JP" sz="1300">
              <a:latin typeface="ＭＳ Ｐゴシック"/>
            </a:rPr>
            <a:t>381</a:t>
          </a:r>
          <a:r>
            <a:rPr kumimoji="1" lang="ja-JP" altLang="en-US" sz="1300">
              <a:latin typeface="ＭＳ Ｐゴシック"/>
            </a:rPr>
            <a:t>百万円（</a:t>
          </a:r>
          <a:r>
            <a:rPr kumimoji="1" lang="en-US" altLang="ja-JP" sz="1300">
              <a:latin typeface="ＭＳ Ｐゴシック"/>
            </a:rPr>
            <a:t>9.9%</a:t>
          </a:r>
          <a:r>
            <a:rPr kumimoji="1" lang="ja-JP" altLang="en-US" sz="1300">
              <a:latin typeface="ＭＳ Ｐゴシック"/>
            </a:rPr>
            <a:t>）増加したため、前年度比</a:t>
          </a:r>
          <a:r>
            <a:rPr kumimoji="1" lang="en-US" altLang="ja-JP" sz="1300">
              <a:latin typeface="ＭＳ Ｐゴシック"/>
            </a:rPr>
            <a:t>9.2</a:t>
          </a:r>
          <a:r>
            <a:rPr kumimoji="1" lang="ja-JP" altLang="en-US" sz="1300">
              <a:latin typeface="ＭＳ Ｐゴシック"/>
            </a:rPr>
            <a:t>ポイント減の</a:t>
          </a:r>
          <a:r>
            <a:rPr kumimoji="1" lang="en-US" altLang="ja-JP" sz="1300">
              <a:latin typeface="ＭＳ Ｐゴシック"/>
            </a:rPr>
            <a:t>88.5</a:t>
          </a:r>
          <a:r>
            <a:rPr kumimoji="1" lang="ja-JP" altLang="en-US" sz="1300">
              <a:latin typeface="ＭＳ Ｐゴシック"/>
            </a:rPr>
            <a:t>％となったが、類似団体平均を</a:t>
          </a:r>
          <a:r>
            <a:rPr kumimoji="1" lang="en-US" altLang="ja-JP" sz="1300">
              <a:latin typeface="ＭＳ Ｐゴシック"/>
            </a:rPr>
            <a:t>1.7</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年度の数値は大きく改善したが、</a:t>
          </a:r>
          <a:r>
            <a:rPr kumimoji="1" lang="en-US" altLang="ja-JP" sz="1300">
              <a:latin typeface="ＭＳ Ｐゴシック"/>
            </a:rPr>
            <a:t>90</a:t>
          </a:r>
          <a:r>
            <a:rPr kumimoji="1" lang="ja-JP" altLang="en-US" sz="1300">
              <a:latin typeface="ＭＳ Ｐゴシック"/>
            </a:rPr>
            <a:t>％前後と高い水準で推移しており、今後も、繰出金を含めた社会保障費及び公債費の増加が見込まれるため、人件費の抑制、民間委託等による経常経費の抑制を図るとともに、企業誘致及び収納対策の強化を継続し税収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128905</xdr:rowOff>
    </xdr:from>
    <xdr:to>
      <xdr:col>7</xdr:col>
      <xdr:colOff>152400</xdr:colOff>
      <xdr:row>64</xdr:row>
      <xdr:rowOff>8001</xdr:rowOff>
    </xdr:to>
    <xdr:cxnSp macro="">
      <xdr:nvCxnSpPr>
        <xdr:cNvPr id="129" name="直線コネクタ 128"/>
        <xdr:cNvCxnSpPr/>
      </xdr:nvCxnSpPr>
      <xdr:spPr>
        <a:xfrm flipV="1">
          <a:off x="4114800" y="10758805"/>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128905</xdr:rowOff>
    </xdr:from>
    <xdr:to>
      <xdr:col>6</xdr:col>
      <xdr:colOff>0</xdr:colOff>
      <xdr:row>64</xdr:row>
      <xdr:rowOff>8001</xdr:rowOff>
    </xdr:to>
    <xdr:cxnSp macro="">
      <xdr:nvCxnSpPr>
        <xdr:cNvPr id="132" name="直線コネクタ 131"/>
        <xdr:cNvCxnSpPr/>
      </xdr:nvCxnSpPr>
      <xdr:spPr>
        <a:xfrm>
          <a:off x="3225800" y="10758805"/>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128905</xdr:rowOff>
    </xdr:from>
    <xdr:to>
      <xdr:col>4</xdr:col>
      <xdr:colOff>482600</xdr:colOff>
      <xdr:row>63</xdr:row>
      <xdr:rowOff>53975</xdr:rowOff>
    </xdr:to>
    <xdr:cxnSp macro="">
      <xdr:nvCxnSpPr>
        <xdr:cNvPr id="135" name="直線コネクタ 134"/>
        <xdr:cNvCxnSpPr/>
      </xdr:nvCxnSpPr>
      <xdr:spPr>
        <a:xfrm flipV="1">
          <a:off x="2336800" y="107588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15367</xdr:rowOff>
    </xdr:from>
    <xdr:to>
      <xdr:col>3</xdr:col>
      <xdr:colOff>279400</xdr:colOff>
      <xdr:row>63</xdr:row>
      <xdr:rowOff>53975</xdr:rowOff>
    </xdr:to>
    <xdr:cxnSp macro="">
      <xdr:nvCxnSpPr>
        <xdr:cNvPr id="138" name="直線コネクタ 137"/>
        <xdr:cNvCxnSpPr/>
      </xdr:nvCxnSpPr>
      <xdr:spPr>
        <a:xfrm>
          <a:off x="1447800" y="1081671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78105</xdr:rowOff>
    </xdr:from>
    <xdr:to>
      <xdr:col>7</xdr:col>
      <xdr:colOff>203200</xdr:colOff>
      <xdr:row>63</xdr:row>
      <xdr:rowOff>8255</xdr:rowOff>
    </xdr:to>
    <xdr:sp macro="" textlink="">
      <xdr:nvSpPr>
        <xdr:cNvPr id="148" name="円/楕円 147"/>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50182</xdr:rowOff>
    </xdr:from>
    <xdr:ext cx="762000" cy="259045"/>
    <xdr:sp macro="" textlink="">
      <xdr:nvSpPr>
        <xdr:cNvPr id="149" name="財政構造の弾力性該当値テキスト"/>
        <xdr:cNvSpPr txBox="1"/>
      </xdr:nvSpPr>
      <xdr:spPr>
        <a:xfrm>
          <a:off x="5041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128651</xdr:rowOff>
    </xdr:from>
    <xdr:to>
      <xdr:col>6</xdr:col>
      <xdr:colOff>50800</xdr:colOff>
      <xdr:row>64</xdr:row>
      <xdr:rowOff>58801</xdr:rowOff>
    </xdr:to>
    <xdr:sp macro="" textlink="">
      <xdr:nvSpPr>
        <xdr:cNvPr id="150" name="円/楕円 149"/>
        <xdr:cNvSpPr/>
      </xdr:nvSpPr>
      <xdr:spPr>
        <a:xfrm>
          <a:off x="40640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43578</xdr:rowOff>
    </xdr:from>
    <xdr:ext cx="736600" cy="259045"/>
    <xdr:sp macro="" textlink="">
      <xdr:nvSpPr>
        <xdr:cNvPr id="151" name="テキスト ボックス 150"/>
        <xdr:cNvSpPr txBox="1"/>
      </xdr:nvSpPr>
      <xdr:spPr>
        <a:xfrm>
          <a:off x="3733800" y="11016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78105</xdr:rowOff>
    </xdr:from>
    <xdr:to>
      <xdr:col>4</xdr:col>
      <xdr:colOff>533400</xdr:colOff>
      <xdr:row>63</xdr:row>
      <xdr:rowOff>8255</xdr:rowOff>
    </xdr:to>
    <xdr:sp macro="" textlink="">
      <xdr:nvSpPr>
        <xdr:cNvPr id="152" name="円/楕円 151"/>
        <xdr:cNvSpPr/>
      </xdr:nvSpPr>
      <xdr:spPr>
        <a:xfrm>
          <a:off x="3175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53" name="テキスト ボックス 152"/>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3175</xdr:rowOff>
    </xdr:from>
    <xdr:to>
      <xdr:col>3</xdr:col>
      <xdr:colOff>330200</xdr:colOff>
      <xdr:row>63</xdr:row>
      <xdr:rowOff>104775</xdr:rowOff>
    </xdr:to>
    <xdr:sp macro="" textlink="">
      <xdr:nvSpPr>
        <xdr:cNvPr id="154" name="円/楕円 153"/>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89552</xdr:rowOff>
    </xdr:from>
    <xdr:ext cx="762000" cy="259045"/>
    <xdr:sp macro="" textlink="">
      <xdr:nvSpPr>
        <xdr:cNvPr id="155" name="テキスト ボックス 154"/>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136017</xdr:rowOff>
    </xdr:from>
    <xdr:to>
      <xdr:col>2</xdr:col>
      <xdr:colOff>127000</xdr:colOff>
      <xdr:row>63</xdr:row>
      <xdr:rowOff>66167</xdr:rowOff>
    </xdr:to>
    <xdr:sp macro="" textlink="">
      <xdr:nvSpPr>
        <xdr:cNvPr id="156" name="円/楕円 155"/>
        <xdr:cNvSpPr/>
      </xdr:nvSpPr>
      <xdr:spPr>
        <a:xfrm>
          <a:off x="1397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50944</xdr:rowOff>
    </xdr:from>
    <xdr:ext cx="762000" cy="259045"/>
    <xdr:sp macro="" textlink="">
      <xdr:nvSpPr>
        <xdr:cNvPr id="157" name="テキスト ボックス 156"/>
        <xdr:cNvSpPr txBox="1"/>
      </xdr:nvSpPr>
      <xdr:spPr>
        <a:xfrm>
          <a:off x="1066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[131,193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の決算額は、類似団体平均を下回って推移している。なお、人件費は、臨時職員を一般職非常勤職員としたこと等により類似団体平均を上回っているが、物件費では、委託料及び賃金が類似団体平均を下回っている。</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年度に策定した定員適正化計画の目標値は達成しているが、今後は、民間委託等による経常経費の抑制を図るとともに、内部事務経費等の抑制を推進し物件費の削減を図る。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80516</xdr:rowOff>
    </xdr:from>
    <xdr:to>
      <xdr:col>7</xdr:col>
      <xdr:colOff>152400</xdr:colOff>
      <xdr:row>82</xdr:row>
      <xdr:rowOff>123275</xdr:rowOff>
    </xdr:to>
    <xdr:cxnSp macro="">
      <xdr:nvCxnSpPr>
        <xdr:cNvPr id="190" name="直線コネクタ 189"/>
        <xdr:cNvCxnSpPr/>
      </xdr:nvCxnSpPr>
      <xdr:spPr>
        <a:xfrm>
          <a:off x="4114800" y="14139416"/>
          <a:ext cx="838200" cy="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80516</xdr:rowOff>
    </xdr:from>
    <xdr:to>
      <xdr:col>6</xdr:col>
      <xdr:colOff>0</xdr:colOff>
      <xdr:row>82</xdr:row>
      <xdr:rowOff>117291</xdr:rowOff>
    </xdr:to>
    <xdr:cxnSp macro="">
      <xdr:nvCxnSpPr>
        <xdr:cNvPr id="193" name="直線コネクタ 192"/>
        <xdr:cNvCxnSpPr/>
      </xdr:nvCxnSpPr>
      <xdr:spPr>
        <a:xfrm flipV="1">
          <a:off x="3225800" y="14139416"/>
          <a:ext cx="889000" cy="3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29776</xdr:rowOff>
    </xdr:from>
    <xdr:to>
      <xdr:col>4</xdr:col>
      <xdr:colOff>482600</xdr:colOff>
      <xdr:row>82</xdr:row>
      <xdr:rowOff>117291</xdr:rowOff>
    </xdr:to>
    <xdr:cxnSp macro="">
      <xdr:nvCxnSpPr>
        <xdr:cNvPr id="196" name="直線コネクタ 195"/>
        <xdr:cNvCxnSpPr/>
      </xdr:nvCxnSpPr>
      <xdr:spPr>
        <a:xfrm>
          <a:off x="2336800" y="14088676"/>
          <a:ext cx="889000" cy="8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29776</xdr:rowOff>
    </xdr:from>
    <xdr:to>
      <xdr:col>3</xdr:col>
      <xdr:colOff>279400</xdr:colOff>
      <xdr:row>82</xdr:row>
      <xdr:rowOff>48809</xdr:rowOff>
    </xdr:to>
    <xdr:cxnSp macro="">
      <xdr:nvCxnSpPr>
        <xdr:cNvPr id="199" name="直線コネクタ 198"/>
        <xdr:cNvCxnSpPr/>
      </xdr:nvCxnSpPr>
      <xdr:spPr>
        <a:xfrm flipV="1">
          <a:off x="1447800" y="14088676"/>
          <a:ext cx="889000" cy="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72475</xdr:rowOff>
    </xdr:from>
    <xdr:to>
      <xdr:col>7</xdr:col>
      <xdr:colOff>203200</xdr:colOff>
      <xdr:row>83</xdr:row>
      <xdr:rowOff>2625</xdr:rowOff>
    </xdr:to>
    <xdr:sp macro="" textlink="">
      <xdr:nvSpPr>
        <xdr:cNvPr id="209" name="円/楕円 208"/>
        <xdr:cNvSpPr/>
      </xdr:nvSpPr>
      <xdr:spPr>
        <a:xfrm>
          <a:off x="4902200" y="141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89002</xdr:rowOff>
    </xdr:from>
    <xdr:ext cx="762000" cy="259045"/>
    <xdr:sp macro="" textlink="">
      <xdr:nvSpPr>
        <xdr:cNvPr id="210" name="人件費・物件費等の状況該当値テキスト"/>
        <xdr:cNvSpPr txBox="1"/>
      </xdr:nvSpPr>
      <xdr:spPr>
        <a:xfrm>
          <a:off x="5041900" y="1397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131,193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29716</xdr:rowOff>
    </xdr:from>
    <xdr:to>
      <xdr:col>6</xdr:col>
      <xdr:colOff>50800</xdr:colOff>
      <xdr:row>82</xdr:row>
      <xdr:rowOff>131316</xdr:rowOff>
    </xdr:to>
    <xdr:sp macro="" textlink="">
      <xdr:nvSpPr>
        <xdr:cNvPr id="211" name="円/楕円 210"/>
        <xdr:cNvSpPr/>
      </xdr:nvSpPr>
      <xdr:spPr>
        <a:xfrm>
          <a:off x="4064000" y="1408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141493</xdr:rowOff>
    </xdr:from>
    <xdr:ext cx="736600" cy="259045"/>
    <xdr:sp macro="" textlink="">
      <xdr:nvSpPr>
        <xdr:cNvPr id="212" name="テキスト ボックス 211"/>
        <xdr:cNvSpPr txBox="1"/>
      </xdr:nvSpPr>
      <xdr:spPr>
        <a:xfrm>
          <a:off x="3733800" y="1385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126,763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66491</xdr:rowOff>
    </xdr:from>
    <xdr:to>
      <xdr:col>4</xdr:col>
      <xdr:colOff>533400</xdr:colOff>
      <xdr:row>82</xdr:row>
      <xdr:rowOff>168091</xdr:rowOff>
    </xdr:to>
    <xdr:sp macro="" textlink="">
      <xdr:nvSpPr>
        <xdr:cNvPr id="213" name="円/楕円 212"/>
        <xdr:cNvSpPr/>
      </xdr:nvSpPr>
      <xdr:spPr>
        <a:xfrm>
          <a:off x="3175000" y="1412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6818</xdr:rowOff>
    </xdr:from>
    <xdr:ext cx="762000" cy="259045"/>
    <xdr:sp macro="" textlink="">
      <xdr:nvSpPr>
        <xdr:cNvPr id="214" name="テキスト ボックス 213"/>
        <xdr:cNvSpPr txBox="1"/>
      </xdr:nvSpPr>
      <xdr:spPr>
        <a:xfrm>
          <a:off x="2844800" y="1389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130,573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150426</xdr:rowOff>
    </xdr:from>
    <xdr:to>
      <xdr:col>3</xdr:col>
      <xdr:colOff>330200</xdr:colOff>
      <xdr:row>82</xdr:row>
      <xdr:rowOff>80576</xdr:rowOff>
    </xdr:to>
    <xdr:sp macro="" textlink="">
      <xdr:nvSpPr>
        <xdr:cNvPr id="215" name="円/楕円 214"/>
        <xdr:cNvSpPr/>
      </xdr:nvSpPr>
      <xdr:spPr>
        <a:xfrm>
          <a:off x="2286000" y="140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90753</xdr:rowOff>
    </xdr:from>
    <xdr:ext cx="762000" cy="259045"/>
    <xdr:sp macro="" textlink="">
      <xdr:nvSpPr>
        <xdr:cNvPr id="216" name="テキスト ボックス 215"/>
        <xdr:cNvSpPr txBox="1"/>
      </xdr:nvSpPr>
      <xdr:spPr>
        <a:xfrm>
          <a:off x="1955800" y="1380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121,506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169459</xdr:rowOff>
    </xdr:from>
    <xdr:to>
      <xdr:col>2</xdr:col>
      <xdr:colOff>127000</xdr:colOff>
      <xdr:row>82</xdr:row>
      <xdr:rowOff>99609</xdr:rowOff>
    </xdr:to>
    <xdr:sp macro="" textlink="">
      <xdr:nvSpPr>
        <xdr:cNvPr id="217" name="円/楕円 216"/>
        <xdr:cNvSpPr/>
      </xdr:nvSpPr>
      <xdr:spPr>
        <a:xfrm>
          <a:off x="1397000" y="14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109786</xdr:rowOff>
    </xdr:from>
    <xdr:ext cx="762000" cy="259045"/>
    <xdr:sp macro="" textlink="">
      <xdr:nvSpPr>
        <xdr:cNvPr id="218" name="テキスト ボックス 217"/>
        <xdr:cNvSpPr txBox="1"/>
      </xdr:nvSpPr>
      <xdr:spPr>
        <a:xfrm>
          <a:off x="1066800" y="1382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給与水準は、類似団体平均を上回って推移しているが、類似団体の差は前年度より</a:t>
          </a:r>
          <a:r>
            <a:rPr kumimoji="1" lang="en-US" altLang="ja-JP" sz="1300">
              <a:latin typeface="ＭＳ Ｐゴシック"/>
            </a:rPr>
            <a:t>1.1</a:t>
          </a:r>
          <a:r>
            <a:rPr kumimoji="1" lang="ja-JP" altLang="en-US" sz="1300">
              <a:latin typeface="ＭＳ Ｐゴシック"/>
            </a:rPr>
            <a:t>ポイント減少している。これは、町村の場合は職員数が少ないため、調査の際の階層の変動によるものが大きいと考えられる。今後とも、人事院勧告等を基本として国や他団体の状況、民間給与の状況等を踏まえた職員給与の適正な管理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87</xdr:row>
      <xdr:rowOff>2539</xdr:rowOff>
    </xdr:to>
    <xdr:cxnSp macro="">
      <xdr:nvCxnSpPr>
        <xdr:cNvPr id="247" name="直線コネクタ 246"/>
        <xdr:cNvCxnSpPr/>
      </xdr:nvCxnSpPr>
      <xdr:spPr>
        <a:xfrm flipV="1">
          <a:off x="17018000" y="13889143"/>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48"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49" name="直線コネクタ 248"/>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0"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1" name="直線コネクタ 250"/>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130811</xdr:rowOff>
    </xdr:to>
    <xdr:cxnSp macro="">
      <xdr:nvCxnSpPr>
        <xdr:cNvPr id="252" name="直線コネクタ 251"/>
        <xdr:cNvCxnSpPr/>
      </xdr:nvCxnSpPr>
      <xdr:spPr>
        <a:xfrm flipV="1">
          <a:off x="16179800" y="14500437"/>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131250</xdr:rowOff>
    </xdr:from>
    <xdr:ext cx="762000" cy="259045"/>
    <xdr:sp macro="" textlink="">
      <xdr:nvSpPr>
        <xdr:cNvPr id="253" name="給与水準   （国との比較）平均値テキスト"/>
        <xdr:cNvSpPr txBox="1"/>
      </xdr:nvSpPr>
      <xdr:spPr>
        <a:xfrm>
          <a:off x="17106900" y="1419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54" name="フローチャート : 判断 253"/>
        <xdr:cNvSpPr/>
      </xdr:nvSpPr>
      <xdr:spPr>
        <a:xfrm>
          <a:off x="16967200" y="143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84</xdr:row>
      <xdr:rowOff>130811</xdr:rowOff>
    </xdr:to>
    <xdr:cxnSp macro="">
      <xdr:nvCxnSpPr>
        <xdr:cNvPr id="255" name="直線コネクタ 254"/>
        <xdr:cNvCxnSpPr/>
      </xdr:nvCxnSpPr>
      <xdr:spPr>
        <a:xfrm>
          <a:off x="15290800" y="1446826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6" name="フローチャート : 判断 255"/>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7" name="テキスト ボックス 256"/>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87</xdr:row>
      <xdr:rowOff>155363</xdr:rowOff>
    </xdr:to>
    <xdr:cxnSp macro="">
      <xdr:nvCxnSpPr>
        <xdr:cNvPr id="258" name="直線コネクタ 257"/>
        <xdr:cNvCxnSpPr/>
      </xdr:nvCxnSpPr>
      <xdr:spPr>
        <a:xfrm flipV="1">
          <a:off x="14401800" y="1446826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59" name="フローチャート : 判断 258"/>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0" name="テキスト ボックス 259"/>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155363</xdr:rowOff>
    </xdr:from>
    <xdr:to>
      <xdr:col>21</xdr:col>
      <xdr:colOff>0</xdr:colOff>
      <xdr:row>88</xdr:row>
      <xdr:rowOff>48261</xdr:rowOff>
    </xdr:to>
    <xdr:cxnSp macro="">
      <xdr:nvCxnSpPr>
        <xdr:cNvPr id="261" name="直線コネクタ 260"/>
        <xdr:cNvCxnSpPr/>
      </xdr:nvCxnSpPr>
      <xdr:spPr>
        <a:xfrm flipV="1">
          <a:off x="13512800" y="150715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2" name="フローチャート : 判断 261"/>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3" name="テキスト ボックス 262"/>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64" name="フローチャート : 判断 263"/>
        <xdr:cNvSpPr/>
      </xdr:nvSpPr>
      <xdr:spPr>
        <a:xfrm>
          <a:off x="13462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65" name="テキスト ボックス 264"/>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1" name="円/楕円 270"/>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2" name="給与水準   （国との比較）該当値テキスト"/>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3" name="円/楕円 272"/>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166388</xdr:rowOff>
    </xdr:from>
    <xdr:ext cx="736600" cy="259045"/>
    <xdr:sp macro="" textlink="">
      <xdr:nvSpPr>
        <xdr:cNvPr id="274" name="テキスト ボックス 273"/>
        <xdr:cNvSpPr txBox="1"/>
      </xdr:nvSpPr>
      <xdr:spPr>
        <a:xfrm>
          <a:off x="15798800" y="1456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15663</xdr:rowOff>
    </xdr:from>
    <xdr:to>
      <xdr:col>22</xdr:col>
      <xdr:colOff>254000</xdr:colOff>
      <xdr:row>84</xdr:row>
      <xdr:rowOff>117263</xdr:rowOff>
    </xdr:to>
    <xdr:sp macro="" textlink="">
      <xdr:nvSpPr>
        <xdr:cNvPr id="275" name="円/楕円 274"/>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102040</xdr:rowOff>
    </xdr:from>
    <xdr:ext cx="762000" cy="259045"/>
    <xdr:sp macro="" textlink="">
      <xdr:nvSpPr>
        <xdr:cNvPr id="276" name="テキスト ボックス 275"/>
        <xdr:cNvSpPr txBox="1"/>
      </xdr:nvSpPr>
      <xdr:spPr>
        <a:xfrm>
          <a:off x="14909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104563</xdr:rowOff>
    </xdr:from>
    <xdr:to>
      <xdr:col>21</xdr:col>
      <xdr:colOff>50800</xdr:colOff>
      <xdr:row>88</xdr:row>
      <xdr:rowOff>34713</xdr:rowOff>
    </xdr:to>
    <xdr:sp macro="" textlink="">
      <xdr:nvSpPr>
        <xdr:cNvPr id="277" name="円/楕円 276"/>
        <xdr:cNvSpPr/>
      </xdr:nvSpPr>
      <xdr:spPr>
        <a:xfrm>
          <a:off x="14351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19490</xdr:rowOff>
    </xdr:from>
    <xdr:ext cx="762000" cy="259045"/>
    <xdr:sp macro="" textlink="">
      <xdr:nvSpPr>
        <xdr:cNvPr id="278" name="テキスト ボックス 277"/>
        <xdr:cNvSpPr txBox="1"/>
      </xdr:nvSpPr>
      <xdr:spPr>
        <a:xfrm>
          <a:off x="14020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79" name="円/楕円 278"/>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0" name="テキスト ボックス 279"/>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人口千人当たり職員数は、</a:t>
          </a:r>
          <a:r>
            <a:rPr kumimoji="1" lang="en-US" altLang="ja-JP" sz="1100">
              <a:latin typeface="ＭＳ Ｐゴシック"/>
            </a:rPr>
            <a:t>8.74</a:t>
          </a:r>
          <a:r>
            <a:rPr kumimoji="1" lang="ja-JP" altLang="en-US" sz="1100">
              <a:latin typeface="ＭＳ Ｐゴシック"/>
            </a:rPr>
            <a:t>人と前年度と比較して</a:t>
          </a:r>
          <a:r>
            <a:rPr kumimoji="1" lang="en-US" altLang="ja-JP" sz="1100">
              <a:latin typeface="ＭＳ Ｐゴシック"/>
            </a:rPr>
            <a:t>0.04</a:t>
          </a:r>
          <a:r>
            <a:rPr kumimoji="1" lang="ja-JP" altLang="en-US" sz="1100">
              <a:latin typeface="ＭＳ Ｐゴシック"/>
            </a:rPr>
            <a:t>ポイント増加したが、類似団体平均との比較では</a:t>
          </a:r>
          <a:r>
            <a:rPr kumimoji="1" lang="en-US" altLang="ja-JP" sz="1100">
              <a:latin typeface="ＭＳ Ｐゴシック"/>
            </a:rPr>
            <a:t>0.16</a:t>
          </a:r>
          <a:r>
            <a:rPr kumimoji="1" lang="ja-JP" altLang="en-US" sz="1100">
              <a:latin typeface="ＭＳ Ｐゴシック"/>
            </a:rPr>
            <a:t>ポイント下回っている。平成</a:t>
          </a:r>
          <a:r>
            <a:rPr kumimoji="1" lang="en-US" altLang="ja-JP" sz="1100">
              <a:latin typeface="ＭＳ Ｐゴシック"/>
            </a:rPr>
            <a:t>26</a:t>
          </a:r>
          <a:r>
            <a:rPr kumimoji="1" lang="ja-JP" altLang="en-US" sz="1100">
              <a:latin typeface="ＭＳ Ｐゴシック"/>
            </a:rPr>
            <a:t>年度に策定した定員適正化計画では、平成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日現在で</a:t>
          </a:r>
          <a:r>
            <a:rPr kumimoji="1" lang="en-US" altLang="ja-JP" sz="1100">
              <a:latin typeface="ＭＳ Ｐゴシック"/>
            </a:rPr>
            <a:t>169</a:t>
          </a:r>
          <a:r>
            <a:rPr kumimoji="1" lang="ja-JP" altLang="en-US" sz="1100">
              <a:latin typeface="ＭＳ Ｐゴシック"/>
            </a:rPr>
            <a:t>人を目標としており、実績では</a:t>
          </a:r>
          <a:r>
            <a:rPr kumimoji="1" lang="en-US" altLang="ja-JP" sz="1100">
              <a:latin typeface="ＭＳ Ｐゴシック"/>
            </a:rPr>
            <a:t>166</a:t>
          </a:r>
          <a:r>
            <a:rPr kumimoji="1" lang="ja-JP" altLang="en-US" sz="1100">
              <a:latin typeface="ＭＳ Ｐゴシック"/>
            </a:rPr>
            <a:t>人と年度目標は達成されている。しかしながら、全国平均と県平均を上回っていることから、今後においても、技能労務職員の退職不補充、さらなる事務事業の見直し、業務の民間委託等による職員数削減を目標とした定員適正化計画を着実に実行し、行政サービスの低下にならぬようバランスを考慮しつつ、今後も適正な職員の配置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2" name="直線コネクタ 311"/>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3"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4" name="直線コネクタ 313"/>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5"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6" name="直線コネクタ 315"/>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129722</xdr:rowOff>
    </xdr:from>
    <xdr:to>
      <xdr:col>24</xdr:col>
      <xdr:colOff>558800</xdr:colOff>
      <xdr:row>61</xdr:row>
      <xdr:rowOff>134317</xdr:rowOff>
    </xdr:to>
    <xdr:cxnSp macro="">
      <xdr:nvCxnSpPr>
        <xdr:cNvPr id="317" name="直線コネクタ 316"/>
        <xdr:cNvCxnSpPr/>
      </xdr:nvCxnSpPr>
      <xdr:spPr>
        <a:xfrm>
          <a:off x="16179800" y="10588172"/>
          <a:ext cx="8382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18"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19" name="フローチャート : 判断 318"/>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96399</xdr:rowOff>
    </xdr:from>
    <xdr:to>
      <xdr:col>23</xdr:col>
      <xdr:colOff>406400</xdr:colOff>
      <xdr:row>61</xdr:row>
      <xdr:rowOff>129722</xdr:rowOff>
    </xdr:to>
    <xdr:cxnSp macro="">
      <xdr:nvCxnSpPr>
        <xdr:cNvPr id="320" name="直線コネクタ 319"/>
        <xdr:cNvCxnSpPr/>
      </xdr:nvCxnSpPr>
      <xdr:spPr>
        <a:xfrm>
          <a:off x="15290800" y="10554849"/>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1" name="フローチャート : 判断 320"/>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2" name="テキスト ボックス 321"/>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78015</xdr:rowOff>
    </xdr:from>
    <xdr:to>
      <xdr:col>22</xdr:col>
      <xdr:colOff>203200</xdr:colOff>
      <xdr:row>61</xdr:row>
      <xdr:rowOff>96399</xdr:rowOff>
    </xdr:to>
    <xdr:cxnSp macro="">
      <xdr:nvCxnSpPr>
        <xdr:cNvPr id="323" name="直線コネクタ 322"/>
        <xdr:cNvCxnSpPr/>
      </xdr:nvCxnSpPr>
      <xdr:spPr>
        <a:xfrm>
          <a:off x="14401800" y="10536465"/>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4" name="フローチャート : 判断 323"/>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5" name="テキスト ボックス 324"/>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78015</xdr:rowOff>
    </xdr:from>
    <xdr:to>
      <xdr:col>21</xdr:col>
      <xdr:colOff>0</xdr:colOff>
      <xdr:row>61</xdr:row>
      <xdr:rowOff>95250</xdr:rowOff>
    </xdr:to>
    <xdr:cxnSp macro="">
      <xdr:nvCxnSpPr>
        <xdr:cNvPr id="326" name="直線コネクタ 325"/>
        <xdr:cNvCxnSpPr/>
      </xdr:nvCxnSpPr>
      <xdr:spPr>
        <a:xfrm flipV="1">
          <a:off x="13512800" y="105364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7" name="フローチャート : 判断 326"/>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28" name="テキスト ボックス 327"/>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29" name="フローチャート : 判断 328"/>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0" name="テキスト ボックス 329"/>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83517</xdr:rowOff>
    </xdr:from>
    <xdr:to>
      <xdr:col>24</xdr:col>
      <xdr:colOff>609600</xdr:colOff>
      <xdr:row>62</xdr:row>
      <xdr:rowOff>13667</xdr:rowOff>
    </xdr:to>
    <xdr:sp macro="" textlink="">
      <xdr:nvSpPr>
        <xdr:cNvPr id="336" name="円/楕円 335"/>
        <xdr:cNvSpPr/>
      </xdr:nvSpPr>
      <xdr:spPr>
        <a:xfrm>
          <a:off x="169672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100044</xdr:rowOff>
    </xdr:from>
    <xdr:ext cx="762000" cy="259045"/>
    <xdr:sp macro="" textlink="">
      <xdr:nvSpPr>
        <xdr:cNvPr id="337" name="定員管理の状況該当値テキスト"/>
        <xdr:cNvSpPr txBox="1"/>
      </xdr:nvSpPr>
      <xdr:spPr>
        <a:xfrm>
          <a:off x="17106900" y="1038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78922</xdr:rowOff>
    </xdr:from>
    <xdr:to>
      <xdr:col>23</xdr:col>
      <xdr:colOff>457200</xdr:colOff>
      <xdr:row>62</xdr:row>
      <xdr:rowOff>9072</xdr:rowOff>
    </xdr:to>
    <xdr:sp macro="" textlink="">
      <xdr:nvSpPr>
        <xdr:cNvPr id="338" name="円/楕円 337"/>
        <xdr:cNvSpPr/>
      </xdr:nvSpPr>
      <xdr:spPr>
        <a:xfrm>
          <a:off x="16129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19249</xdr:rowOff>
    </xdr:from>
    <xdr:ext cx="736600" cy="259045"/>
    <xdr:sp macro="" textlink="">
      <xdr:nvSpPr>
        <xdr:cNvPr id="339" name="テキスト ボックス 338"/>
        <xdr:cNvSpPr txBox="1"/>
      </xdr:nvSpPr>
      <xdr:spPr>
        <a:xfrm>
          <a:off x="15798800" y="1030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45599</xdr:rowOff>
    </xdr:from>
    <xdr:to>
      <xdr:col>22</xdr:col>
      <xdr:colOff>254000</xdr:colOff>
      <xdr:row>61</xdr:row>
      <xdr:rowOff>147199</xdr:rowOff>
    </xdr:to>
    <xdr:sp macro="" textlink="">
      <xdr:nvSpPr>
        <xdr:cNvPr id="340" name="円/楕円 339"/>
        <xdr:cNvSpPr/>
      </xdr:nvSpPr>
      <xdr:spPr>
        <a:xfrm>
          <a:off x="15240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157376</xdr:rowOff>
    </xdr:from>
    <xdr:ext cx="762000" cy="259045"/>
    <xdr:sp macro="" textlink="">
      <xdr:nvSpPr>
        <xdr:cNvPr id="341" name="テキスト ボックス 340"/>
        <xdr:cNvSpPr txBox="1"/>
      </xdr:nvSpPr>
      <xdr:spPr>
        <a:xfrm>
          <a:off x="14909800" y="1027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27215</xdr:rowOff>
    </xdr:from>
    <xdr:to>
      <xdr:col>21</xdr:col>
      <xdr:colOff>50800</xdr:colOff>
      <xdr:row>61</xdr:row>
      <xdr:rowOff>128815</xdr:rowOff>
    </xdr:to>
    <xdr:sp macro="" textlink="">
      <xdr:nvSpPr>
        <xdr:cNvPr id="342" name="円/楕円 341"/>
        <xdr:cNvSpPr/>
      </xdr:nvSpPr>
      <xdr:spPr>
        <a:xfrm>
          <a:off x="14351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138992</xdr:rowOff>
    </xdr:from>
    <xdr:ext cx="762000" cy="259045"/>
    <xdr:sp macro="" textlink="">
      <xdr:nvSpPr>
        <xdr:cNvPr id="343" name="テキスト ボックス 342"/>
        <xdr:cNvSpPr txBox="1"/>
      </xdr:nvSpPr>
      <xdr:spPr>
        <a:xfrm>
          <a:off x="14020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44" name="円/楕円 343"/>
        <xdr:cNvSpPr/>
      </xdr:nvSpPr>
      <xdr:spPr>
        <a:xfrm>
          <a:off x="1346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45" name="テキスト ボックス 344"/>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実質公債費比率は、公共下水道使用料の増加により公共下水道事業会計で公営企業地方債償還の繰入金の減少、地方債の償還終了により一部事務組合地方債償還の負担金の減少等により、下降傾向で推移しており、前年度比</a:t>
          </a:r>
          <a:r>
            <a:rPr kumimoji="1" lang="en-US" altLang="ja-JP" sz="1200">
              <a:latin typeface="ＭＳ Ｐゴシック"/>
            </a:rPr>
            <a:t>1.2</a:t>
          </a:r>
          <a:r>
            <a:rPr kumimoji="1" lang="ja-JP" altLang="en-US" sz="1200">
              <a:latin typeface="ＭＳ Ｐゴシック"/>
            </a:rPr>
            <a:t>ポイント減の</a:t>
          </a:r>
          <a:r>
            <a:rPr kumimoji="1" lang="en-US" altLang="ja-JP" sz="1200">
              <a:latin typeface="ＭＳ Ｐゴシック"/>
            </a:rPr>
            <a:t>4.5</a:t>
          </a:r>
          <a:r>
            <a:rPr kumimoji="1" lang="ja-JP" altLang="en-US" sz="1200">
              <a:latin typeface="ＭＳ Ｐゴシック"/>
            </a:rPr>
            <a:t>％となり、類似団体平均を</a:t>
          </a:r>
          <a:r>
            <a:rPr kumimoji="1" lang="en-US" altLang="ja-JP" sz="1200">
              <a:latin typeface="ＭＳ Ｐゴシック"/>
            </a:rPr>
            <a:t>4.5</a:t>
          </a:r>
          <a:r>
            <a:rPr kumimoji="1" lang="ja-JP" altLang="en-US" sz="1200">
              <a:latin typeface="ＭＳ Ｐゴシック"/>
            </a:rPr>
            <a:t>ポイント下回っている。</a:t>
          </a:r>
        </a:p>
        <a:p>
          <a:r>
            <a:rPr kumimoji="1" lang="ja-JP" altLang="en-US" sz="1200">
              <a:latin typeface="ＭＳ Ｐゴシック"/>
            </a:rPr>
            <a:t>　なお、単年度の数値では、公共下水道事業の推進による下水道事業債償還の繰入金の増加等により上昇に転じており、公共施設の耐震改修事業の元金償還開始等により上昇傾向で推移することが見込まれるため、今後は更に慎重な財政運営が必要となってい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0" name="直線コネクタ 369"/>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1"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2" name="直線コネクタ 371"/>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3"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4" name="直線コネクタ 373"/>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138113</xdr:rowOff>
    </xdr:from>
    <xdr:to>
      <xdr:col>24</xdr:col>
      <xdr:colOff>558800</xdr:colOff>
      <xdr:row>39</xdr:row>
      <xdr:rowOff>39053</xdr:rowOff>
    </xdr:to>
    <xdr:cxnSp macro="">
      <xdr:nvCxnSpPr>
        <xdr:cNvPr id="375" name="直線コネクタ 374"/>
        <xdr:cNvCxnSpPr/>
      </xdr:nvCxnSpPr>
      <xdr:spPr>
        <a:xfrm flipV="1">
          <a:off x="16179800" y="665321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6"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7" name="フローチャート : 判断 376"/>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39053</xdr:rowOff>
    </xdr:from>
    <xdr:to>
      <xdr:col>23</xdr:col>
      <xdr:colOff>406400</xdr:colOff>
      <xdr:row>39</xdr:row>
      <xdr:rowOff>153670</xdr:rowOff>
    </xdr:to>
    <xdr:cxnSp macro="">
      <xdr:nvCxnSpPr>
        <xdr:cNvPr id="378" name="直線コネクタ 377"/>
        <xdr:cNvCxnSpPr/>
      </xdr:nvCxnSpPr>
      <xdr:spPr>
        <a:xfrm flipV="1">
          <a:off x="15290800" y="672560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9" name="フローチャート : 判断 378"/>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0" name="テキスト ボックス 379"/>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48578</xdr:rowOff>
    </xdr:to>
    <xdr:cxnSp macro="">
      <xdr:nvCxnSpPr>
        <xdr:cNvPr id="381" name="直線コネクタ 380"/>
        <xdr:cNvCxnSpPr/>
      </xdr:nvCxnSpPr>
      <xdr:spPr>
        <a:xfrm flipV="1">
          <a:off x="14401800" y="684022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2" name="フローチャート : 判断 38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3" name="テキスト ボックス 382"/>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48578</xdr:rowOff>
    </xdr:from>
    <xdr:to>
      <xdr:col>21</xdr:col>
      <xdr:colOff>0</xdr:colOff>
      <xdr:row>40</xdr:row>
      <xdr:rowOff>60643</xdr:rowOff>
    </xdr:to>
    <xdr:cxnSp macro="">
      <xdr:nvCxnSpPr>
        <xdr:cNvPr id="384" name="直線コネクタ 383"/>
        <xdr:cNvCxnSpPr/>
      </xdr:nvCxnSpPr>
      <xdr:spPr>
        <a:xfrm flipV="1">
          <a:off x="13512800" y="690657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5" name="フローチャート : 判断 384"/>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6" name="テキスト ボックス 385"/>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7" name="フローチャート : 判断 386"/>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88" name="テキスト ボックス 387"/>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87313</xdr:rowOff>
    </xdr:from>
    <xdr:to>
      <xdr:col>24</xdr:col>
      <xdr:colOff>609600</xdr:colOff>
      <xdr:row>39</xdr:row>
      <xdr:rowOff>17463</xdr:rowOff>
    </xdr:to>
    <xdr:sp macro="" textlink="">
      <xdr:nvSpPr>
        <xdr:cNvPr id="394" name="円/楕円 393"/>
        <xdr:cNvSpPr/>
      </xdr:nvSpPr>
      <xdr:spPr>
        <a:xfrm>
          <a:off x="169672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103840</xdr:rowOff>
    </xdr:from>
    <xdr:ext cx="762000" cy="259045"/>
    <xdr:sp macro="" textlink="">
      <xdr:nvSpPr>
        <xdr:cNvPr id="395" name="公債費負担の状況該当値テキスト"/>
        <xdr:cNvSpPr txBox="1"/>
      </xdr:nvSpPr>
      <xdr:spPr>
        <a:xfrm>
          <a:off x="171069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159703</xdr:rowOff>
    </xdr:from>
    <xdr:to>
      <xdr:col>23</xdr:col>
      <xdr:colOff>457200</xdr:colOff>
      <xdr:row>39</xdr:row>
      <xdr:rowOff>89853</xdr:rowOff>
    </xdr:to>
    <xdr:sp macro="" textlink="">
      <xdr:nvSpPr>
        <xdr:cNvPr id="396" name="円/楕円 395"/>
        <xdr:cNvSpPr/>
      </xdr:nvSpPr>
      <xdr:spPr>
        <a:xfrm>
          <a:off x="16129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100030</xdr:rowOff>
    </xdr:from>
    <xdr:ext cx="736600" cy="259045"/>
    <xdr:sp macro="" textlink="">
      <xdr:nvSpPr>
        <xdr:cNvPr id="397" name="テキスト ボックス 396"/>
        <xdr:cNvSpPr txBox="1"/>
      </xdr:nvSpPr>
      <xdr:spPr>
        <a:xfrm>
          <a:off x="15798800" y="644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398" name="円/楕円 397"/>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99" name="テキスト ボックス 398"/>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169228</xdr:rowOff>
    </xdr:from>
    <xdr:to>
      <xdr:col>21</xdr:col>
      <xdr:colOff>50800</xdr:colOff>
      <xdr:row>40</xdr:row>
      <xdr:rowOff>99378</xdr:rowOff>
    </xdr:to>
    <xdr:sp macro="" textlink="">
      <xdr:nvSpPr>
        <xdr:cNvPr id="400" name="円/楕円 399"/>
        <xdr:cNvSpPr/>
      </xdr:nvSpPr>
      <xdr:spPr>
        <a:xfrm>
          <a:off x="14351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109555</xdr:rowOff>
    </xdr:from>
    <xdr:ext cx="762000" cy="259045"/>
    <xdr:sp macro="" textlink="">
      <xdr:nvSpPr>
        <xdr:cNvPr id="401" name="テキスト ボックス 400"/>
        <xdr:cNvSpPr txBox="1"/>
      </xdr:nvSpPr>
      <xdr:spPr>
        <a:xfrm>
          <a:off x="14020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9843</xdr:rowOff>
    </xdr:from>
    <xdr:to>
      <xdr:col>19</xdr:col>
      <xdr:colOff>533400</xdr:colOff>
      <xdr:row>40</xdr:row>
      <xdr:rowOff>111443</xdr:rowOff>
    </xdr:to>
    <xdr:sp macro="" textlink="">
      <xdr:nvSpPr>
        <xdr:cNvPr id="402" name="円/楕円 401"/>
        <xdr:cNvSpPr/>
      </xdr:nvSpPr>
      <xdr:spPr>
        <a:xfrm>
          <a:off x="13462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121620</xdr:rowOff>
    </xdr:from>
    <xdr:ext cx="762000" cy="259045"/>
    <xdr:sp macro="" textlink="">
      <xdr:nvSpPr>
        <xdr:cNvPr id="403" name="テキスト ボックス 402"/>
        <xdr:cNvSpPr txBox="1"/>
      </xdr:nvSpPr>
      <xdr:spPr>
        <a:xfrm>
          <a:off x="13131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将来負担比率は、公共下水道使用料の増加により公共下水道事業会計で下水道事業債償還に対する繰入金が減少し、退職手当支給率の引下げにより退職手当負担見込額が減少したこと等により、前年度比</a:t>
          </a:r>
          <a:r>
            <a:rPr kumimoji="1" lang="en-US" altLang="ja-JP" sz="1100">
              <a:latin typeface="ＭＳ Ｐゴシック"/>
            </a:rPr>
            <a:t>13.9</a:t>
          </a:r>
          <a:r>
            <a:rPr kumimoji="1" lang="ja-JP" altLang="en-US" sz="1100">
              <a:latin typeface="ＭＳ Ｐゴシック"/>
            </a:rPr>
            <a:t>ポイント減の</a:t>
          </a:r>
          <a:r>
            <a:rPr kumimoji="1" lang="en-US" altLang="ja-JP" sz="1100">
              <a:latin typeface="ＭＳ Ｐゴシック"/>
            </a:rPr>
            <a:t>41.5</a:t>
          </a:r>
          <a:r>
            <a:rPr kumimoji="1" lang="ja-JP" altLang="en-US" sz="1100">
              <a:latin typeface="ＭＳ Ｐゴシック"/>
            </a:rPr>
            <a:t>％となったが、類似団体平均を</a:t>
          </a:r>
          <a:r>
            <a:rPr kumimoji="1" lang="en-US" altLang="ja-JP" sz="1100">
              <a:latin typeface="ＭＳ Ｐゴシック"/>
            </a:rPr>
            <a:t>5.0</a:t>
          </a:r>
          <a:r>
            <a:rPr kumimoji="1" lang="ja-JP" altLang="en-US" sz="1100">
              <a:latin typeface="ＭＳ Ｐゴシック"/>
            </a:rPr>
            <a:t>ポイント上回っている。</a:t>
          </a:r>
        </a:p>
        <a:p>
          <a:r>
            <a:rPr kumimoji="1" lang="ja-JP" altLang="en-US" sz="1100">
              <a:latin typeface="ＭＳ Ｐゴシック"/>
            </a:rPr>
            <a:t>　なお、公共下水道事業会計への繰入見込額は、公共下水道使用料が増加により減少したが、今後の事業推進により下水道事業債の残高の増加が見込まれ、また一般会計でも公共施設の耐震改修事業による村債の残高の増加しており、建設事業の実施については緊急性や優先順位を見きわめながら行い、起債事業を抑制し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0" name="直線コネクタ 429"/>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1"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2" name="直線コネクタ 431"/>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79629</xdr:rowOff>
    </xdr:from>
    <xdr:to>
      <xdr:col>24</xdr:col>
      <xdr:colOff>558800</xdr:colOff>
      <xdr:row>15</xdr:row>
      <xdr:rowOff>146710</xdr:rowOff>
    </xdr:to>
    <xdr:cxnSp macro="">
      <xdr:nvCxnSpPr>
        <xdr:cNvPr id="435" name="直線コネクタ 434"/>
        <xdr:cNvCxnSpPr/>
      </xdr:nvCxnSpPr>
      <xdr:spPr>
        <a:xfrm flipV="1">
          <a:off x="16179800" y="2651379"/>
          <a:ext cx="8382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6"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7" name="フローチャート : 判断 436"/>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146710</xdr:rowOff>
    </xdr:from>
    <xdr:to>
      <xdr:col>23</xdr:col>
      <xdr:colOff>406400</xdr:colOff>
      <xdr:row>16</xdr:row>
      <xdr:rowOff>12421</xdr:rowOff>
    </xdr:to>
    <xdr:cxnSp macro="">
      <xdr:nvCxnSpPr>
        <xdr:cNvPr id="438" name="直線コネクタ 437"/>
        <xdr:cNvCxnSpPr/>
      </xdr:nvCxnSpPr>
      <xdr:spPr>
        <a:xfrm flipV="1">
          <a:off x="15290800" y="2718460"/>
          <a:ext cx="8890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0" name="テキスト ボックス 439"/>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12421</xdr:rowOff>
    </xdr:from>
    <xdr:to>
      <xdr:col>22</xdr:col>
      <xdr:colOff>203200</xdr:colOff>
      <xdr:row>16</xdr:row>
      <xdr:rowOff>16281</xdr:rowOff>
    </xdr:to>
    <xdr:cxnSp macro="">
      <xdr:nvCxnSpPr>
        <xdr:cNvPr id="441" name="直線コネクタ 440"/>
        <xdr:cNvCxnSpPr/>
      </xdr:nvCxnSpPr>
      <xdr:spPr>
        <a:xfrm flipV="1">
          <a:off x="14401800" y="2755621"/>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2" name="フローチャート : 判断 441"/>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3" name="テキスト ボックス 442"/>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151536</xdr:rowOff>
    </xdr:from>
    <xdr:to>
      <xdr:col>21</xdr:col>
      <xdr:colOff>0</xdr:colOff>
      <xdr:row>16</xdr:row>
      <xdr:rowOff>16281</xdr:rowOff>
    </xdr:to>
    <xdr:cxnSp macro="">
      <xdr:nvCxnSpPr>
        <xdr:cNvPr id="444" name="直線コネクタ 443"/>
        <xdr:cNvCxnSpPr/>
      </xdr:nvCxnSpPr>
      <xdr:spPr>
        <a:xfrm>
          <a:off x="13512800" y="272328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5" name="フローチャート : 判断 444"/>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6" name="テキスト ボックス 445"/>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7" name="フローチャート : 判断 446"/>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53789</xdr:rowOff>
    </xdr:from>
    <xdr:ext cx="762000" cy="259045"/>
    <xdr:sp macro="" textlink="">
      <xdr:nvSpPr>
        <xdr:cNvPr id="448" name="テキスト ボックス 447"/>
        <xdr:cNvSpPr txBox="1"/>
      </xdr:nvSpPr>
      <xdr:spPr>
        <a:xfrm>
          <a:off x="13131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28829</xdr:rowOff>
    </xdr:from>
    <xdr:to>
      <xdr:col>24</xdr:col>
      <xdr:colOff>609600</xdr:colOff>
      <xdr:row>15</xdr:row>
      <xdr:rowOff>130429</xdr:rowOff>
    </xdr:to>
    <xdr:sp macro="" textlink="">
      <xdr:nvSpPr>
        <xdr:cNvPr id="454" name="円/楕円 453"/>
        <xdr:cNvSpPr/>
      </xdr:nvSpPr>
      <xdr:spPr>
        <a:xfrm>
          <a:off x="169672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906</xdr:rowOff>
    </xdr:from>
    <xdr:ext cx="762000" cy="259045"/>
    <xdr:sp macro="" textlink="">
      <xdr:nvSpPr>
        <xdr:cNvPr id="455" name="将来負担の状況該当値テキスト"/>
        <xdr:cNvSpPr txBox="1"/>
      </xdr:nvSpPr>
      <xdr:spPr>
        <a:xfrm>
          <a:off x="17106900" y="257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95910</xdr:rowOff>
    </xdr:from>
    <xdr:to>
      <xdr:col>23</xdr:col>
      <xdr:colOff>457200</xdr:colOff>
      <xdr:row>16</xdr:row>
      <xdr:rowOff>26060</xdr:rowOff>
    </xdr:to>
    <xdr:sp macro="" textlink="">
      <xdr:nvSpPr>
        <xdr:cNvPr id="456" name="円/楕円 455"/>
        <xdr:cNvSpPr/>
      </xdr:nvSpPr>
      <xdr:spPr>
        <a:xfrm>
          <a:off x="16129000" y="2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10837</xdr:rowOff>
    </xdr:from>
    <xdr:ext cx="736600" cy="259045"/>
    <xdr:sp macro="" textlink="">
      <xdr:nvSpPr>
        <xdr:cNvPr id="457" name="テキスト ボックス 456"/>
        <xdr:cNvSpPr txBox="1"/>
      </xdr:nvSpPr>
      <xdr:spPr>
        <a:xfrm>
          <a:off x="15798800" y="2754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133071</xdr:rowOff>
    </xdr:from>
    <xdr:to>
      <xdr:col>22</xdr:col>
      <xdr:colOff>254000</xdr:colOff>
      <xdr:row>16</xdr:row>
      <xdr:rowOff>63221</xdr:rowOff>
    </xdr:to>
    <xdr:sp macro="" textlink="">
      <xdr:nvSpPr>
        <xdr:cNvPr id="458" name="円/楕円 457"/>
        <xdr:cNvSpPr/>
      </xdr:nvSpPr>
      <xdr:spPr>
        <a:xfrm>
          <a:off x="15240000" y="27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47998</xdr:rowOff>
    </xdr:from>
    <xdr:ext cx="762000" cy="259045"/>
    <xdr:sp macro="" textlink="">
      <xdr:nvSpPr>
        <xdr:cNvPr id="459" name="テキスト ボックス 458"/>
        <xdr:cNvSpPr txBox="1"/>
      </xdr:nvSpPr>
      <xdr:spPr>
        <a:xfrm>
          <a:off x="14909800" y="279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136931</xdr:rowOff>
    </xdr:from>
    <xdr:to>
      <xdr:col>21</xdr:col>
      <xdr:colOff>50800</xdr:colOff>
      <xdr:row>16</xdr:row>
      <xdr:rowOff>67081</xdr:rowOff>
    </xdr:to>
    <xdr:sp macro="" textlink="">
      <xdr:nvSpPr>
        <xdr:cNvPr id="460" name="円/楕円 459"/>
        <xdr:cNvSpPr/>
      </xdr:nvSpPr>
      <xdr:spPr>
        <a:xfrm>
          <a:off x="14351000" y="270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51858</xdr:rowOff>
    </xdr:from>
    <xdr:ext cx="762000" cy="259045"/>
    <xdr:sp macro="" textlink="">
      <xdr:nvSpPr>
        <xdr:cNvPr id="461" name="テキスト ボックス 460"/>
        <xdr:cNvSpPr txBox="1"/>
      </xdr:nvSpPr>
      <xdr:spPr>
        <a:xfrm>
          <a:off x="14020800" y="279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100736</xdr:rowOff>
    </xdr:from>
    <xdr:to>
      <xdr:col>19</xdr:col>
      <xdr:colOff>533400</xdr:colOff>
      <xdr:row>16</xdr:row>
      <xdr:rowOff>30886</xdr:rowOff>
    </xdr:to>
    <xdr:sp macro="" textlink="">
      <xdr:nvSpPr>
        <xdr:cNvPr id="462" name="円/楕円 461"/>
        <xdr:cNvSpPr/>
      </xdr:nvSpPr>
      <xdr:spPr>
        <a:xfrm>
          <a:off x="13462000" y="26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41063</xdr:rowOff>
    </xdr:from>
    <xdr:ext cx="762000" cy="259045"/>
    <xdr:sp macro="" textlink="">
      <xdr:nvSpPr>
        <xdr:cNvPr id="463" name="テキスト ボックス 462"/>
        <xdr:cNvSpPr txBox="1"/>
      </xdr:nvSpPr>
      <xdr:spPr>
        <a:xfrm>
          <a:off x="13131800" y="244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16,361
16,042
66.61
6,692,240
6,379,833
301,963
4,126,925
6,830,656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人件費に係る経常収支比率は、平成</a:t>
          </a:r>
          <a:r>
            <a:rPr kumimoji="1" lang="en-US" altLang="ja-JP" sz="1100">
              <a:latin typeface="+mn-ea"/>
              <a:ea typeface="+mn-ea"/>
            </a:rPr>
            <a:t>19</a:t>
          </a:r>
          <a:r>
            <a:rPr kumimoji="1" lang="ja-JP" altLang="en-US" sz="1100">
              <a:latin typeface="+mn-ea"/>
              <a:ea typeface="+mn-ea"/>
            </a:rPr>
            <a:t>年度に継続雇用している臨時職員を一般職非常勤職員としたこと等により、類似団体平均と比較して、高い水準で推移している。</a:t>
          </a:r>
        </a:p>
        <a:p>
          <a:r>
            <a:rPr kumimoji="1" lang="ja-JP" altLang="en-US" sz="1100">
              <a:latin typeface="+mn-ea"/>
              <a:ea typeface="+mn-ea"/>
            </a:rPr>
            <a:t>　平成</a:t>
          </a:r>
          <a:r>
            <a:rPr kumimoji="1" lang="en-US" altLang="ja-JP" sz="1100">
              <a:latin typeface="+mn-ea"/>
              <a:ea typeface="+mn-ea"/>
            </a:rPr>
            <a:t>27</a:t>
          </a:r>
          <a:r>
            <a:rPr kumimoji="1" lang="ja-JP" altLang="en-US" sz="1100">
              <a:latin typeface="+mn-ea"/>
              <a:ea typeface="+mn-ea"/>
            </a:rPr>
            <a:t>年度は、前年度比</a:t>
          </a:r>
          <a:r>
            <a:rPr kumimoji="1" lang="en-US" altLang="ja-JP" sz="1100">
              <a:latin typeface="+mn-ea"/>
              <a:ea typeface="+mn-ea"/>
            </a:rPr>
            <a:t>2.8</a:t>
          </a:r>
          <a:r>
            <a:rPr kumimoji="1" lang="ja-JP" altLang="en-US" sz="1100">
              <a:latin typeface="+mn-ea"/>
              <a:ea typeface="+mn-ea"/>
            </a:rPr>
            <a:t>ポイント減の</a:t>
          </a:r>
          <a:r>
            <a:rPr kumimoji="1" lang="en-US" altLang="ja-JP" sz="1100">
              <a:latin typeface="+mn-ea"/>
              <a:ea typeface="+mn-ea"/>
            </a:rPr>
            <a:t>30.3</a:t>
          </a:r>
          <a:r>
            <a:rPr kumimoji="1" lang="ja-JP" altLang="en-US" sz="1100">
              <a:latin typeface="+mn-ea"/>
              <a:ea typeface="+mn-ea"/>
            </a:rPr>
            <a:t>％となったが、分母となる経常一般財源額が交付税の増等により増加したためで、職員給与関係経費及び一般職非常勤職員の保育士報酬は増加している。</a:t>
          </a:r>
        </a:p>
        <a:p>
          <a:r>
            <a:rPr kumimoji="1" lang="ja-JP" altLang="en-US" sz="1100">
              <a:latin typeface="+mn-ea"/>
              <a:ea typeface="+mn-ea"/>
            </a:rPr>
            <a:t>　なお、平成</a:t>
          </a:r>
          <a:r>
            <a:rPr kumimoji="1" lang="en-US" altLang="ja-JP" sz="1100">
              <a:latin typeface="+mn-ea"/>
              <a:ea typeface="+mn-ea"/>
            </a:rPr>
            <a:t>26</a:t>
          </a:r>
          <a:r>
            <a:rPr kumimoji="1" lang="ja-JP" altLang="en-US" sz="1100">
              <a:latin typeface="+mn-ea"/>
              <a:ea typeface="+mn-ea"/>
            </a:rPr>
            <a:t>年度に策定した定員適正化計画の目標値は達成しているが、更に一般職非常勤職員の整理縮小を図り、人件費の抑制に努める。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140716</xdr:rowOff>
    </xdr:from>
    <xdr:to>
      <xdr:col>7</xdr:col>
      <xdr:colOff>15875</xdr:colOff>
      <xdr:row>39</xdr:row>
      <xdr:rowOff>97282</xdr:rowOff>
    </xdr:to>
    <xdr:cxnSp macro="">
      <xdr:nvCxnSpPr>
        <xdr:cNvPr id="64" name="直線コネクタ 63"/>
        <xdr:cNvCxnSpPr/>
      </xdr:nvCxnSpPr>
      <xdr:spPr>
        <a:xfrm flipV="1">
          <a:off x="3987800" y="665581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149860</xdr:rowOff>
    </xdr:from>
    <xdr:to>
      <xdr:col>5</xdr:col>
      <xdr:colOff>549275</xdr:colOff>
      <xdr:row>39</xdr:row>
      <xdr:rowOff>97282</xdr:rowOff>
    </xdr:to>
    <xdr:cxnSp macro="">
      <xdr:nvCxnSpPr>
        <xdr:cNvPr id="67" name="直線コネクタ 66"/>
        <xdr:cNvCxnSpPr/>
      </xdr:nvCxnSpPr>
      <xdr:spPr>
        <a:xfrm>
          <a:off x="3098800" y="66649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149860</xdr:rowOff>
    </xdr:from>
    <xdr:to>
      <xdr:col>4</xdr:col>
      <xdr:colOff>346075</xdr:colOff>
      <xdr:row>39</xdr:row>
      <xdr:rowOff>56134</xdr:rowOff>
    </xdr:to>
    <xdr:cxnSp macro="">
      <xdr:nvCxnSpPr>
        <xdr:cNvPr id="70" name="直線コネクタ 69"/>
        <xdr:cNvCxnSpPr/>
      </xdr:nvCxnSpPr>
      <xdr:spPr>
        <a:xfrm flipV="1">
          <a:off x="2209800" y="66649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37846</xdr:rowOff>
    </xdr:from>
    <xdr:to>
      <xdr:col>3</xdr:col>
      <xdr:colOff>142875</xdr:colOff>
      <xdr:row>39</xdr:row>
      <xdr:rowOff>56134</xdr:rowOff>
    </xdr:to>
    <xdr:cxnSp macro="">
      <xdr:nvCxnSpPr>
        <xdr:cNvPr id="73" name="直線コネクタ 72"/>
        <xdr:cNvCxnSpPr/>
      </xdr:nvCxnSpPr>
      <xdr:spPr>
        <a:xfrm>
          <a:off x="1320800" y="67243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89916</xdr:rowOff>
    </xdr:from>
    <xdr:to>
      <xdr:col>7</xdr:col>
      <xdr:colOff>66675</xdr:colOff>
      <xdr:row>39</xdr:row>
      <xdr:rowOff>20066</xdr:rowOff>
    </xdr:to>
    <xdr:sp macro="" textlink="">
      <xdr:nvSpPr>
        <xdr:cNvPr id="83" name="円/楕円 82"/>
        <xdr:cNvSpPr/>
      </xdr:nvSpPr>
      <xdr:spPr>
        <a:xfrm>
          <a:off x="4775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61993</xdr:rowOff>
    </xdr:from>
    <xdr:ext cx="762000" cy="259045"/>
    <xdr:sp macro="" textlink="">
      <xdr:nvSpPr>
        <xdr:cNvPr id="84" name="人件費該当値テキスト"/>
        <xdr:cNvSpPr txBox="1"/>
      </xdr:nvSpPr>
      <xdr:spPr>
        <a:xfrm>
          <a:off x="4914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46482</xdr:rowOff>
    </xdr:from>
    <xdr:to>
      <xdr:col>5</xdr:col>
      <xdr:colOff>600075</xdr:colOff>
      <xdr:row>39</xdr:row>
      <xdr:rowOff>148082</xdr:rowOff>
    </xdr:to>
    <xdr:sp macro="" textlink="">
      <xdr:nvSpPr>
        <xdr:cNvPr id="85" name="円/楕円 84"/>
        <xdr:cNvSpPr/>
      </xdr:nvSpPr>
      <xdr:spPr>
        <a:xfrm>
          <a:off x="3937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132859</xdr:rowOff>
    </xdr:from>
    <xdr:ext cx="736600" cy="259045"/>
    <xdr:sp macro="" textlink="">
      <xdr:nvSpPr>
        <xdr:cNvPr id="86" name="テキスト ボックス 85"/>
        <xdr:cNvSpPr txBox="1"/>
      </xdr:nvSpPr>
      <xdr:spPr>
        <a:xfrm>
          <a:off x="3606800" y="681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99060</xdr:rowOff>
    </xdr:from>
    <xdr:to>
      <xdr:col>4</xdr:col>
      <xdr:colOff>396875</xdr:colOff>
      <xdr:row>39</xdr:row>
      <xdr:rowOff>29210</xdr:rowOff>
    </xdr:to>
    <xdr:sp macro="" textlink="">
      <xdr:nvSpPr>
        <xdr:cNvPr id="87" name="円/楕円 86"/>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88" name="テキスト ボックス 87"/>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5334</xdr:rowOff>
    </xdr:from>
    <xdr:to>
      <xdr:col>3</xdr:col>
      <xdr:colOff>193675</xdr:colOff>
      <xdr:row>39</xdr:row>
      <xdr:rowOff>106934</xdr:rowOff>
    </xdr:to>
    <xdr:sp macro="" textlink="">
      <xdr:nvSpPr>
        <xdr:cNvPr id="89" name="円/楕円 88"/>
        <xdr:cNvSpPr/>
      </xdr:nvSpPr>
      <xdr:spPr>
        <a:xfrm>
          <a:off x="2159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91711</xdr:rowOff>
    </xdr:from>
    <xdr:ext cx="762000" cy="259045"/>
    <xdr:sp macro="" textlink="">
      <xdr:nvSpPr>
        <xdr:cNvPr id="90" name="テキスト ボックス 89"/>
        <xdr:cNvSpPr txBox="1"/>
      </xdr:nvSpPr>
      <xdr:spPr>
        <a:xfrm>
          <a:off x="1828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158496</xdr:rowOff>
    </xdr:from>
    <xdr:to>
      <xdr:col>1</xdr:col>
      <xdr:colOff>676275</xdr:colOff>
      <xdr:row>39</xdr:row>
      <xdr:rowOff>88646</xdr:rowOff>
    </xdr:to>
    <xdr:sp macro="" textlink="">
      <xdr:nvSpPr>
        <xdr:cNvPr id="91" name="円/楕円 90"/>
        <xdr:cNvSpPr/>
      </xdr:nvSpPr>
      <xdr:spPr>
        <a:xfrm>
          <a:off x="127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73423</xdr:rowOff>
    </xdr:from>
    <xdr:ext cx="762000" cy="259045"/>
    <xdr:sp macro="" textlink="">
      <xdr:nvSpPr>
        <xdr:cNvPr id="92" name="テキスト ボックス 91"/>
        <xdr:cNvSpPr txBox="1"/>
      </xdr:nvSpPr>
      <xdr:spPr>
        <a:xfrm>
          <a:off x="939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物件費に係る経常収支比率は、類似団体平均を下回り推移しているが、物件費は上昇傾向にあり、平成</a:t>
          </a:r>
          <a:r>
            <a:rPr kumimoji="1" lang="en-US" altLang="ja-JP" sz="1100">
              <a:latin typeface="+mn-ea"/>
              <a:ea typeface="+mn-ea"/>
            </a:rPr>
            <a:t>27</a:t>
          </a:r>
          <a:r>
            <a:rPr kumimoji="1" lang="ja-JP" altLang="en-US" sz="1100">
              <a:latin typeface="+mn-ea"/>
              <a:ea typeface="+mn-ea"/>
            </a:rPr>
            <a:t>年度は、前年度比</a:t>
          </a:r>
          <a:r>
            <a:rPr kumimoji="1" lang="en-US" altLang="ja-JP" sz="1100">
              <a:latin typeface="+mn-ea"/>
              <a:ea typeface="+mn-ea"/>
            </a:rPr>
            <a:t>0.9</a:t>
          </a:r>
          <a:r>
            <a:rPr kumimoji="1" lang="ja-JP" altLang="en-US" sz="1100">
              <a:latin typeface="+mn-ea"/>
              <a:ea typeface="+mn-ea"/>
            </a:rPr>
            <a:t>ポイント減の</a:t>
          </a:r>
          <a:r>
            <a:rPr kumimoji="1" lang="en-US" altLang="ja-JP" sz="1100">
              <a:latin typeface="+mn-ea"/>
              <a:ea typeface="+mn-ea"/>
            </a:rPr>
            <a:t>12.3</a:t>
          </a:r>
          <a:r>
            <a:rPr kumimoji="1" lang="ja-JP" altLang="en-US" sz="1100">
              <a:latin typeface="+mn-ea"/>
              <a:ea typeface="+mn-ea"/>
            </a:rPr>
            <a:t>％となったが、分母となる経常一般財源額が交付税の増等により増加したためで、物件費は増加している。</a:t>
          </a:r>
        </a:p>
        <a:p>
          <a:r>
            <a:rPr kumimoji="1" lang="ja-JP" altLang="en-US" sz="1100">
              <a:latin typeface="+mn-ea"/>
              <a:ea typeface="+mn-ea"/>
            </a:rPr>
            <a:t>　今後も、行政事務の民間委託の検討を行うとともに、引き続き内部事務経費等の効率化を図り、物件費の抑制に努める。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73116</xdr:rowOff>
    </xdr:from>
    <xdr:to>
      <xdr:col>24</xdr:col>
      <xdr:colOff>31750</xdr:colOff>
      <xdr:row>15</xdr:row>
      <xdr:rowOff>131899</xdr:rowOff>
    </xdr:to>
    <xdr:cxnSp macro="">
      <xdr:nvCxnSpPr>
        <xdr:cNvPr id="127" name="直線コネクタ 126"/>
        <xdr:cNvCxnSpPr/>
      </xdr:nvCxnSpPr>
      <xdr:spPr>
        <a:xfrm flipV="1">
          <a:off x="15671800" y="26448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xdr:cNvSpPr txBox="1"/>
      </xdr:nvSpPr>
      <xdr:spPr>
        <a:xfrm>
          <a:off x="16598900" y="271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27396</xdr:rowOff>
    </xdr:from>
    <xdr:to>
      <xdr:col>22</xdr:col>
      <xdr:colOff>565150</xdr:colOff>
      <xdr:row>15</xdr:row>
      <xdr:rowOff>131899</xdr:rowOff>
    </xdr:to>
    <xdr:cxnSp macro="">
      <xdr:nvCxnSpPr>
        <xdr:cNvPr id="130" name="直線コネクタ 129"/>
        <xdr:cNvCxnSpPr/>
      </xdr:nvCxnSpPr>
      <xdr:spPr>
        <a:xfrm>
          <a:off x="14782800" y="259914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28683</xdr:rowOff>
    </xdr:from>
    <xdr:ext cx="736600" cy="259045"/>
    <xdr:sp macro="" textlink="">
      <xdr:nvSpPr>
        <xdr:cNvPr id="132" name="テキスト ボックス 131"/>
        <xdr:cNvSpPr txBox="1"/>
      </xdr:nvSpPr>
      <xdr:spPr>
        <a:xfrm>
          <a:off x="15290800" y="277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166188</xdr:rowOff>
    </xdr:from>
    <xdr:to>
      <xdr:col>21</xdr:col>
      <xdr:colOff>361950</xdr:colOff>
      <xdr:row>15</xdr:row>
      <xdr:rowOff>27396</xdr:rowOff>
    </xdr:to>
    <xdr:cxnSp macro="">
      <xdr:nvCxnSpPr>
        <xdr:cNvPr id="133" name="直線コネクタ 132"/>
        <xdr:cNvCxnSpPr/>
      </xdr:nvCxnSpPr>
      <xdr:spPr>
        <a:xfrm>
          <a:off x="13893800" y="25664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160944</xdr:rowOff>
    </xdr:from>
    <xdr:ext cx="762000" cy="259045"/>
    <xdr:sp macro="" textlink="">
      <xdr:nvSpPr>
        <xdr:cNvPr id="135" name="テキスト ボックス 134"/>
        <xdr:cNvSpPr txBox="1"/>
      </xdr:nvSpPr>
      <xdr:spPr>
        <a:xfrm>
          <a:off x="14401800" y="27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166188</xdr:rowOff>
    </xdr:from>
    <xdr:to>
      <xdr:col>20</xdr:col>
      <xdr:colOff>158750</xdr:colOff>
      <xdr:row>15</xdr:row>
      <xdr:rowOff>14333</xdr:rowOff>
    </xdr:to>
    <xdr:cxnSp macro="">
      <xdr:nvCxnSpPr>
        <xdr:cNvPr id="136" name="直線コネクタ 135"/>
        <xdr:cNvCxnSpPr/>
      </xdr:nvCxnSpPr>
      <xdr:spPr>
        <a:xfrm flipV="1">
          <a:off x="13004800" y="25664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38" name="テキスト ボックス 137"/>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0" name="テキスト ボックス 139"/>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22316</xdr:rowOff>
    </xdr:from>
    <xdr:to>
      <xdr:col>24</xdr:col>
      <xdr:colOff>82550</xdr:colOff>
      <xdr:row>15</xdr:row>
      <xdr:rowOff>123916</xdr:rowOff>
    </xdr:to>
    <xdr:sp macro="" textlink="">
      <xdr:nvSpPr>
        <xdr:cNvPr id="146" name="円/楕円 145"/>
        <xdr:cNvSpPr/>
      </xdr:nvSpPr>
      <xdr:spPr>
        <a:xfrm>
          <a:off x="164592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38843</xdr:rowOff>
    </xdr:from>
    <xdr:ext cx="762000" cy="259045"/>
    <xdr:sp macro="" textlink="">
      <xdr:nvSpPr>
        <xdr:cNvPr id="147" name="物件費該当値テキスト"/>
        <xdr:cNvSpPr txBox="1"/>
      </xdr:nvSpPr>
      <xdr:spPr>
        <a:xfrm>
          <a:off x="16598900" y="243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81099</xdr:rowOff>
    </xdr:from>
    <xdr:to>
      <xdr:col>22</xdr:col>
      <xdr:colOff>615950</xdr:colOff>
      <xdr:row>16</xdr:row>
      <xdr:rowOff>11249</xdr:rowOff>
    </xdr:to>
    <xdr:sp macro="" textlink="">
      <xdr:nvSpPr>
        <xdr:cNvPr id="148" name="円/楕円 147"/>
        <xdr:cNvSpPr/>
      </xdr:nvSpPr>
      <xdr:spPr>
        <a:xfrm>
          <a:off x="15621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49" name="テキスト ボックス 148"/>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148046</xdr:rowOff>
    </xdr:from>
    <xdr:to>
      <xdr:col>21</xdr:col>
      <xdr:colOff>412750</xdr:colOff>
      <xdr:row>15</xdr:row>
      <xdr:rowOff>78196</xdr:rowOff>
    </xdr:to>
    <xdr:sp macro="" textlink="">
      <xdr:nvSpPr>
        <xdr:cNvPr id="150" name="円/楕円 149"/>
        <xdr:cNvSpPr/>
      </xdr:nvSpPr>
      <xdr:spPr>
        <a:xfrm>
          <a:off x="14732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88373</xdr:rowOff>
    </xdr:from>
    <xdr:ext cx="762000" cy="259045"/>
    <xdr:sp macro="" textlink="">
      <xdr:nvSpPr>
        <xdr:cNvPr id="151" name="テキスト ボックス 150"/>
        <xdr:cNvSpPr txBox="1"/>
      </xdr:nvSpPr>
      <xdr:spPr>
        <a:xfrm>
          <a:off x="14401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115388</xdr:rowOff>
    </xdr:from>
    <xdr:to>
      <xdr:col>20</xdr:col>
      <xdr:colOff>209550</xdr:colOff>
      <xdr:row>15</xdr:row>
      <xdr:rowOff>45538</xdr:rowOff>
    </xdr:to>
    <xdr:sp macro="" textlink="">
      <xdr:nvSpPr>
        <xdr:cNvPr id="152" name="円/楕円 151"/>
        <xdr:cNvSpPr/>
      </xdr:nvSpPr>
      <xdr:spPr>
        <a:xfrm>
          <a:off x="13843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55715</xdr:rowOff>
    </xdr:from>
    <xdr:ext cx="762000" cy="259045"/>
    <xdr:sp macro="" textlink="">
      <xdr:nvSpPr>
        <xdr:cNvPr id="153" name="テキスト ボックス 152"/>
        <xdr:cNvSpPr txBox="1"/>
      </xdr:nvSpPr>
      <xdr:spPr>
        <a:xfrm>
          <a:off x="13512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134983</xdr:rowOff>
    </xdr:from>
    <xdr:to>
      <xdr:col>19</xdr:col>
      <xdr:colOff>6350</xdr:colOff>
      <xdr:row>15</xdr:row>
      <xdr:rowOff>65133</xdr:rowOff>
    </xdr:to>
    <xdr:sp macro="" textlink="">
      <xdr:nvSpPr>
        <xdr:cNvPr id="154" name="円/楕円 153"/>
        <xdr:cNvSpPr/>
      </xdr:nvSpPr>
      <xdr:spPr>
        <a:xfrm>
          <a:off x="12954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75310</xdr:rowOff>
    </xdr:from>
    <xdr:ext cx="762000" cy="259045"/>
    <xdr:sp macro="" textlink="">
      <xdr:nvSpPr>
        <xdr:cNvPr id="155" name="テキスト ボックス 154"/>
        <xdr:cNvSpPr txBox="1"/>
      </xdr:nvSpPr>
      <xdr:spPr>
        <a:xfrm>
          <a:off x="12623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扶助費に係る経常収支比率は、類似団体平均を下回り推移しているが、障害福祉サービス費及び平成</a:t>
          </a:r>
          <a:r>
            <a:rPr kumimoji="1" lang="en-US" altLang="ja-JP" sz="1100">
              <a:latin typeface="+mn-ea"/>
              <a:ea typeface="+mn-ea"/>
            </a:rPr>
            <a:t>23</a:t>
          </a:r>
          <a:r>
            <a:rPr kumimoji="1" lang="ja-JP" altLang="en-US" sz="1100">
              <a:latin typeface="+mn-ea"/>
              <a:ea typeface="+mn-ea"/>
            </a:rPr>
            <a:t>年度に行った単独事業の医療費助成範囲の拡大に伴い、同事業の医療費助成額が増加傾向にあるため、数値は上昇傾向にある。今後の単独事業の実施については、事業内容等を精査し実施する必要がある。</a:t>
          </a:r>
        </a:p>
        <a:p>
          <a:r>
            <a:rPr kumimoji="1" lang="ja-JP" altLang="en-US" sz="1100">
              <a:latin typeface="+mn-ea"/>
              <a:ea typeface="+mn-ea"/>
            </a:rPr>
            <a:t>　なお、平成</a:t>
          </a:r>
          <a:r>
            <a:rPr kumimoji="1" lang="en-US" altLang="ja-JP" sz="1100">
              <a:latin typeface="+mn-ea"/>
              <a:ea typeface="+mn-ea"/>
            </a:rPr>
            <a:t>27</a:t>
          </a:r>
          <a:r>
            <a:rPr kumimoji="1" lang="ja-JP" altLang="en-US" sz="1100">
              <a:latin typeface="+mn-ea"/>
              <a:ea typeface="+mn-ea"/>
            </a:rPr>
            <a:t>年度は、前年度比</a:t>
          </a:r>
          <a:r>
            <a:rPr kumimoji="1" lang="en-US" altLang="ja-JP" sz="1100">
              <a:latin typeface="+mn-ea"/>
              <a:ea typeface="+mn-ea"/>
            </a:rPr>
            <a:t>0.3</a:t>
          </a:r>
          <a:r>
            <a:rPr kumimoji="1" lang="ja-JP" altLang="en-US" sz="1100">
              <a:latin typeface="+mn-ea"/>
              <a:ea typeface="+mn-ea"/>
            </a:rPr>
            <a:t>ポイント減の</a:t>
          </a:r>
          <a:r>
            <a:rPr kumimoji="1" lang="en-US" altLang="ja-JP" sz="1100">
              <a:latin typeface="+mn-ea"/>
              <a:ea typeface="+mn-ea"/>
            </a:rPr>
            <a:t>4.9</a:t>
          </a:r>
          <a:r>
            <a:rPr kumimoji="1" lang="ja-JP" altLang="en-US" sz="1100">
              <a:latin typeface="+mn-ea"/>
              <a:ea typeface="+mn-ea"/>
            </a:rPr>
            <a:t>％となったが、分母となる経常一般財源額が交付税の増等により増加したためで、扶助費は増加している。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118835</xdr:rowOff>
    </xdr:to>
    <xdr:cxnSp macro="">
      <xdr:nvCxnSpPr>
        <xdr:cNvPr id="190" name="直線コネクタ 189"/>
        <xdr:cNvCxnSpPr/>
      </xdr:nvCxnSpPr>
      <xdr:spPr>
        <a:xfrm flipV="1">
          <a:off x="3987800" y="94996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118835</xdr:rowOff>
    </xdr:to>
    <xdr:cxnSp macro="">
      <xdr:nvCxnSpPr>
        <xdr:cNvPr id="193" name="直線コネクタ 192"/>
        <xdr:cNvCxnSpPr/>
      </xdr:nvCxnSpPr>
      <xdr:spPr>
        <a:xfrm>
          <a:off x="3098800" y="94342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20865</xdr:rowOff>
    </xdr:to>
    <xdr:cxnSp macro="">
      <xdr:nvCxnSpPr>
        <xdr:cNvPr id="196" name="直線コネクタ 195"/>
        <xdr:cNvCxnSpPr/>
      </xdr:nvCxnSpPr>
      <xdr:spPr>
        <a:xfrm flipV="1">
          <a:off x="2209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20865</xdr:rowOff>
    </xdr:to>
    <xdr:cxnSp macro="">
      <xdr:nvCxnSpPr>
        <xdr:cNvPr id="199" name="直線コネクタ 198"/>
        <xdr:cNvCxnSpPr/>
      </xdr:nvCxnSpPr>
      <xdr:spPr>
        <a:xfrm>
          <a:off x="1320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9" name="円/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1" name="円/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2" name="テキスト ボックス 211"/>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3" name="円/楕円 212"/>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4" name="テキスト ボックス 21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5" name="円/楕円 214"/>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6" name="テキスト ボックス 215"/>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その他に係る経常収支比率は、公共下水道事業特別会計繰出金が減少し、分母となる経常一般財源額が交付税の増等により増加したため、前年度比</a:t>
          </a:r>
          <a:r>
            <a:rPr kumimoji="1" lang="en-US" altLang="ja-JP" sz="1100">
              <a:latin typeface="+mn-ea"/>
              <a:ea typeface="+mn-ea"/>
            </a:rPr>
            <a:t>1.3</a:t>
          </a:r>
          <a:r>
            <a:rPr kumimoji="1" lang="ja-JP" altLang="en-US" sz="1100">
              <a:latin typeface="+mn-ea"/>
              <a:ea typeface="+mn-ea"/>
            </a:rPr>
            <a:t>ポイント減の</a:t>
          </a:r>
          <a:r>
            <a:rPr kumimoji="1" lang="en-US" altLang="ja-JP" sz="1100">
              <a:latin typeface="+mn-ea"/>
              <a:ea typeface="+mn-ea"/>
            </a:rPr>
            <a:t>11.8</a:t>
          </a:r>
          <a:r>
            <a:rPr kumimoji="1" lang="ja-JP" altLang="en-US" sz="1100">
              <a:latin typeface="+mn-ea"/>
              <a:ea typeface="+mn-ea"/>
            </a:rPr>
            <a:t>％となった。</a:t>
          </a:r>
        </a:p>
        <a:p>
          <a:r>
            <a:rPr kumimoji="1" lang="ja-JP" altLang="en-US" sz="1100">
              <a:latin typeface="+mn-ea"/>
              <a:ea typeface="+mn-ea"/>
            </a:rPr>
            <a:t>　なお、公共下水道事業特別会計繰出金は、加入率の向上により公共下水道使用料が増加したため減少しているが、今後は、公共下水道事業特別会計の下水道事業債償還に対する繰出金の増加が見込まれるため、公共下水道事業については、事業量の平準化を図るとともに、更なる加入率の向上に努め料金収入の増収を図り、普通会計からの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96520</xdr:rowOff>
    </xdr:to>
    <xdr:cxnSp macro="">
      <xdr:nvCxnSpPr>
        <xdr:cNvPr id="251" name="直線コネクタ 250"/>
        <xdr:cNvCxnSpPr/>
      </xdr:nvCxnSpPr>
      <xdr:spPr>
        <a:xfrm flipV="1">
          <a:off x="15671800" y="95986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96520</xdr:rowOff>
    </xdr:to>
    <xdr:cxnSp macro="">
      <xdr:nvCxnSpPr>
        <xdr:cNvPr id="254" name="直線コネクタ 253"/>
        <xdr:cNvCxnSpPr/>
      </xdr:nvCxnSpPr>
      <xdr:spPr>
        <a:xfrm>
          <a:off x="14782800" y="9598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111760</xdr:rowOff>
    </xdr:to>
    <xdr:cxnSp macro="">
      <xdr:nvCxnSpPr>
        <xdr:cNvPr id="257" name="直線コネクタ 256"/>
        <xdr:cNvCxnSpPr/>
      </xdr:nvCxnSpPr>
      <xdr:spPr>
        <a:xfrm flipV="1">
          <a:off x="13893800" y="9598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1270</xdr:rowOff>
    </xdr:to>
    <xdr:cxnSp macro="">
      <xdr:nvCxnSpPr>
        <xdr:cNvPr id="260" name="直線コネクタ 259"/>
        <xdr:cNvCxnSpPr/>
      </xdr:nvCxnSpPr>
      <xdr:spPr>
        <a:xfrm flipV="1">
          <a:off x="13004800" y="971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70" name="円/楕円 269"/>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71"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72" name="円/楕円 271"/>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73" name="テキスト ボックス 272"/>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4" name="円/楕円 273"/>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5" name="テキスト ボックス 274"/>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6" name="円/楕円 275"/>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77" name="テキスト ボックス 276"/>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8" name="円/楕円 277"/>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79" name="テキスト ボックス 278"/>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補助費等に係る経常収支比率は、類似団体平均と比較して、上回って推移している。これは、一部事務組合で行っているゴミ処理及び消防業務等のための負担金が約</a:t>
          </a:r>
          <a:r>
            <a:rPr kumimoji="1" lang="en-US" altLang="ja-JP" sz="1100">
              <a:latin typeface="+mn-ea"/>
              <a:ea typeface="+mn-ea"/>
            </a:rPr>
            <a:t>3/4</a:t>
          </a:r>
          <a:r>
            <a:rPr kumimoji="1" lang="ja-JP" altLang="en-US" sz="1100">
              <a:latin typeface="+mn-ea"/>
              <a:ea typeface="+mn-ea"/>
            </a:rPr>
            <a:t>（</a:t>
          </a:r>
          <a:r>
            <a:rPr kumimoji="1" lang="en-US" altLang="ja-JP" sz="1100">
              <a:latin typeface="+mn-ea"/>
              <a:ea typeface="+mn-ea"/>
            </a:rPr>
            <a:t>18.1%</a:t>
          </a:r>
          <a:r>
            <a:rPr kumimoji="1" lang="ja-JP" altLang="en-US" sz="1100">
              <a:latin typeface="+mn-ea"/>
              <a:ea typeface="+mn-ea"/>
            </a:rPr>
            <a:t>のうち</a:t>
          </a:r>
          <a:r>
            <a:rPr kumimoji="1" lang="en-US" altLang="ja-JP" sz="1100">
              <a:latin typeface="+mn-ea"/>
              <a:ea typeface="+mn-ea"/>
            </a:rPr>
            <a:t>13.5</a:t>
          </a:r>
          <a:r>
            <a:rPr kumimoji="1" lang="ja-JP" altLang="en-US" sz="1100">
              <a:latin typeface="+mn-ea"/>
              <a:ea typeface="+mn-ea"/>
            </a:rPr>
            <a:t>％）を占めているためと考えられる。また、各種団体等に対する単独補助金等については補助金検討委員会を経て年限を設ける等の補助金の適正化を行っており、今後は一部事務組合での経常経費削減への取り組みを促し負担金の抑制に努める。</a:t>
          </a:r>
        </a:p>
        <a:p>
          <a:r>
            <a:rPr kumimoji="1" lang="ja-JP" altLang="en-US" sz="1100">
              <a:latin typeface="+mn-ea"/>
              <a:ea typeface="+mn-ea"/>
            </a:rPr>
            <a:t>　なお、平成</a:t>
          </a:r>
          <a:r>
            <a:rPr kumimoji="1" lang="en-US" altLang="ja-JP" sz="1100">
              <a:latin typeface="+mn-ea"/>
              <a:ea typeface="+mn-ea"/>
            </a:rPr>
            <a:t>27</a:t>
          </a:r>
          <a:r>
            <a:rPr kumimoji="1" lang="ja-JP" altLang="en-US" sz="1100">
              <a:latin typeface="+mn-ea"/>
              <a:ea typeface="+mn-ea"/>
            </a:rPr>
            <a:t>年度は、一部事務組合に対する負担金の減少に加え、分母となる経常一般財源額が交付税の増等により増加したため、前年度比</a:t>
          </a:r>
          <a:r>
            <a:rPr kumimoji="1" lang="en-US" altLang="ja-JP" sz="1100">
              <a:latin typeface="+mn-ea"/>
              <a:ea typeface="+mn-ea"/>
            </a:rPr>
            <a:t>3.4</a:t>
          </a:r>
          <a:r>
            <a:rPr kumimoji="1" lang="ja-JP" altLang="en-US" sz="1100">
              <a:latin typeface="+mn-ea"/>
              <a:ea typeface="+mn-ea"/>
            </a:rPr>
            <a:t>ポイント減の</a:t>
          </a:r>
          <a:r>
            <a:rPr kumimoji="1" lang="en-US" altLang="ja-JP" sz="1100">
              <a:latin typeface="+mn-ea"/>
              <a:ea typeface="+mn-ea"/>
            </a:rPr>
            <a:t>18.1</a:t>
          </a:r>
          <a:r>
            <a:rPr kumimoji="1" lang="ja-JP" altLang="en-US" sz="1100">
              <a:latin typeface="+mn-ea"/>
              <a:ea typeface="+mn-ea"/>
            </a:rPr>
            <a:t>％となった。</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40132</xdr:rowOff>
    </xdr:from>
    <xdr:to>
      <xdr:col>24</xdr:col>
      <xdr:colOff>31750</xdr:colOff>
      <xdr:row>39</xdr:row>
      <xdr:rowOff>24130</xdr:rowOff>
    </xdr:to>
    <xdr:cxnSp macro="">
      <xdr:nvCxnSpPr>
        <xdr:cNvPr id="309" name="直線コネクタ 308"/>
        <xdr:cNvCxnSpPr/>
      </xdr:nvCxnSpPr>
      <xdr:spPr>
        <a:xfrm flipV="1">
          <a:off x="15671800" y="655523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113284</xdr:rowOff>
    </xdr:from>
    <xdr:to>
      <xdr:col>22</xdr:col>
      <xdr:colOff>565150</xdr:colOff>
      <xdr:row>39</xdr:row>
      <xdr:rowOff>24130</xdr:rowOff>
    </xdr:to>
    <xdr:cxnSp macro="">
      <xdr:nvCxnSpPr>
        <xdr:cNvPr id="312" name="直線コネクタ 311"/>
        <xdr:cNvCxnSpPr/>
      </xdr:nvCxnSpPr>
      <xdr:spPr>
        <a:xfrm>
          <a:off x="14782800" y="66283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113284</xdr:rowOff>
    </xdr:from>
    <xdr:to>
      <xdr:col>21</xdr:col>
      <xdr:colOff>361950</xdr:colOff>
      <xdr:row>38</xdr:row>
      <xdr:rowOff>168148</xdr:rowOff>
    </xdr:to>
    <xdr:cxnSp macro="">
      <xdr:nvCxnSpPr>
        <xdr:cNvPr id="315" name="直線コネクタ 314"/>
        <xdr:cNvCxnSpPr/>
      </xdr:nvCxnSpPr>
      <xdr:spPr>
        <a:xfrm flipV="1">
          <a:off x="13893800" y="66283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122428</xdr:rowOff>
    </xdr:from>
    <xdr:to>
      <xdr:col>20</xdr:col>
      <xdr:colOff>158750</xdr:colOff>
      <xdr:row>38</xdr:row>
      <xdr:rowOff>168148</xdr:rowOff>
    </xdr:to>
    <xdr:cxnSp macro="">
      <xdr:nvCxnSpPr>
        <xdr:cNvPr id="318" name="直線コネクタ 317"/>
        <xdr:cNvCxnSpPr/>
      </xdr:nvCxnSpPr>
      <xdr:spPr>
        <a:xfrm>
          <a:off x="13004800" y="66375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160782</xdr:rowOff>
    </xdr:from>
    <xdr:to>
      <xdr:col>24</xdr:col>
      <xdr:colOff>82550</xdr:colOff>
      <xdr:row>38</xdr:row>
      <xdr:rowOff>90932</xdr:rowOff>
    </xdr:to>
    <xdr:sp macro="" textlink="">
      <xdr:nvSpPr>
        <xdr:cNvPr id="328" name="円/楕円 327"/>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132859</xdr:rowOff>
    </xdr:from>
    <xdr:ext cx="762000" cy="259045"/>
    <xdr:sp macro="" textlink="">
      <xdr:nvSpPr>
        <xdr:cNvPr id="329"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144780</xdr:rowOff>
    </xdr:from>
    <xdr:to>
      <xdr:col>22</xdr:col>
      <xdr:colOff>615950</xdr:colOff>
      <xdr:row>39</xdr:row>
      <xdr:rowOff>74930</xdr:rowOff>
    </xdr:to>
    <xdr:sp macro="" textlink="">
      <xdr:nvSpPr>
        <xdr:cNvPr id="330" name="円/楕円 329"/>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59707</xdr:rowOff>
    </xdr:from>
    <xdr:ext cx="736600" cy="259045"/>
    <xdr:sp macro="" textlink="">
      <xdr:nvSpPr>
        <xdr:cNvPr id="331" name="テキスト ボックス 330"/>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62484</xdr:rowOff>
    </xdr:from>
    <xdr:to>
      <xdr:col>21</xdr:col>
      <xdr:colOff>412750</xdr:colOff>
      <xdr:row>38</xdr:row>
      <xdr:rowOff>164084</xdr:rowOff>
    </xdr:to>
    <xdr:sp macro="" textlink="">
      <xdr:nvSpPr>
        <xdr:cNvPr id="332" name="円/楕円 331"/>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148861</xdr:rowOff>
    </xdr:from>
    <xdr:ext cx="762000" cy="259045"/>
    <xdr:sp macro="" textlink="">
      <xdr:nvSpPr>
        <xdr:cNvPr id="333" name="テキスト ボックス 332"/>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117348</xdr:rowOff>
    </xdr:from>
    <xdr:to>
      <xdr:col>20</xdr:col>
      <xdr:colOff>209550</xdr:colOff>
      <xdr:row>39</xdr:row>
      <xdr:rowOff>47498</xdr:rowOff>
    </xdr:to>
    <xdr:sp macro="" textlink="">
      <xdr:nvSpPr>
        <xdr:cNvPr id="334" name="円/楕円 333"/>
        <xdr:cNvSpPr/>
      </xdr:nvSpPr>
      <xdr:spPr>
        <a:xfrm>
          <a:off x="13843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32275</xdr:rowOff>
    </xdr:from>
    <xdr:ext cx="762000" cy="259045"/>
    <xdr:sp macro="" textlink="">
      <xdr:nvSpPr>
        <xdr:cNvPr id="335" name="テキスト ボックス 334"/>
        <xdr:cNvSpPr txBox="1"/>
      </xdr:nvSpPr>
      <xdr:spPr>
        <a:xfrm>
          <a:off x="13512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71628</xdr:rowOff>
    </xdr:from>
    <xdr:to>
      <xdr:col>19</xdr:col>
      <xdr:colOff>6350</xdr:colOff>
      <xdr:row>39</xdr:row>
      <xdr:rowOff>1778</xdr:rowOff>
    </xdr:to>
    <xdr:sp macro="" textlink="">
      <xdr:nvSpPr>
        <xdr:cNvPr id="336" name="円/楕円 335"/>
        <xdr:cNvSpPr/>
      </xdr:nvSpPr>
      <xdr:spPr>
        <a:xfrm>
          <a:off x="12954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158005</xdr:rowOff>
    </xdr:from>
    <xdr:ext cx="762000" cy="259045"/>
    <xdr:sp macro="" textlink="">
      <xdr:nvSpPr>
        <xdr:cNvPr id="337" name="テキスト ボックス 336"/>
        <xdr:cNvSpPr txBox="1"/>
      </xdr:nvSpPr>
      <xdr:spPr>
        <a:xfrm>
          <a:off x="12623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公債費に係る経常収支比率は、平成</a:t>
          </a:r>
          <a:r>
            <a:rPr kumimoji="1" lang="en-US" altLang="ja-JP" sz="1100">
              <a:latin typeface="+mn-ea"/>
              <a:ea typeface="+mn-ea"/>
            </a:rPr>
            <a:t>8</a:t>
          </a:r>
          <a:r>
            <a:rPr kumimoji="1" lang="ja-JP" altLang="en-US" sz="1100">
              <a:latin typeface="+mn-ea"/>
              <a:ea typeface="+mn-ea"/>
            </a:rPr>
            <a:t>年度以降、大規模な起債事業が無かったこと等により、類似団体平均と比較して大幅に低い水準で推移しているが、臨時財政対策債の償還費の増加等により上昇傾向にある。</a:t>
          </a:r>
        </a:p>
        <a:p>
          <a:r>
            <a:rPr kumimoji="1" lang="ja-JP" altLang="en-US" sz="1100">
              <a:latin typeface="+mn-ea"/>
              <a:ea typeface="+mn-ea"/>
            </a:rPr>
            <a:t>　なお、平成</a:t>
          </a:r>
          <a:r>
            <a:rPr kumimoji="1" lang="en-US" altLang="ja-JP" sz="1100">
              <a:latin typeface="+mn-ea"/>
              <a:ea typeface="+mn-ea"/>
            </a:rPr>
            <a:t>27</a:t>
          </a:r>
          <a:r>
            <a:rPr kumimoji="1" lang="ja-JP" altLang="en-US" sz="1100">
              <a:latin typeface="+mn-ea"/>
              <a:ea typeface="+mn-ea"/>
            </a:rPr>
            <a:t>年度は、前年度比</a:t>
          </a:r>
          <a:r>
            <a:rPr kumimoji="1" lang="en-US" altLang="ja-JP" sz="1100">
              <a:latin typeface="+mn-ea"/>
              <a:ea typeface="+mn-ea"/>
            </a:rPr>
            <a:t>0.5</a:t>
          </a:r>
          <a:r>
            <a:rPr kumimoji="1" lang="ja-JP" altLang="en-US" sz="1100">
              <a:latin typeface="+mn-ea"/>
              <a:ea typeface="+mn-ea"/>
            </a:rPr>
            <a:t>ポイント減の</a:t>
          </a:r>
          <a:r>
            <a:rPr kumimoji="1" lang="en-US" altLang="ja-JP" sz="1100">
              <a:latin typeface="+mn-ea"/>
              <a:ea typeface="+mn-ea"/>
            </a:rPr>
            <a:t>11.1</a:t>
          </a:r>
          <a:r>
            <a:rPr kumimoji="1" lang="ja-JP" altLang="en-US" sz="1100">
              <a:latin typeface="+mn-ea"/>
              <a:ea typeface="+mn-ea"/>
            </a:rPr>
            <a:t>％となったが、分母となる経常一般財源額が交付税の増等により増加したためで、平成</a:t>
          </a:r>
          <a:r>
            <a:rPr kumimoji="1" lang="en-US" altLang="ja-JP" sz="1100">
              <a:latin typeface="+mn-ea"/>
              <a:ea typeface="+mn-ea"/>
            </a:rPr>
            <a:t>23</a:t>
          </a:r>
          <a:r>
            <a:rPr kumimoji="1" lang="ja-JP" altLang="en-US" sz="1100">
              <a:latin typeface="+mn-ea"/>
              <a:ea typeface="+mn-ea"/>
            </a:rPr>
            <a:t>年度借入の臨時財政対策債、小学校耐震改修事業の元金償還開始等により公債費は増加している。</a:t>
          </a:r>
        </a:p>
        <a:p>
          <a:r>
            <a:rPr kumimoji="1" lang="ja-JP" altLang="en-US" sz="1100">
              <a:latin typeface="+mn-ea"/>
              <a:ea typeface="+mn-ea"/>
            </a:rPr>
            <a:t>　今後も、公共施設の耐震改修事業の元金償還開始等により、公債費の増加が見込まれるため、起債事業の抑制に努める必要がある。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62992</xdr:rowOff>
    </xdr:from>
    <xdr:to>
      <xdr:col>7</xdr:col>
      <xdr:colOff>15875</xdr:colOff>
      <xdr:row>76</xdr:row>
      <xdr:rowOff>85852</xdr:rowOff>
    </xdr:to>
    <xdr:cxnSp macro="">
      <xdr:nvCxnSpPr>
        <xdr:cNvPr id="367" name="直線コネクタ 366"/>
        <xdr:cNvCxnSpPr/>
      </xdr:nvCxnSpPr>
      <xdr:spPr>
        <a:xfrm flipV="1">
          <a:off x="3987800" y="130931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85852</xdr:rowOff>
    </xdr:to>
    <xdr:cxnSp macro="">
      <xdr:nvCxnSpPr>
        <xdr:cNvPr id="370" name="直線コネクタ 369"/>
        <xdr:cNvCxnSpPr/>
      </xdr:nvCxnSpPr>
      <xdr:spPr>
        <a:xfrm>
          <a:off x="3098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30987</xdr:rowOff>
    </xdr:from>
    <xdr:to>
      <xdr:col>4</xdr:col>
      <xdr:colOff>346075</xdr:colOff>
      <xdr:row>76</xdr:row>
      <xdr:rowOff>30987</xdr:rowOff>
    </xdr:to>
    <xdr:cxnSp macro="">
      <xdr:nvCxnSpPr>
        <xdr:cNvPr id="373" name="直線コネクタ 372"/>
        <xdr:cNvCxnSpPr/>
      </xdr:nvCxnSpPr>
      <xdr:spPr>
        <a:xfrm>
          <a:off x="2209800" y="13061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161289</xdr:rowOff>
    </xdr:from>
    <xdr:to>
      <xdr:col>3</xdr:col>
      <xdr:colOff>142875</xdr:colOff>
      <xdr:row>76</xdr:row>
      <xdr:rowOff>30987</xdr:rowOff>
    </xdr:to>
    <xdr:cxnSp macro="">
      <xdr:nvCxnSpPr>
        <xdr:cNvPr id="376" name="直線コネクタ 375"/>
        <xdr:cNvCxnSpPr/>
      </xdr:nvCxnSpPr>
      <xdr:spPr>
        <a:xfrm>
          <a:off x="1320800" y="130200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12192</xdr:rowOff>
    </xdr:from>
    <xdr:to>
      <xdr:col>7</xdr:col>
      <xdr:colOff>66675</xdr:colOff>
      <xdr:row>76</xdr:row>
      <xdr:rowOff>113792</xdr:rowOff>
    </xdr:to>
    <xdr:sp macro="" textlink="">
      <xdr:nvSpPr>
        <xdr:cNvPr id="386" name="円/楕円 385"/>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28719</xdr:rowOff>
    </xdr:from>
    <xdr:ext cx="762000" cy="259045"/>
    <xdr:sp macro="" textlink="">
      <xdr:nvSpPr>
        <xdr:cNvPr id="387"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35052</xdr:rowOff>
    </xdr:from>
    <xdr:to>
      <xdr:col>5</xdr:col>
      <xdr:colOff>600075</xdr:colOff>
      <xdr:row>76</xdr:row>
      <xdr:rowOff>136652</xdr:rowOff>
    </xdr:to>
    <xdr:sp macro="" textlink="">
      <xdr:nvSpPr>
        <xdr:cNvPr id="388" name="円/楕円 387"/>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146829</xdr:rowOff>
    </xdr:from>
    <xdr:ext cx="736600" cy="259045"/>
    <xdr:sp macro="" textlink="">
      <xdr:nvSpPr>
        <xdr:cNvPr id="389" name="テキスト ボックス 388"/>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151637</xdr:rowOff>
    </xdr:from>
    <xdr:to>
      <xdr:col>4</xdr:col>
      <xdr:colOff>396875</xdr:colOff>
      <xdr:row>76</xdr:row>
      <xdr:rowOff>81787</xdr:rowOff>
    </xdr:to>
    <xdr:sp macro="" textlink="">
      <xdr:nvSpPr>
        <xdr:cNvPr id="390" name="円/楕円 389"/>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91965</xdr:rowOff>
    </xdr:from>
    <xdr:ext cx="762000" cy="259045"/>
    <xdr:sp macro="" textlink="">
      <xdr:nvSpPr>
        <xdr:cNvPr id="391" name="テキスト ボックス 390"/>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151637</xdr:rowOff>
    </xdr:from>
    <xdr:to>
      <xdr:col>3</xdr:col>
      <xdr:colOff>193675</xdr:colOff>
      <xdr:row>76</xdr:row>
      <xdr:rowOff>81787</xdr:rowOff>
    </xdr:to>
    <xdr:sp macro="" textlink="">
      <xdr:nvSpPr>
        <xdr:cNvPr id="392" name="円/楕円 391"/>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91965</xdr:rowOff>
    </xdr:from>
    <xdr:ext cx="762000" cy="259045"/>
    <xdr:sp macro="" textlink="">
      <xdr:nvSpPr>
        <xdr:cNvPr id="393" name="テキスト ボックス 392"/>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94" name="円/楕円 393"/>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95" name="テキスト ボックス 394"/>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公債費以外に係る経常収支比率は、人件費及び補助費等の比率が高くなっているため、類似団体平均と比較して大きく上回って推移している。</a:t>
          </a:r>
        </a:p>
        <a:p>
          <a:r>
            <a:rPr lang="ja-JP" altLang="ja-JP" sz="1100">
              <a:solidFill>
                <a:schemeClr val="dk1"/>
              </a:solidFill>
              <a:effectLst/>
              <a:latin typeface="+mn-lt"/>
              <a:ea typeface="+mn-ea"/>
              <a:cs typeface="+mn-cs"/>
            </a:rPr>
            <a:t>　今後は、人件費及び補助費等を、類似団体平均を目標に経費の削減に努める。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148227</xdr:rowOff>
    </xdr:from>
    <xdr:to>
      <xdr:col>24</xdr:col>
      <xdr:colOff>31750</xdr:colOff>
      <xdr:row>79</xdr:row>
      <xdr:rowOff>89444</xdr:rowOff>
    </xdr:to>
    <xdr:cxnSp macro="">
      <xdr:nvCxnSpPr>
        <xdr:cNvPr id="430" name="直線コネクタ 429"/>
        <xdr:cNvCxnSpPr/>
      </xdr:nvCxnSpPr>
      <xdr:spPr>
        <a:xfrm flipV="1">
          <a:off x="15671800" y="13349877"/>
          <a:ext cx="8382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171087</xdr:rowOff>
    </xdr:from>
    <xdr:to>
      <xdr:col>22</xdr:col>
      <xdr:colOff>565150</xdr:colOff>
      <xdr:row>79</xdr:row>
      <xdr:rowOff>89444</xdr:rowOff>
    </xdr:to>
    <xdr:cxnSp macro="">
      <xdr:nvCxnSpPr>
        <xdr:cNvPr id="433" name="直線コネクタ 432"/>
        <xdr:cNvCxnSpPr/>
      </xdr:nvCxnSpPr>
      <xdr:spPr>
        <a:xfrm>
          <a:off x="14782800" y="1337273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171087</xdr:rowOff>
    </xdr:from>
    <xdr:to>
      <xdr:col>21</xdr:col>
      <xdr:colOff>361950</xdr:colOff>
      <xdr:row>78</xdr:row>
      <xdr:rowOff>130266</xdr:rowOff>
    </xdr:to>
    <xdr:cxnSp macro="">
      <xdr:nvCxnSpPr>
        <xdr:cNvPr id="436" name="直線コネクタ 435"/>
        <xdr:cNvCxnSpPr/>
      </xdr:nvCxnSpPr>
      <xdr:spPr>
        <a:xfrm flipV="1">
          <a:off x="13893800" y="1337273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107406</xdr:rowOff>
    </xdr:from>
    <xdr:to>
      <xdr:col>20</xdr:col>
      <xdr:colOff>158750</xdr:colOff>
      <xdr:row>78</xdr:row>
      <xdr:rowOff>130266</xdr:rowOff>
    </xdr:to>
    <xdr:cxnSp macro="">
      <xdr:nvCxnSpPr>
        <xdr:cNvPr id="439" name="直線コネクタ 438"/>
        <xdr:cNvCxnSpPr/>
      </xdr:nvCxnSpPr>
      <xdr:spPr>
        <a:xfrm>
          <a:off x="13004800" y="134805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97427</xdr:rowOff>
    </xdr:from>
    <xdr:to>
      <xdr:col>24</xdr:col>
      <xdr:colOff>82550</xdr:colOff>
      <xdr:row>78</xdr:row>
      <xdr:rowOff>27577</xdr:rowOff>
    </xdr:to>
    <xdr:sp macro="" textlink="">
      <xdr:nvSpPr>
        <xdr:cNvPr id="449" name="円/楕円 448"/>
        <xdr:cNvSpPr/>
      </xdr:nvSpPr>
      <xdr:spPr>
        <a:xfrm>
          <a:off x="164592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69504</xdr:rowOff>
    </xdr:from>
    <xdr:ext cx="762000" cy="259045"/>
    <xdr:sp macro="" textlink="">
      <xdr:nvSpPr>
        <xdr:cNvPr id="450" name="公債費以外該当値テキスト"/>
        <xdr:cNvSpPr txBox="1"/>
      </xdr:nvSpPr>
      <xdr:spPr>
        <a:xfrm>
          <a:off x="165989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38644</xdr:rowOff>
    </xdr:from>
    <xdr:to>
      <xdr:col>22</xdr:col>
      <xdr:colOff>615950</xdr:colOff>
      <xdr:row>79</xdr:row>
      <xdr:rowOff>140244</xdr:rowOff>
    </xdr:to>
    <xdr:sp macro="" textlink="">
      <xdr:nvSpPr>
        <xdr:cNvPr id="451" name="円/楕円 450"/>
        <xdr:cNvSpPr/>
      </xdr:nvSpPr>
      <xdr:spPr>
        <a:xfrm>
          <a:off x="15621000" y="13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125021</xdr:rowOff>
    </xdr:from>
    <xdr:ext cx="736600" cy="259045"/>
    <xdr:sp macro="" textlink="">
      <xdr:nvSpPr>
        <xdr:cNvPr id="452" name="テキスト ボックス 451"/>
        <xdr:cNvSpPr txBox="1"/>
      </xdr:nvSpPr>
      <xdr:spPr>
        <a:xfrm>
          <a:off x="15290800" y="1366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120287</xdr:rowOff>
    </xdr:from>
    <xdr:to>
      <xdr:col>21</xdr:col>
      <xdr:colOff>412750</xdr:colOff>
      <xdr:row>78</xdr:row>
      <xdr:rowOff>50437</xdr:rowOff>
    </xdr:to>
    <xdr:sp macro="" textlink="">
      <xdr:nvSpPr>
        <xdr:cNvPr id="453" name="円/楕円 452"/>
        <xdr:cNvSpPr/>
      </xdr:nvSpPr>
      <xdr:spPr>
        <a:xfrm>
          <a:off x="147320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35214</xdr:rowOff>
    </xdr:from>
    <xdr:ext cx="762000" cy="259045"/>
    <xdr:sp macro="" textlink="">
      <xdr:nvSpPr>
        <xdr:cNvPr id="454" name="テキスト ボックス 453"/>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79466</xdr:rowOff>
    </xdr:from>
    <xdr:to>
      <xdr:col>20</xdr:col>
      <xdr:colOff>209550</xdr:colOff>
      <xdr:row>79</xdr:row>
      <xdr:rowOff>9616</xdr:rowOff>
    </xdr:to>
    <xdr:sp macro="" textlink="">
      <xdr:nvSpPr>
        <xdr:cNvPr id="455" name="円/楕円 454"/>
        <xdr:cNvSpPr/>
      </xdr:nvSpPr>
      <xdr:spPr>
        <a:xfrm>
          <a:off x="138430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165843</xdr:rowOff>
    </xdr:from>
    <xdr:ext cx="762000" cy="259045"/>
    <xdr:sp macro="" textlink="">
      <xdr:nvSpPr>
        <xdr:cNvPr id="456" name="テキスト ボックス 455"/>
        <xdr:cNvSpPr txBox="1"/>
      </xdr:nvSpPr>
      <xdr:spPr>
        <a:xfrm>
          <a:off x="13512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56606</xdr:rowOff>
    </xdr:from>
    <xdr:to>
      <xdr:col>19</xdr:col>
      <xdr:colOff>6350</xdr:colOff>
      <xdr:row>78</xdr:row>
      <xdr:rowOff>158206</xdr:rowOff>
    </xdr:to>
    <xdr:sp macro="" textlink="">
      <xdr:nvSpPr>
        <xdr:cNvPr id="457" name="円/楕円 456"/>
        <xdr:cNvSpPr/>
      </xdr:nvSpPr>
      <xdr:spPr>
        <a:xfrm>
          <a:off x="12954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142983</xdr:rowOff>
    </xdr:from>
    <xdr:ext cx="762000" cy="259045"/>
    <xdr:sp macro="" textlink="">
      <xdr:nvSpPr>
        <xdr:cNvPr id="458" name="テキスト ボックス 457"/>
        <xdr:cNvSpPr txBox="1"/>
      </xdr:nvSpPr>
      <xdr:spPr>
        <a:xfrm>
          <a:off x="12623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茨城県美浦村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98322</xdr:rowOff>
    </xdr:from>
    <xdr:to>
      <xdr:col>4</xdr:col>
      <xdr:colOff>1117600</xdr:colOff>
      <xdr:row>16</xdr:row>
      <xdr:rowOff>114422</xdr:rowOff>
    </xdr:to>
    <xdr:cxnSp macro="">
      <xdr:nvCxnSpPr>
        <xdr:cNvPr id="52" name="直線コネクタ 51"/>
        <xdr:cNvCxnSpPr/>
      </xdr:nvCxnSpPr>
      <xdr:spPr bwMode="auto">
        <a:xfrm flipV="1">
          <a:off x="5003800" y="2889147"/>
          <a:ext cx="647700" cy="16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143794</xdr:rowOff>
    </xdr:from>
    <xdr:ext cx="762000" cy="259045"/>
    <xdr:sp macro="" textlink="">
      <xdr:nvSpPr>
        <xdr:cNvPr id="53" name="人口1人当たり決算額の推移平均値テキスト130"/>
        <xdr:cNvSpPr txBox="1"/>
      </xdr:nvSpPr>
      <xdr:spPr>
        <a:xfrm>
          <a:off x="5740400" y="293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114422</xdr:rowOff>
    </xdr:from>
    <xdr:to>
      <xdr:col>4</xdr:col>
      <xdr:colOff>469900</xdr:colOff>
      <xdr:row>17</xdr:row>
      <xdr:rowOff>12580</xdr:rowOff>
    </xdr:to>
    <xdr:cxnSp macro="">
      <xdr:nvCxnSpPr>
        <xdr:cNvPr id="55" name="直線コネクタ 54"/>
        <xdr:cNvCxnSpPr/>
      </xdr:nvCxnSpPr>
      <xdr:spPr bwMode="auto">
        <a:xfrm flipV="1">
          <a:off x="4305300" y="2905247"/>
          <a:ext cx="698500" cy="69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150214</xdr:rowOff>
    </xdr:from>
    <xdr:to>
      <xdr:col>3</xdr:col>
      <xdr:colOff>904875</xdr:colOff>
      <xdr:row>17</xdr:row>
      <xdr:rowOff>12580</xdr:rowOff>
    </xdr:to>
    <xdr:cxnSp macro="">
      <xdr:nvCxnSpPr>
        <xdr:cNvPr id="58" name="直線コネクタ 57"/>
        <xdr:cNvCxnSpPr/>
      </xdr:nvCxnSpPr>
      <xdr:spPr bwMode="auto">
        <a:xfrm>
          <a:off x="3606800" y="2941039"/>
          <a:ext cx="698500" cy="33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140237</xdr:rowOff>
    </xdr:from>
    <xdr:to>
      <xdr:col>3</xdr:col>
      <xdr:colOff>206375</xdr:colOff>
      <xdr:row>16</xdr:row>
      <xdr:rowOff>150214</xdr:rowOff>
    </xdr:to>
    <xdr:cxnSp macro="">
      <xdr:nvCxnSpPr>
        <xdr:cNvPr id="61" name="直線コネクタ 60"/>
        <xdr:cNvCxnSpPr/>
      </xdr:nvCxnSpPr>
      <xdr:spPr bwMode="auto">
        <a:xfrm>
          <a:off x="2908300" y="2931062"/>
          <a:ext cx="698500" cy="9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47522</xdr:rowOff>
    </xdr:from>
    <xdr:to>
      <xdr:col>5</xdr:col>
      <xdr:colOff>34925</xdr:colOff>
      <xdr:row>16</xdr:row>
      <xdr:rowOff>149122</xdr:rowOff>
    </xdr:to>
    <xdr:sp macro="" textlink="">
      <xdr:nvSpPr>
        <xdr:cNvPr id="71" name="円/楕円 70"/>
        <xdr:cNvSpPr/>
      </xdr:nvSpPr>
      <xdr:spPr bwMode="auto">
        <a:xfrm>
          <a:off x="5600700" y="2838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64049</xdr:rowOff>
    </xdr:from>
    <xdr:ext cx="762000" cy="259045"/>
    <xdr:sp macro="" textlink="">
      <xdr:nvSpPr>
        <xdr:cNvPr id="72" name="人口1人当たり決算額の推移該当値テキスト130"/>
        <xdr:cNvSpPr txBox="1"/>
      </xdr:nvSpPr>
      <xdr:spPr>
        <a:xfrm>
          <a:off x="5740400" y="268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104,173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63622</xdr:rowOff>
    </xdr:from>
    <xdr:to>
      <xdr:col>4</xdr:col>
      <xdr:colOff>520700</xdr:colOff>
      <xdr:row>16</xdr:row>
      <xdr:rowOff>165222</xdr:rowOff>
    </xdr:to>
    <xdr:sp macro="" textlink="">
      <xdr:nvSpPr>
        <xdr:cNvPr id="73" name="円/楕円 72"/>
        <xdr:cNvSpPr/>
      </xdr:nvSpPr>
      <xdr:spPr bwMode="auto">
        <a:xfrm>
          <a:off x="4953000" y="2854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3949</xdr:rowOff>
    </xdr:from>
    <xdr:ext cx="736600" cy="259045"/>
    <xdr:sp macro="" textlink="">
      <xdr:nvSpPr>
        <xdr:cNvPr id="74" name="テキスト ボックス 73"/>
        <xdr:cNvSpPr txBox="1"/>
      </xdr:nvSpPr>
      <xdr:spPr>
        <a:xfrm>
          <a:off x="4622800" y="2623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103,187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133230</xdr:rowOff>
    </xdr:from>
    <xdr:to>
      <xdr:col>3</xdr:col>
      <xdr:colOff>955675</xdr:colOff>
      <xdr:row>17</xdr:row>
      <xdr:rowOff>63380</xdr:rowOff>
    </xdr:to>
    <xdr:sp macro="" textlink="">
      <xdr:nvSpPr>
        <xdr:cNvPr id="75" name="円/楕円 74"/>
        <xdr:cNvSpPr/>
      </xdr:nvSpPr>
      <xdr:spPr bwMode="auto">
        <a:xfrm>
          <a:off x="4254500" y="292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73557</xdr:rowOff>
    </xdr:from>
    <xdr:ext cx="762000" cy="259045"/>
    <xdr:sp macro="" textlink="">
      <xdr:nvSpPr>
        <xdr:cNvPr id="76" name="テキスト ボックス 75"/>
        <xdr:cNvSpPr txBox="1"/>
      </xdr:nvSpPr>
      <xdr:spPr>
        <a:xfrm>
          <a:off x="3924300" y="269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98,924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99414</xdr:rowOff>
    </xdr:from>
    <xdr:to>
      <xdr:col>3</xdr:col>
      <xdr:colOff>257175</xdr:colOff>
      <xdr:row>17</xdr:row>
      <xdr:rowOff>29564</xdr:rowOff>
    </xdr:to>
    <xdr:sp macro="" textlink="">
      <xdr:nvSpPr>
        <xdr:cNvPr id="77" name="円/楕円 76"/>
        <xdr:cNvSpPr/>
      </xdr:nvSpPr>
      <xdr:spPr bwMode="auto">
        <a:xfrm>
          <a:off x="3556000" y="289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39741</xdr:rowOff>
    </xdr:from>
    <xdr:ext cx="762000" cy="259045"/>
    <xdr:sp macro="" textlink="">
      <xdr:nvSpPr>
        <xdr:cNvPr id="78" name="テキスト ボックス 77"/>
        <xdr:cNvSpPr txBox="1"/>
      </xdr:nvSpPr>
      <xdr:spPr>
        <a:xfrm>
          <a:off x="3225800" y="26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100,995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89437</xdr:rowOff>
    </xdr:from>
    <xdr:to>
      <xdr:col>2</xdr:col>
      <xdr:colOff>692150</xdr:colOff>
      <xdr:row>17</xdr:row>
      <xdr:rowOff>19587</xdr:rowOff>
    </xdr:to>
    <xdr:sp macro="" textlink="">
      <xdr:nvSpPr>
        <xdr:cNvPr id="79" name="円/楕円 78"/>
        <xdr:cNvSpPr/>
      </xdr:nvSpPr>
      <xdr:spPr bwMode="auto">
        <a:xfrm>
          <a:off x="2857500" y="2880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29764</xdr:rowOff>
    </xdr:from>
    <xdr:ext cx="762000" cy="259045"/>
    <xdr:sp macro="" textlink="">
      <xdr:nvSpPr>
        <xdr:cNvPr id="80" name="テキスト ボックス 79"/>
        <xdr:cNvSpPr txBox="1"/>
      </xdr:nvSpPr>
      <xdr:spPr>
        <a:xfrm>
          <a:off x="2527300" y="26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125240</xdr:rowOff>
    </xdr:from>
    <xdr:to>
      <xdr:col>4</xdr:col>
      <xdr:colOff>1117600</xdr:colOff>
      <xdr:row>37</xdr:row>
      <xdr:rowOff>195306</xdr:rowOff>
    </xdr:to>
    <xdr:cxnSp macro="">
      <xdr:nvCxnSpPr>
        <xdr:cNvPr id="112" name="直線コネクタ 111"/>
        <xdr:cNvCxnSpPr/>
      </xdr:nvCxnSpPr>
      <xdr:spPr bwMode="auto">
        <a:xfrm flipV="1">
          <a:off x="5003800" y="7249940"/>
          <a:ext cx="647700" cy="70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79222</xdr:rowOff>
    </xdr:from>
    <xdr:to>
      <xdr:col>4</xdr:col>
      <xdr:colOff>469900</xdr:colOff>
      <xdr:row>37</xdr:row>
      <xdr:rowOff>195306</xdr:rowOff>
    </xdr:to>
    <xdr:cxnSp macro="">
      <xdr:nvCxnSpPr>
        <xdr:cNvPr id="115" name="直線コネクタ 114"/>
        <xdr:cNvCxnSpPr/>
      </xdr:nvCxnSpPr>
      <xdr:spPr bwMode="auto">
        <a:xfrm>
          <a:off x="4305300" y="7203922"/>
          <a:ext cx="698500" cy="116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137721</xdr:rowOff>
    </xdr:from>
    <xdr:to>
      <xdr:col>3</xdr:col>
      <xdr:colOff>904875</xdr:colOff>
      <xdr:row>37</xdr:row>
      <xdr:rowOff>79222</xdr:rowOff>
    </xdr:to>
    <xdr:cxnSp macro="">
      <xdr:nvCxnSpPr>
        <xdr:cNvPr id="118" name="直線コネクタ 117"/>
        <xdr:cNvCxnSpPr/>
      </xdr:nvCxnSpPr>
      <xdr:spPr bwMode="auto">
        <a:xfrm>
          <a:off x="3606800" y="7090971"/>
          <a:ext cx="698500" cy="11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99819</xdr:rowOff>
    </xdr:from>
    <xdr:to>
      <xdr:col>3</xdr:col>
      <xdr:colOff>206375</xdr:colOff>
      <xdr:row>36</xdr:row>
      <xdr:rowOff>137721</xdr:rowOff>
    </xdr:to>
    <xdr:cxnSp macro="">
      <xdr:nvCxnSpPr>
        <xdr:cNvPr id="121" name="直線コネクタ 120"/>
        <xdr:cNvCxnSpPr/>
      </xdr:nvCxnSpPr>
      <xdr:spPr bwMode="auto">
        <a:xfrm>
          <a:off x="2908300" y="7053069"/>
          <a:ext cx="698500" cy="37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74440</xdr:rowOff>
    </xdr:from>
    <xdr:to>
      <xdr:col>5</xdr:col>
      <xdr:colOff>34925</xdr:colOff>
      <xdr:row>37</xdr:row>
      <xdr:rowOff>176040</xdr:rowOff>
    </xdr:to>
    <xdr:sp macro="" textlink="">
      <xdr:nvSpPr>
        <xdr:cNvPr id="131" name="円/楕円 130"/>
        <xdr:cNvSpPr/>
      </xdr:nvSpPr>
      <xdr:spPr bwMode="auto">
        <a:xfrm>
          <a:off x="5600700" y="719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46517</xdr:rowOff>
    </xdr:from>
    <xdr:ext cx="762000" cy="259045"/>
    <xdr:sp macro="" textlink="">
      <xdr:nvSpPr>
        <xdr:cNvPr id="132" name="人口1人当たり決算額の推移該当値テキスト445"/>
        <xdr:cNvSpPr txBox="1"/>
      </xdr:nvSpPr>
      <xdr:spPr>
        <a:xfrm>
          <a:off x="5740400" y="717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144506</xdr:rowOff>
    </xdr:from>
    <xdr:to>
      <xdr:col>4</xdr:col>
      <xdr:colOff>520700</xdr:colOff>
      <xdr:row>37</xdr:row>
      <xdr:rowOff>246106</xdr:rowOff>
    </xdr:to>
    <xdr:sp macro="" textlink="">
      <xdr:nvSpPr>
        <xdr:cNvPr id="133" name="円/楕円 132"/>
        <xdr:cNvSpPr/>
      </xdr:nvSpPr>
      <xdr:spPr bwMode="auto">
        <a:xfrm>
          <a:off x="4953000" y="726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230883</xdr:rowOff>
    </xdr:from>
    <xdr:ext cx="736600" cy="259045"/>
    <xdr:sp macro="" textlink="">
      <xdr:nvSpPr>
        <xdr:cNvPr id="134" name="テキスト ボックス 133"/>
        <xdr:cNvSpPr txBox="1"/>
      </xdr:nvSpPr>
      <xdr:spPr>
        <a:xfrm>
          <a:off x="4622800" y="7355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28422</xdr:rowOff>
    </xdr:from>
    <xdr:to>
      <xdr:col>3</xdr:col>
      <xdr:colOff>955675</xdr:colOff>
      <xdr:row>37</xdr:row>
      <xdr:rowOff>130022</xdr:rowOff>
    </xdr:to>
    <xdr:sp macro="" textlink="">
      <xdr:nvSpPr>
        <xdr:cNvPr id="135" name="円/楕円 134"/>
        <xdr:cNvSpPr/>
      </xdr:nvSpPr>
      <xdr:spPr bwMode="auto">
        <a:xfrm>
          <a:off x="4254500" y="715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114799</xdr:rowOff>
    </xdr:from>
    <xdr:ext cx="762000" cy="259045"/>
    <xdr:sp macro="" textlink="">
      <xdr:nvSpPr>
        <xdr:cNvPr id="136" name="テキスト ボックス 135"/>
        <xdr:cNvSpPr txBox="1"/>
      </xdr:nvSpPr>
      <xdr:spPr>
        <a:xfrm>
          <a:off x="3924300" y="723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86921</xdr:rowOff>
    </xdr:from>
    <xdr:to>
      <xdr:col>3</xdr:col>
      <xdr:colOff>257175</xdr:colOff>
      <xdr:row>37</xdr:row>
      <xdr:rowOff>17071</xdr:rowOff>
    </xdr:to>
    <xdr:sp macro="" textlink="">
      <xdr:nvSpPr>
        <xdr:cNvPr id="137" name="円/楕円 136"/>
        <xdr:cNvSpPr/>
      </xdr:nvSpPr>
      <xdr:spPr bwMode="auto">
        <a:xfrm>
          <a:off x="3556000" y="704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1848</xdr:rowOff>
    </xdr:from>
    <xdr:ext cx="762000" cy="259045"/>
    <xdr:sp macro="" textlink="">
      <xdr:nvSpPr>
        <xdr:cNvPr id="138" name="テキスト ボックス 137"/>
        <xdr:cNvSpPr txBox="1"/>
      </xdr:nvSpPr>
      <xdr:spPr>
        <a:xfrm>
          <a:off x="3225800" y="712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49019</xdr:rowOff>
    </xdr:from>
    <xdr:to>
      <xdr:col>2</xdr:col>
      <xdr:colOff>692150</xdr:colOff>
      <xdr:row>36</xdr:row>
      <xdr:rowOff>150619</xdr:rowOff>
    </xdr:to>
    <xdr:sp macro="" textlink="">
      <xdr:nvSpPr>
        <xdr:cNvPr id="139" name="円/楕円 138"/>
        <xdr:cNvSpPr/>
      </xdr:nvSpPr>
      <xdr:spPr bwMode="auto">
        <a:xfrm>
          <a:off x="2857500" y="7002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135396</xdr:rowOff>
    </xdr:from>
    <xdr:ext cx="762000" cy="259045"/>
    <xdr:sp macro="" textlink="">
      <xdr:nvSpPr>
        <xdr:cNvPr id="140" name="テキスト ボックス 139"/>
        <xdr:cNvSpPr txBox="1"/>
      </xdr:nvSpPr>
      <xdr:spPr>
        <a:xfrm>
          <a:off x="2527300" y="708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16,361
16,042
66.61
6,692,240
6,379,833
301,963
4,126,925
6,830,656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11240</xdr:rowOff>
    </xdr:from>
    <xdr:to>
      <xdr:col>6</xdr:col>
      <xdr:colOff>511175</xdr:colOff>
      <xdr:row>35</xdr:row>
      <xdr:rowOff>48260</xdr:rowOff>
    </xdr:to>
    <xdr:cxnSp macro="">
      <xdr:nvCxnSpPr>
        <xdr:cNvPr id="61" name="直線コネクタ 60"/>
        <xdr:cNvCxnSpPr/>
      </xdr:nvCxnSpPr>
      <xdr:spPr>
        <a:xfrm flipV="1">
          <a:off x="3797300" y="6011990"/>
          <a:ext cx="838200" cy="3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21899</xdr:rowOff>
    </xdr:from>
    <xdr:ext cx="534377" cy="259045"/>
    <xdr:sp macro="" textlink="">
      <xdr:nvSpPr>
        <xdr:cNvPr id="62" name="人件費平均値テキスト"/>
        <xdr:cNvSpPr txBox="1"/>
      </xdr:nvSpPr>
      <xdr:spPr>
        <a:xfrm>
          <a:off x="4686300" y="6022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48260</xdr:rowOff>
    </xdr:from>
    <xdr:to>
      <xdr:col>5</xdr:col>
      <xdr:colOff>358775</xdr:colOff>
      <xdr:row>35</xdr:row>
      <xdr:rowOff>78092</xdr:rowOff>
    </xdr:to>
    <xdr:cxnSp macro="">
      <xdr:nvCxnSpPr>
        <xdr:cNvPr id="64" name="直線コネクタ 63"/>
        <xdr:cNvCxnSpPr/>
      </xdr:nvCxnSpPr>
      <xdr:spPr>
        <a:xfrm flipV="1">
          <a:off x="2908300" y="6049010"/>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165130</xdr:rowOff>
    </xdr:from>
    <xdr:ext cx="534377" cy="259045"/>
    <xdr:sp macro="" textlink="">
      <xdr:nvSpPr>
        <xdr:cNvPr id="66" name="テキスト ボックス 65"/>
        <xdr:cNvSpPr txBox="1"/>
      </xdr:nvSpPr>
      <xdr:spPr>
        <a:xfrm>
          <a:off x="3530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54369</xdr:rowOff>
    </xdr:from>
    <xdr:to>
      <xdr:col>4</xdr:col>
      <xdr:colOff>155575</xdr:colOff>
      <xdr:row>35</xdr:row>
      <xdr:rowOff>78092</xdr:rowOff>
    </xdr:to>
    <xdr:cxnSp macro="">
      <xdr:nvCxnSpPr>
        <xdr:cNvPr id="67" name="直線コネクタ 66"/>
        <xdr:cNvCxnSpPr/>
      </xdr:nvCxnSpPr>
      <xdr:spPr>
        <a:xfrm>
          <a:off x="2019300" y="6055119"/>
          <a:ext cx="889000" cy="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4043</xdr:rowOff>
    </xdr:from>
    <xdr:ext cx="534377" cy="259045"/>
    <xdr:sp macro="" textlink="">
      <xdr:nvSpPr>
        <xdr:cNvPr id="69" name="テキスト ボックス 68"/>
        <xdr:cNvSpPr txBox="1"/>
      </xdr:nvSpPr>
      <xdr:spPr>
        <a:xfrm>
          <a:off x="2641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54369</xdr:rowOff>
    </xdr:from>
    <xdr:to>
      <xdr:col>2</xdr:col>
      <xdr:colOff>638175</xdr:colOff>
      <xdr:row>35</xdr:row>
      <xdr:rowOff>59563</xdr:rowOff>
    </xdr:to>
    <xdr:cxnSp macro="">
      <xdr:nvCxnSpPr>
        <xdr:cNvPr id="70" name="直線コネクタ 69"/>
        <xdr:cNvCxnSpPr/>
      </xdr:nvCxnSpPr>
      <xdr:spPr>
        <a:xfrm flipV="1">
          <a:off x="1130300" y="6055119"/>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149432</xdr:rowOff>
    </xdr:from>
    <xdr:ext cx="534377" cy="259045"/>
    <xdr:sp macro="" textlink="">
      <xdr:nvSpPr>
        <xdr:cNvPr id="72" name="テキスト ボックス 71"/>
        <xdr:cNvSpPr txBox="1"/>
      </xdr:nvSpPr>
      <xdr:spPr>
        <a:xfrm>
          <a:off x="1752111" y="61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120667</xdr:rowOff>
    </xdr:from>
    <xdr:ext cx="534377" cy="259045"/>
    <xdr:sp macro="" textlink="">
      <xdr:nvSpPr>
        <xdr:cNvPr id="74" name="テキスト ボックス 73"/>
        <xdr:cNvSpPr txBox="1"/>
      </xdr:nvSpPr>
      <xdr:spPr>
        <a:xfrm>
          <a:off x="863111" y="61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131890</xdr:rowOff>
    </xdr:from>
    <xdr:to>
      <xdr:col>6</xdr:col>
      <xdr:colOff>561975</xdr:colOff>
      <xdr:row>35</xdr:row>
      <xdr:rowOff>62040</xdr:rowOff>
    </xdr:to>
    <xdr:sp macro="" textlink="">
      <xdr:nvSpPr>
        <xdr:cNvPr id="80" name="円/楕円 79"/>
        <xdr:cNvSpPr/>
      </xdr:nvSpPr>
      <xdr:spPr>
        <a:xfrm>
          <a:off x="4584700" y="596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154767</xdr:rowOff>
    </xdr:from>
    <xdr:ext cx="534377" cy="259045"/>
    <xdr:sp macro="" textlink="">
      <xdr:nvSpPr>
        <xdr:cNvPr id="81" name="人件費該当値テキスト"/>
        <xdr:cNvSpPr txBox="1"/>
      </xdr:nvSpPr>
      <xdr:spPr>
        <a:xfrm>
          <a:off x="4686300" y="581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86,615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168910</xdr:rowOff>
    </xdr:from>
    <xdr:to>
      <xdr:col>5</xdr:col>
      <xdr:colOff>409575</xdr:colOff>
      <xdr:row>35</xdr:row>
      <xdr:rowOff>99060</xdr:rowOff>
    </xdr:to>
    <xdr:sp macro="" textlink="">
      <xdr:nvSpPr>
        <xdr:cNvPr id="82" name="円/楕円 81"/>
        <xdr:cNvSpPr/>
      </xdr:nvSpPr>
      <xdr:spPr>
        <a:xfrm>
          <a:off x="3746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115587</xdr:rowOff>
    </xdr:from>
    <xdr:ext cx="534377" cy="259045"/>
    <xdr:sp macro="" textlink="">
      <xdr:nvSpPr>
        <xdr:cNvPr id="83" name="テキスト ボックス 82"/>
        <xdr:cNvSpPr txBox="1"/>
      </xdr:nvSpPr>
      <xdr:spPr>
        <a:xfrm>
          <a:off x="3530111" y="57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83,700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27292</xdr:rowOff>
    </xdr:from>
    <xdr:to>
      <xdr:col>4</xdr:col>
      <xdr:colOff>206375</xdr:colOff>
      <xdr:row>35</xdr:row>
      <xdr:rowOff>128892</xdr:rowOff>
    </xdr:to>
    <xdr:sp macro="" textlink="">
      <xdr:nvSpPr>
        <xdr:cNvPr id="84" name="円/楕円 83"/>
        <xdr:cNvSpPr/>
      </xdr:nvSpPr>
      <xdr:spPr>
        <a:xfrm>
          <a:off x="2857500" y="60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145419</xdr:rowOff>
    </xdr:from>
    <xdr:ext cx="534377" cy="259045"/>
    <xdr:sp macro="" textlink="">
      <xdr:nvSpPr>
        <xdr:cNvPr id="85" name="テキスト ボックス 84"/>
        <xdr:cNvSpPr txBox="1"/>
      </xdr:nvSpPr>
      <xdr:spPr>
        <a:xfrm>
          <a:off x="2641111" y="580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3569</xdr:rowOff>
    </xdr:from>
    <xdr:to>
      <xdr:col>3</xdr:col>
      <xdr:colOff>3175</xdr:colOff>
      <xdr:row>35</xdr:row>
      <xdr:rowOff>105169</xdr:rowOff>
    </xdr:to>
    <xdr:sp macro="" textlink="">
      <xdr:nvSpPr>
        <xdr:cNvPr id="86" name="円/楕円 85"/>
        <xdr:cNvSpPr/>
      </xdr:nvSpPr>
      <xdr:spPr>
        <a:xfrm>
          <a:off x="1968500" y="600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121696</xdr:rowOff>
    </xdr:from>
    <xdr:ext cx="534377" cy="259045"/>
    <xdr:sp macro="" textlink="">
      <xdr:nvSpPr>
        <xdr:cNvPr id="87" name="テキスト ボックス 86"/>
        <xdr:cNvSpPr txBox="1"/>
      </xdr:nvSpPr>
      <xdr:spPr>
        <a:xfrm>
          <a:off x="1752111" y="577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83,219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8763</xdr:rowOff>
    </xdr:from>
    <xdr:to>
      <xdr:col>1</xdr:col>
      <xdr:colOff>485775</xdr:colOff>
      <xdr:row>35</xdr:row>
      <xdr:rowOff>110363</xdr:rowOff>
    </xdr:to>
    <xdr:sp macro="" textlink="">
      <xdr:nvSpPr>
        <xdr:cNvPr id="88" name="円/楕円 87"/>
        <xdr:cNvSpPr/>
      </xdr:nvSpPr>
      <xdr:spPr>
        <a:xfrm>
          <a:off x="1079500" y="600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126890</xdr:rowOff>
    </xdr:from>
    <xdr:ext cx="534377" cy="259045"/>
    <xdr:sp macro="" textlink="">
      <xdr:nvSpPr>
        <xdr:cNvPr id="89" name="テキスト ボックス 88"/>
        <xdr:cNvSpPr txBox="1"/>
      </xdr:nvSpPr>
      <xdr:spPr>
        <a:xfrm>
          <a:off x="863111" y="578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144745</xdr:rowOff>
    </xdr:from>
    <xdr:to>
      <xdr:col>6</xdr:col>
      <xdr:colOff>511175</xdr:colOff>
      <xdr:row>58</xdr:row>
      <xdr:rowOff>154281</xdr:rowOff>
    </xdr:to>
    <xdr:cxnSp macro="">
      <xdr:nvCxnSpPr>
        <xdr:cNvPr id="121" name="直線コネクタ 120"/>
        <xdr:cNvCxnSpPr/>
      </xdr:nvCxnSpPr>
      <xdr:spPr>
        <a:xfrm flipV="1">
          <a:off x="3797300" y="10088845"/>
          <a:ext cx="8382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25710</xdr:rowOff>
    </xdr:from>
    <xdr:to>
      <xdr:col>5</xdr:col>
      <xdr:colOff>358775</xdr:colOff>
      <xdr:row>58</xdr:row>
      <xdr:rowOff>154281</xdr:rowOff>
    </xdr:to>
    <xdr:cxnSp macro="">
      <xdr:nvCxnSpPr>
        <xdr:cNvPr id="124" name="直線コネクタ 123"/>
        <xdr:cNvCxnSpPr/>
      </xdr:nvCxnSpPr>
      <xdr:spPr>
        <a:xfrm>
          <a:off x="2908300" y="9969810"/>
          <a:ext cx="889000" cy="12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25710</xdr:rowOff>
    </xdr:from>
    <xdr:to>
      <xdr:col>4</xdr:col>
      <xdr:colOff>155575</xdr:colOff>
      <xdr:row>59</xdr:row>
      <xdr:rowOff>7422</xdr:rowOff>
    </xdr:to>
    <xdr:cxnSp macro="">
      <xdr:nvCxnSpPr>
        <xdr:cNvPr id="127" name="直線コネクタ 126"/>
        <xdr:cNvCxnSpPr/>
      </xdr:nvCxnSpPr>
      <xdr:spPr>
        <a:xfrm flipV="1">
          <a:off x="2019300" y="9969810"/>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147456</xdr:rowOff>
    </xdr:from>
    <xdr:to>
      <xdr:col>2</xdr:col>
      <xdr:colOff>638175</xdr:colOff>
      <xdr:row>59</xdr:row>
      <xdr:rowOff>7422</xdr:rowOff>
    </xdr:to>
    <xdr:cxnSp macro="">
      <xdr:nvCxnSpPr>
        <xdr:cNvPr id="130" name="直線コネクタ 129"/>
        <xdr:cNvCxnSpPr/>
      </xdr:nvCxnSpPr>
      <xdr:spPr>
        <a:xfrm>
          <a:off x="1130300" y="10091556"/>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93945</xdr:rowOff>
    </xdr:from>
    <xdr:to>
      <xdr:col>6</xdr:col>
      <xdr:colOff>561975</xdr:colOff>
      <xdr:row>59</xdr:row>
      <xdr:rowOff>24095</xdr:rowOff>
    </xdr:to>
    <xdr:sp macro="" textlink="">
      <xdr:nvSpPr>
        <xdr:cNvPr id="140" name="円/楕円 139"/>
        <xdr:cNvSpPr/>
      </xdr:nvSpPr>
      <xdr:spPr>
        <a:xfrm>
          <a:off x="4584700" y="100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72372</xdr:rowOff>
    </xdr:from>
    <xdr:ext cx="534377" cy="259045"/>
    <xdr:sp macro="" textlink="">
      <xdr:nvSpPr>
        <xdr:cNvPr id="141" name="物件費該当値テキスト"/>
        <xdr:cNvSpPr txBox="1"/>
      </xdr:nvSpPr>
      <xdr:spPr>
        <a:xfrm>
          <a:off x="4686300" y="1001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103481</xdr:rowOff>
    </xdr:from>
    <xdr:to>
      <xdr:col>5</xdr:col>
      <xdr:colOff>409575</xdr:colOff>
      <xdr:row>59</xdr:row>
      <xdr:rowOff>33631</xdr:rowOff>
    </xdr:to>
    <xdr:sp macro="" textlink="">
      <xdr:nvSpPr>
        <xdr:cNvPr id="142" name="円/楕円 141"/>
        <xdr:cNvSpPr/>
      </xdr:nvSpPr>
      <xdr:spPr>
        <a:xfrm>
          <a:off x="3746500" y="100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24758</xdr:rowOff>
    </xdr:from>
    <xdr:ext cx="534377" cy="259045"/>
    <xdr:sp macro="" textlink="">
      <xdr:nvSpPr>
        <xdr:cNvPr id="143" name="テキスト ボックス 142"/>
        <xdr:cNvSpPr txBox="1"/>
      </xdr:nvSpPr>
      <xdr:spPr>
        <a:xfrm>
          <a:off x="3530111" y="1014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146360</xdr:rowOff>
    </xdr:from>
    <xdr:to>
      <xdr:col>4</xdr:col>
      <xdr:colOff>206375</xdr:colOff>
      <xdr:row>58</xdr:row>
      <xdr:rowOff>76510</xdr:rowOff>
    </xdr:to>
    <xdr:sp macro="" textlink="">
      <xdr:nvSpPr>
        <xdr:cNvPr id="144" name="円/楕円 143"/>
        <xdr:cNvSpPr/>
      </xdr:nvSpPr>
      <xdr:spPr>
        <a:xfrm>
          <a:off x="2857500" y="99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67637</xdr:rowOff>
    </xdr:from>
    <xdr:ext cx="534377" cy="259045"/>
    <xdr:sp macro="" textlink="">
      <xdr:nvSpPr>
        <xdr:cNvPr id="145" name="テキスト ボックス 144"/>
        <xdr:cNvSpPr txBox="1"/>
      </xdr:nvSpPr>
      <xdr:spPr>
        <a:xfrm>
          <a:off x="2641111" y="1001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128072</xdr:rowOff>
    </xdr:from>
    <xdr:to>
      <xdr:col>3</xdr:col>
      <xdr:colOff>3175</xdr:colOff>
      <xdr:row>59</xdr:row>
      <xdr:rowOff>58222</xdr:rowOff>
    </xdr:to>
    <xdr:sp macro="" textlink="">
      <xdr:nvSpPr>
        <xdr:cNvPr id="146" name="円/楕円 145"/>
        <xdr:cNvSpPr/>
      </xdr:nvSpPr>
      <xdr:spPr>
        <a:xfrm>
          <a:off x="1968500" y="1007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49349</xdr:rowOff>
    </xdr:from>
    <xdr:ext cx="534377" cy="259045"/>
    <xdr:sp macro="" textlink="">
      <xdr:nvSpPr>
        <xdr:cNvPr id="147" name="テキスト ボックス 146"/>
        <xdr:cNvSpPr txBox="1"/>
      </xdr:nvSpPr>
      <xdr:spPr>
        <a:xfrm>
          <a:off x="1752111" y="1016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96656</xdr:rowOff>
    </xdr:from>
    <xdr:to>
      <xdr:col>1</xdr:col>
      <xdr:colOff>485775</xdr:colOff>
      <xdr:row>59</xdr:row>
      <xdr:rowOff>26806</xdr:rowOff>
    </xdr:to>
    <xdr:sp macro="" textlink="">
      <xdr:nvSpPr>
        <xdr:cNvPr id="148" name="円/楕円 147"/>
        <xdr:cNvSpPr/>
      </xdr:nvSpPr>
      <xdr:spPr>
        <a:xfrm>
          <a:off x="1079500" y="1004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17933</xdr:rowOff>
    </xdr:from>
    <xdr:ext cx="534377" cy="259045"/>
    <xdr:sp macro="" textlink="">
      <xdr:nvSpPr>
        <xdr:cNvPr id="149" name="テキスト ボックス 148"/>
        <xdr:cNvSpPr txBox="1"/>
      </xdr:nvSpPr>
      <xdr:spPr>
        <a:xfrm>
          <a:off x="863111" y="10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19822</xdr:rowOff>
    </xdr:from>
    <xdr:to>
      <xdr:col>6</xdr:col>
      <xdr:colOff>511175</xdr:colOff>
      <xdr:row>78</xdr:row>
      <xdr:rowOff>37516</xdr:rowOff>
    </xdr:to>
    <xdr:cxnSp macro="">
      <xdr:nvCxnSpPr>
        <xdr:cNvPr id="176" name="直線コネクタ 175"/>
        <xdr:cNvCxnSpPr/>
      </xdr:nvCxnSpPr>
      <xdr:spPr>
        <a:xfrm flipV="1">
          <a:off x="3797300" y="13392922"/>
          <a:ext cx="8382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37516</xdr:rowOff>
    </xdr:from>
    <xdr:to>
      <xdr:col>5</xdr:col>
      <xdr:colOff>358775</xdr:colOff>
      <xdr:row>78</xdr:row>
      <xdr:rowOff>54524</xdr:rowOff>
    </xdr:to>
    <xdr:cxnSp macro="">
      <xdr:nvCxnSpPr>
        <xdr:cNvPr id="179" name="直線コネクタ 178"/>
        <xdr:cNvCxnSpPr/>
      </xdr:nvCxnSpPr>
      <xdr:spPr>
        <a:xfrm flipV="1">
          <a:off x="2908300" y="13410616"/>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54524</xdr:rowOff>
    </xdr:from>
    <xdr:to>
      <xdr:col>4</xdr:col>
      <xdr:colOff>155575</xdr:colOff>
      <xdr:row>78</xdr:row>
      <xdr:rowOff>54707</xdr:rowOff>
    </xdr:to>
    <xdr:cxnSp macro="">
      <xdr:nvCxnSpPr>
        <xdr:cNvPr id="182" name="直線コネクタ 181"/>
        <xdr:cNvCxnSpPr/>
      </xdr:nvCxnSpPr>
      <xdr:spPr>
        <a:xfrm flipV="1">
          <a:off x="2019300" y="1342762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51460</xdr:rowOff>
    </xdr:from>
    <xdr:to>
      <xdr:col>2</xdr:col>
      <xdr:colOff>638175</xdr:colOff>
      <xdr:row>78</xdr:row>
      <xdr:rowOff>54707</xdr:rowOff>
    </xdr:to>
    <xdr:cxnSp macro="">
      <xdr:nvCxnSpPr>
        <xdr:cNvPr id="185" name="直線コネクタ 184"/>
        <xdr:cNvCxnSpPr/>
      </xdr:nvCxnSpPr>
      <xdr:spPr>
        <a:xfrm>
          <a:off x="1130300" y="13424560"/>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140472</xdr:rowOff>
    </xdr:from>
    <xdr:to>
      <xdr:col>6</xdr:col>
      <xdr:colOff>561975</xdr:colOff>
      <xdr:row>78</xdr:row>
      <xdr:rowOff>70622</xdr:rowOff>
    </xdr:to>
    <xdr:sp macro="" textlink="">
      <xdr:nvSpPr>
        <xdr:cNvPr id="195" name="円/楕円 194"/>
        <xdr:cNvSpPr/>
      </xdr:nvSpPr>
      <xdr:spPr>
        <a:xfrm>
          <a:off x="4584700" y="1334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55399</xdr:rowOff>
    </xdr:from>
    <xdr:ext cx="469744" cy="259045"/>
    <xdr:sp macro="" textlink="">
      <xdr:nvSpPr>
        <xdr:cNvPr id="196" name="維持補修費該当値テキスト"/>
        <xdr:cNvSpPr txBox="1"/>
      </xdr:nvSpPr>
      <xdr:spPr>
        <a:xfrm>
          <a:off x="4686300" y="1325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158166</xdr:rowOff>
    </xdr:from>
    <xdr:to>
      <xdr:col>5</xdr:col>
      <xdr:colOff>409575</xdr:colOff>
      <xdr:row>78</xdr:row>
      <xdr:rowOff>88316</xdr:rowOff>
    </xdr:to>
    <xdr:sp macro="" textlink="">
      <xdr:nvSpPr>
        <xdr:cNvPr id="197" name="円/楕円 196"/>
        <xdr:cNvSpPr/>
      </xdr:nvSpPr>
      <xdr:spPr>
        <a:xfrm>
          <a:off x="3746500" y="133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79443</xdr:rowOff>
    </xdr:from>
    <xdr:ext cx="469744" cy="259045"/>
    <xdr:sp macro="" textlink="">
      <xdr:nvSpPr>
        <xdr:cNvPr id="198" name="テキスト ボックス 197"/>
        <xdr:cNvSpPr txBox="1"/>
      </xdr:nvSpPr>
      <xdr:spPr>
        <a:xfrm>
          <a:off x="3562427" y="1345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3724</xdr:rowOff>
    </xdr:from>
    <xdr:to>
      <xdr:col>4</xdr:col>
      <xdr:colOff>206375</xdr:colOff>
      <xdr:row>78</xdr:row>
      <xdr:rowOff>105324</xdr:rowOff>
    </xdr:to>
    <xdr:sp macro="" textlink="">
      <xdr:nvSpPr>
        <xdr:cNvPr id="199" name="円/楕円 198"/>
        <xdr:cNvSpPr/>
      </xdr:nvSpPr>
      <xdr:spPr>
        <a:xfrm>
          <a:off x="2857500" y="133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96451</xdr:rowOff>
    </xdr:from>
    <xdr:ext cx="469744" cy="259045"/>
    <xdr:sp macro="" textlink="">
      <xdr:nvSpPr>
        <xdr:cNvPr id="200" name="テキスト ボックス 199"/>
        <xdr:cNvSpPr txBox="1"/>
      </xdr:nvSpPr>
      <xdr:spPr>
        <a:xfrm>
          <a:off x="2673427" y="134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3907</xdr:rowOff>
    </xdr:from>
    <xdr:to>
      <xdr:col>3</xdr:col>
      <xdr:colOff>3175</xdr:colOff>
      <xdr:row>78</xdr:row>
      <xdr:rowOff>105507</xdr:rowOff>
    </xdr:to>
    <xdr:sp macro="" textlink="">
      <xdr:nvSpPr>
        <xdr:cNvPr id="201" name="円/楕円 200"/>
        <xdr:cNvSpPr/>
      </xdr:nvSpPr>
      <xdr:spPr>
        <a:xfrm>
          <a:off x="1968500" y="133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96634</xdr:rowOff>
    </xdr:from>
    <xdr:ext cx="469744" cy="259045"/>
    <xdr:sp macro="" textlink="">
      <xdr:nvSpPr>
        <xdr:cNvPr id="202" name="テキスト ボックス 201"/>
        <xdr:cNvSpPr txBox="1"/>
      </xdr:nvSpPr>
      <xdr:spPr>
        <a:xfrm>
          <a:off x="1784427" y="1346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660</xdr:rowOff>
    </xdr:from>
    <xdr:to>
      <xdr:col>1</xdr:col>
      <xdr:colOff>485775</xdr:colOff>
      <xdr:row>78</xdr:row>
      <xdr:rowOff>102260</xdr:rowOff>
    </xdr:to>
    <xdr:sp macro="" textlink="">
      <xdr:nvSpPr>
        <xdr:cNvPr id="203" name="円/楕円 202"/>
        <xdr:cNvSpPr/>
      </xdr:nvSpPr>
      <xdr:spPr>
        <a:xfrm>
          <a:off x="10795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93387</xdr:rowOff>
    </xdr:from>
    <xdr:ext cx="469744" cy="259045"/>
    <xdr:sp macro="" textlink="">
      <xdr:nvSpPr>
        <xdr:cNvPr id="204" name="テキスト ボックス 203"/>
        <xdr:cNvSpPr txBox="1"/>
      </xdr:nvSpPr>
      <xdr:spPr>
        <a:xfrm>
          <a:off x="895427" y="134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159359</xdr:rowOff>
    </xdr:from>
    <xdr:to>
      <xdr:col>6</xdr:col>
      <xdr:colOff>511175</xdr:colOff>
      <xdr:row>97</xdr:row>
      <xdr:rowOff>6102</xdr:rowOff>
    </xdr:to>
    <xdr:cxnSp macro="">
      <xdr:nvCxnSpPr>
        <xdr:cNvPr id="234" name="直線コネクタ 233"/>
        <xdr:cNvCxnSpPr/>
      </xdr:nvCxnSpPr>
      <xdr:spPr>
        <a:xfrm flipV="1">
          <a:off x="3797300" y="16618559"/>
          <a:ext cx="8382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6102</xdr:rowOff>
    </xdr:from>
    <xdr:to>
      <xdr:col>5</xdr:col>
      <xdr:colOff>358775</xdr:colOff>
      <xdr:row>97</xdr:row>
      <xdr:rowOff>105372</xdr:rowOff>
    </xdr:to>
    <xdr:cxnSp macro="">
      <xdr:nvCxnSpPr>
        <xdr:cNvPr id="237" name="直線コネクタ 236"/>
        <xdr:cNvCxnSpPr/>
      </xdr:nvCxnSpPr>
      <xdr:spPr>
        <a:xfrm flipV="1">
          <a:off x="2908300" y="16636752"/>
          <a:ext cx="889000" cy="9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105372</xdr:rowOff>
    </xdr:from>
    <xdr:to>
      <xdr:col>4</xdr:col>
      <xdr:colOff>155575</xdr:colOff>
      <xdr:row>97</xdr:row>
      <xdr:rowOff>121869</xdr:rowOff>
    </xdr:to>
    <xdr:cxnSp macro="">
      <xdr:nvCxnSpPr>
        <xdr:cNvPr id="240" name="直線コネクタ 239"/>
        <xdr:cNvCxnSpPr/>
      </xdr:nvCxnSpPr>
      <xdr:spPr>
        <a:xfrm flipV="1">
          <a:off x="2019300" y="16736022"/>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103181</xdr:rowOff>
    </xdr:from>
    <xdr:to>
      <xdr:col>2</xdr:col>
      <xdr:colOff>638175</xdr:colOff>
      <xdr:row>97</xdr:row>
      <xdr:rowOff>121869</xdr:rowOff>
    </xdr:to>
    <xdr:cxnSp macro="">
      <xdr:nvCxnSpPr>
        <xdr:cNvPr id="243" name="直線コネクタ 242"/>
        <xdr:cNvCxnSpPr/>
      </xdr:nvCxnSpPr>
      <xdr:spPr>
        <a:xfrm>
          <a:off x="1130300" y="16733831"/>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108559</xdr:rowOff>
    </xdr:from>
    <xdr:to>
      <xdr:col>6</xdr:col>
      <xdr:colOff>561975</xdr:colOff>
      <xdr:row>97</xdr:row>
      <xdr:rowOff>38709</xdr:rowOff>
    </xdr:to>
    <xdr:sp macro="" textlink="">
      <xdr:nvSpPr>
        <xdr:cNvPr id="253" name="円/楕円 252"/>
        <xdr:cNvSpPr/>
      </xdr:nvSpPr>
      <xdr:spPr>
        <a:xfrm>
          <a:off x="4584700" y="165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86986</xdr:rowOff>
    </xdr:from>
    <xdr:ext cx="534377" cy="259045"/>
    <xdr:sp macro="" textlink="">
      <xdr:nvSpPr>
        <xdr:cNvPr id="254" name="扶助費該当値テキスト"/>
        <xdr:cNvSpPr txBox="1"/>
      </xdr:nvSpPr>
      <xdr:spPr>
        <a:xfrm>
          <a:off x="4686300" y="1654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126752</xdr:rowOff>
    </xdr:from>
    <xdr:to>
      <xdr:col>5</xdr:col>
      <xdr:colOff>409575</xdr:colOff>
      <xdr:row>97</xdr:row>
      <xdr:rowOff>56902</xdr:rowOff>
    </xdr:to>
    <xdr:sp macro="" textlink="">
      <xdr:nvSpPr>
        <xdr:cNvPr id="255" name="円/楕円 254"/>
        <xdr:cNvSpPr/>
      </xdr:nvSpPr>
      <xdr:spPr>
        <a:xfrm>
          <a:off x="3746500" y="165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48029</xdr:rowOff>
    </xdr:from>
    <xdr:ext cx="534377" cy="259045"/>
    <xdr:sp macro="" textlink="">
      <xdr:nvSpPr>
        <xdr:cNvPr id="256" name="テキスト ボックス 255"/>
        <xdr:cNvSpPr txBox="1"/>
      </xdr:nvSpPr>
      <xdr:spPr>
        <a:xfrm>
          <a:off x="3530111" y="166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54572</xdr:rowOff>
    </xdr:from>
    <xdr:to>
      <xdr:col>4</xdr:col>
      <xdr:colOff>206375</xdr:colOff>
      <xdr:row>97</xdr:row>
      <xdr:rowOff>156172</xdr:rowOff>
    </xdr:to>
    <xdr:sp macro="" textlink="">
      <xdr:nvSpPr>
        <xdr:cNvPr id="257" name="円/楕円 256"/>
        <xdr:cNvSpPr/>
      </xdr:nvSpPr>
      <xdr:spPr>
        <a:xfrm>
          <a:off x="2857500" y="166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147299</xdr:rowOff>
    </xdr:from>
    <xdr:ext cx="534377" cy="259045"/>
    <xdr:sp macro="" textlink="">
      <xdr:nvSpPr>
        <xdr:cNvPr id="258" name="テキスト ボックス 257"/>
        <xdr:cNvSpPr txBox="1"/>
      </xdr:nvSpPr>
      <xdr:spPr>
        <a:xfrm>
          <a:off x="2641111" y="1677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71069</xdr:rowOff>
    </xdr:from>
    <xdr:to>
      <xdr:col>3</xdr:col>
      <xdr:colOff>3175</xdr:colOff>
      <xdr:row>98</xdr:row>
      <xdr:rowOff>1219</xdr:rowOff>
    </xdr:to>
    <xdr:sp macro="" textlink="">
      <xdr:nvSpPr>
        <xdr:cNvPr id="259" name="円/楕円 258"/>
        <xdr:cNvSpPr/>
      </xdr:nvSpPr>
      <xdr:spPr>
        <a:xfrm>
          <a:off x="1968500" y="167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163796</xdr:rowOff>
    </xdr:from>
    <xdr:ext cx="534377" cy="259045"/>
    <xdr:sp macro="" textlink="">
      <xdr:nvSpPr>
        <xdr:cNvPr id="260" name="テキスト ボックス 259"/>
        <xdr:cNvSpPr txBox="1"/>
      </xdr:nvSpPr>
      <xdr:spPr>
        <a:xfrm>
          <a:off x="1752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52381</xdr:rowOff>
    </xdr:from>
    <xdr:to>
      <xdr:col>1</xdr:col>
      <xdr:colOff>485775</xdr:colOff>
      <xdr:row>97</xdr:row>
      <xdr:rowOff>153981</xdr:rowOff>
    </xdr:to>
    <xdr:sp macro="" textlink="">
      <xdr:nvSpPr>
        <xdr:cNvPr id="261" name="円/楕円 260"/>
        <xdr:cNvSpPr/>
      </xdr:nvSpPr>
      <xdr:spPr>
        <a:xfrm>
          <a:off x="1079500" y="166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145108</xdr:rowOff>
    </xdr:from>
    <xdr:ext cx="534377" cy="259045"/>
    <xdr:sp macro="" textlink="">
      <xdr:nvSpPr>
        <xdr:cNvPr id="262" name="テキスト ボックス 261"/>
        <xdr:cNvSpPr txBox="1"/>
      </xdr:nvSpPr>
      <xdr:spPr>
        <a:xfrm>
          <a:off x="863111" y="1677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120240</xdr:rowOff>
    </xdr:from>
    <xdr:to>
      <xdr:col>15</xdr:col>
      <xdr:colOff>180975</xdr:colOff>
      <xdr:row>36</xdr:row>
      <xdr:rowOff>122488</xdr:rowOff>
    </xdr:to>
    <xdr:cxnSp macro="">
      <xdr:nvCxnSpPr>
        <xdr:cNvPr id="295" name="直線コネクタ 294"/>
        <xdr:cNvCxnSpPr/>
      </xdr:nvCxnSpPr>
      <xdr:spPr>
        <a:xfrm>
          <a:off x="9639300" y="6292440"/>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120240</xdr:rowOff>
    </xdr:from>
    <xdr:to>
      <xdr:col>14</xdr:col>
      <xdr:colOff>28575</xdr:colOff>
      <xdr:row>36</xdr:row>
      <xdr:rowOff>150511</xdr:rowOff>
    </xdr:to>
    <xdr:cxnSp macro="">
      <xdr:nvCxnSpPr>
        <xdr:cNvPr id="298" name="直線コネクタ 297"/>
        <xdr:cNvCxnSpPr/>
      </xdr:nvCxnSpPr>
      <xdr:spPr>
        <a:xfrm flipV="1">
          <a:off x="8750300" y="6292440"/>
          <a:ext cx="889000" cy="3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70806</xdr:rowOff>
    </xdr:from>
    <xdr:to>
      <xdr:col>12</xdr:col>
      <xdr:colOff>511175</xdr:colOff>
      <xdr:row>36</xdr:row>
      <xdr:rowOff>150511</xdr:rowOff>
    </xdr:to>
    <xdr:cxnSp macro="">
      <xdr:nvCxnSpPr>
        <xdr:cNvPr id="301" name="直線コネクタ 300"/>
        <xdr:cNvCxnSpPr/>
      </xdr:nvCxnSpPr>
      <xdr:spPr>
        <a:xfrm>
          <a:off x="7861300" y="6243006"/>
          <a:ext cx="889000" cy="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70806</xdr:rowOff>
    </xdr:from>
    <xdr:to>
      <xdr:col>11</xdr:col>
      <xdr:colOff>307975</xdr:colOff>
      <xdr:row>36</xdr:row>
      <xdr:rowOff>149387</xdr:rowOff>
    </xdr:to>
    <xdr:cxnSp macro="">
      <xdr:nvCxnSpPr>
        <xdr:cNvPr id="304" name="直線コネクタ 303"/>
        <xdr:cNvCxnSpPr/>
      </xdr:nvCxnSpPr>
      <xdr:spPr>
        <a:xfrm flipV="1">
          <a:off x="6972300" y="6243006"/>
          <a:ext cx="889000" cy="7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71688</xdr:rowOff>
    </xdr:from>
    <xdr:to>
      <xdr:col>15</xdr:col>
      <xdr:colOff>231775</xdr:colOff>
      <xdr:row>37</xdr:row>
      <xdr:rowOff>1838</xdr:rowOff>
    </xdr:to>
    <xdr:sp macro="" textlink="">
      <xdr:nvSpPr>
        <xdr:cNvPr id="314" name="円/楕円 313"/>
        <xdr:cNvSpPr/>
      </xdr:nvSpPr>
      <xdr:spPr>
        <a:xfrm>
          <a:off x="10426700" y="62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50115</xdr:rowOff>
    </xdr:from>
    <xdr:ext cx="534377" cy="259045"/>
    <xdr:sp macro="" textlink="">
      <xdr:nvSpPr>
        <xdr:cNvPr id="315" name="補助費等該当値テキスト"/>
        <xdr:cNvSpPr txBox="1"/>
      </xdr:nvSpPr>
      <xdr:spPr>
        <a:xfrm>
          <a:off x="10528300" y="62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55,807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69440</xdr:rowOff>
    </xdr:from>
    <xdr:to>
      <xdr:col>14</xdr:col>
      <xdr:colOff>79375</xdr:colOff>
      <xdr:row>36</xdr:row>
      <xdr:rowOff>171040</xdr:rowOff>
    </xdr:to>
    <xdr:sp macro="" textlink="">
      <xdr:nvSpPr>
        <xdr:cNvPr id="316" name="円/楕円 315"/>
        <xdr:cNvSpPr/>
      </xdr:nvSpPr>
      <xdr:spPr>
        <a:xfrm>
          <a:off x="9588500" y="624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162167</xdr:rowOff>
    </xdr:from>
    <xdr:ext cx="534377" cy="259045"/>
    <xdr:sp macro="" textlink="">
      <xdr:nvSpPr>
        <xdr:cNvPr id="317" name="テキスト ボックス 316"/>
        <xdr:cNvSpPr txBox="1"/>
      </xdr:nvSpPr>
      <xdr:spPr>
        <a:xfrm>
          <a:off x="9372111" y="63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99711</xdr:rowOff>
    </xdr:from>
    <xdr:to>
      <xdr:col>12</xdr:col>
      <xdr:colOff>561975</xdr:colOff>
      <xdr:row>37</xdr:row>
      <xdr:rowOff>29861</xdr:rowOff>
    </xdr:to>
    <xdr:sp macro="" textlink="">
      <xdr:nvSpPr>
        <xdr:cNvPr id="318" name="円/楕円 317"/>
        <xdr:cNvSpPr/>
      </xdr:nvSpPr>
      <xdr:spPr>
        <a:xfrm>
          <a:off x="8699500" y="62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20988</xdr:rowOff>
    </xdr:from>
    <xdr:ext cx="534377" cy="259045"/>
    <xdr:sp macro="" textlink="">
      <xdr:nvSpPr>
        <xdr:cNvPr id="319" name="テキスト ボックス 318"/>
        <xdr:cNvSpPr txBox="1"/>
      </xdr:nvSpPr>
      <xdr:spPr>
        <a:xfrm>
          <a:off x="8483111" y="636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20006</xdr:rowOff>
    </xdr:from>
    <xdr:to>
      <xdr:col>11</xdr:col>
      <xdr:colOff>358775</xdr:colOff>
      <xdr:row>36</xdr:row>
      <xdr:rowOff>121606</xdr:rowOff>
    </xdr:to>
    <xdr:sp macro="" textlink="">
      <xdr:nvSpPr>
        <xdr:cNvPr id="320" name="円/楕円 319"/>
        <xdr:cNvSpPr/>
      </xdr:nvSpPr>
      <xdr:spPr>
        <a:xfrm>
          <a:off x="7810500" y="61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112733</xdr:rowOff>
    </xdr:from>
    <xdr:ext cx="534377" cy="259045"/>
    <xdr:sp macro="" textlink="">
      <xdr:nvSpPr>
        <xdr:cNvPr id="321" name="テキスト ボックス 320"/>
        <xdr:cNvSpPr txBox="1"/>
      </xdr:nvSpPr>
      <xdr:spPr>
        <a:xfrm>
          <a:off x="7594111" y="62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98587</xdr:rowOff>
    </xdr:from>
    <xdr:to>
      <xdr:col>10</xdr:col>
      <xdr:colOff>155575</xdr:colOff>
      <xdr:row>37</xdr:row>
      <xdr:rowOff>28737</xdr:rowOff>
    </xdr:to>
    <xdr:sp macro="" textlink="">
      <xdr:nvSpPr>
        <xdr:cNvPr id="322" name="円/楕円 321"/>
        <xdr:cNvSpPr/>
      </xdr:nvSpPr>
      <xdr:spPr>
        <a:xfrm>
          <a:off x="6921500" y="62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19864</xdr:rowOff>
    </xdr:from>
    <xdr:ext cx="534377" cy="259045"/>
    <xdr:sp macro="" textlink="">
      <xdr:nvSpPr>
        <xdr:cNvPr id="323" name="テキスト ボックス 322"/>
        <xdr:cNvSpPr txBox="1"/>
      </xdr:nvSpPr>
      <xdr:spPr>
        <a:xfrm>
          <a:off x="6705111" y="636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104385</xdr:rowOff>
    </xdr:from>
    <xdr:to>
      <xdr:col>15</xdr:col>
      <xdr:colOff>180975</xdr:colOff>
      <xdr:row>58</xdr:row>
      <xdr:rowOff>121709</xdr:rowOff>
    </xdr:to>
    <xdr:cxnSp macro="">
      <xdr:nvCxnSpPr>
        <xdr:cNvPr id="352" name="直線コネクタ 351"/>
        <xdr:cNvCxnSpPr/>
      </xdr:nvCxnSpPr>
      <xdr:spPr>
        <a:xfrm flipV="1">
          <a:off x="9639300" y="9877035"/>
          <a:ext cx="838200" cy="18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3" name="普通建設事業費平均値テキスト"/>
        <xdr:cNvSpPr txBox="1"/>
      </xdr:nvSpPr>
      <xdr:spPr>
        <a:xfrm>
          <a:off x="10528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155500</xdr:rowOff>
    </xdr:from>
    <xdr:to>
      <xdr:col>14</xdr:col>
      <xdr:colOff>28575</xdr:colOff>
      <xdr:row>58</xdr:row>
      <xdr:rowOff>121709</xdr:rowOff>
    </xdr:to>
    <xdr:cxnSp macro="">
      <xdr:nvCxnSpPr>
        <xdr:cNvPr id="355" name="直線コネクタ 354"/>
        <xdr:cNvCxnSpPr/>
      </xdr:nvCxnSpPr>
      <xdr:spPr>
        <a:xfrm>
          <a:off x="8750300" y="9928150"/>
          <a:ext cx="889000" cy="13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155500</xdr:rowOff>
    </xdr:from>
    <xdr:to>
      <xdr:col>12</xdr:col>
      <xdr:colOff>511175</xdr:colOff>
      <xdr:row>58</xdr:row>
      <xdr:rowOff>83887</xdr:rowOff>
    </xdr:to>
    <xdr:cxnSp macro="">
      <xdr:nvCxnSpPr>
        <xdr:cNvPr id="358" name="直線コネクタ 357"/>
        <xdr:cNvCxnSpPr/>
      </xdr:nvCxnSpPr>
      <xdr:spPr>
        <a:xfrm flipV="1">
          <a:off x="7861300" y="9928150"/>
          <a:ext cx="889000" cy="9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77643</xdr:rowOff>
    </xdr:from>
    <xdr:to>
      <xdr:col>11</xdr:col>
      <xdr:colOff>307975</xdr:colOff>
      <xdr:row>58</xdr:row>
      <xdr:rowOff>83887</xdr:rowOff>
    </xdr:to>
    <xdr:cxnSp macro="">
      <xdr:nvCxnSpPr>
        <xdr:cNvPr id="361" name="直線コネクタ 360"/>
        <xdr:cNvCxnSpPr/>
      </xdr:nvCxnSpPr>
      <xdr:spPr>
        <a:xfrm>
          <a:off x="6972300" y="10021743"/>
          <a:ext cx="889000" cy="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53585</xdr:rowOff>
    </xdr:from>
    <xdr:to>
      <xdr:col>15</xdr:col>
      <xdr:colOff>231775</xdr:colOff>
      <xdr:row>57</xdr:row>
      <xdr:rowOff>155185</xdr:rowOff>
    </xdr:to>
    <xdr:sp macro="" textlink="">
      <xdr:nvSpPr>
        <xdr:cNvPr id="371" name="円/楕円 370"/>
        <xdr:cNvSpPr/>
      </xdr:nvSpPr>
      <xdr:spPr>
        <a:xfrm>
          <a:off x="10426700" y="98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76462</xdr:rowOff>
    </xdr:from>
    <xdr:ext cx="534377" cy="259045"/>
    <xdr:sp macro="" textlink="">
      <xdr:nvSpPr>
        <xdr:cNvPr id="372" name="普通建設事業費該当値テキスト"/>
        <xdr:cNvSpPr txBox="1"/>
      </xdr:nvSpPr>
      <xdr:spPr>
        <a:xfrm>
          <a:off x="10528300" y="96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70909</xdr:rowOff>
    </xdr:from>
    <xdr:to>
      <xdr:col>14</xdr:col>
      <xdr:colOff>79375</xdr:colOff>
      <xdr:row>59</xdr:row>
      <xdr:rowOff>1059</xdr:rowOff>
    </xdr:to>
    <xdr:sp macro="" textlink="">
      <xdr:nvSpPr>
        <xdr:cNvPr id="373" name="円/楕円 372"/>
        <xdr:cNvSpPr/>
      </xdr:nvSpPr>
      <xdr:spPr>
        <a:xfrm>
          <a:off x="9588500" y="1001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163636</xdr:rowOff>
    </xdr:from>
    <xdr:ext cx="534377" cy="259045"/>
    <xdr:sp macro="" textlink="">
      <xdr:nvSpPr>
        <xdr:cNvPr id="374" name="テキスト ボックス 373"/>
        <xdr:cNvSpPr txBox="1"/>
      </xdr:nvSpPr>
      <xdr:spPr>
        <a:xfrm>
          <a:off x="9372111" y="1010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104700</xdr:rowOff>
    </xdr:from>
    <xdr:to>
      <xdr:col>12</xdr:col>
      <xdr:colOff>561975</xdr:colOff>
      <xdr:row>58</xdr:row>
      <xdr:rowOff>34850</xdr:rowOff>
    </xdr:to>
    <xdr:sp macro="" textlink="">
      <xdr:nvSpPr>
        <xdr:cNvPr id="375" name="円/楕円 374"/>
        <xdr:cNvSpPr/>
      </xdr:nvSpPr>
      <xdr:spPr>
        <a:xfrm>
          <a:off x="8699500" y="98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25977</xdr:rowOff>
    </xdr:from>
    <xdr:ext cx="534377" cy="259045"/>
    <xdr:sp macro="" textlink="">
      <xdr:nvSpPr>
        <xdr:cNvPr id="376" name="テキスト ボックス 375"/>
        <xdr:cNvSpPr txBox="1"/>
      </xdr:nvSpPr>
      <xdr:spPr>
        <a:xfrm>
          <a:off x="8483111" y="997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33087</xdr:rowOff>
    </xdr:from>
    <xdr:to>
      <xdr:col>11</xdr:col>
      <xdr:colOff>358775</xdr:colOff>
      <xdr:row>58</xdr:row>
      <xdr:rowOff>134687</xdr:rowOff>
    </xdr:to>
    <xdr:sp macro="" textlink="">
      <xdr:nvSpPr>
        <xdr:cNvPr id="377" name="円/楕円 376"/>
        <xdr:cNvSpPr/>
      </xdr:nvSpPr>
      <xdr:spPr>
        <a:xfrm>
          <a:off x="7810500" y="997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125814</xdr:rowOff>
    </xdr:from>
    <xdr:ext cx="534377" cy="259045"/>
    <xdr:sp macro="" textlink="">
      <xdr:nvSpPr>
        <xdr:cNvPr id="378" name="テキスト ボックス 377"/>
        <xdr:cNvSpPr txBox="1"/>
      </xdr:nvSpPr>
      <xdr:spPr>
        <a:xfrm>
          <a:off x="7594111" y="1006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26843</xdr:rowOff>
    </xdr:from>
    <xdr:to>
      <xdr:col>10</xdr:col>
      <xdr:colOff>155575</xdr:colOff>
      <xdr:row>58</xdr:row>
      <xdr:rowOff>128443</xdr:rowOff>
    </xdr:to>
    <xdr:sp macro="" textlink="">
      <xdr:nvSpPr>
        <xdr:cNvPr id="379" name="円/楕円 378"/>
        <xdr:cNvSpPr/>
      </xdr:nvSpPr>
      <xdr:spPr>
        <a:xfrm>
          <a:off x="6921500" y="997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119570</xdr:rowOff>
    </xdr:from>
    <xdr:ext cx="534377" cy="259045"/>
    <xdr:sp macro="" textlink="">
      <xdr:nvSpPr>
        <xdr:cNvPr id="380" name="テキスト ボックス 379"/>
        <xdr:cNvSpPr txBox="1"/>
      </xdr:nvSpPr>
      <xdr:spPr>
        <a:xfrm>
          <a:off x="6705111" y="100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148924</xdr:rowOff>
    </xdr:from>
    <xdr:to>
      <xdr:col>15</xdr:col>
      <xdr:colOff>180975</xdr:colOff>
      <xdr:row>78</xdr:row>
      <xdr:rowOff>158899</xdr:rowOff>
    </xdr:to>
    <xdr:cxnSp macro="">
      <xdr:nvCxnSpPr>
        <xdr:cNvPr id="409" name="直線コネクタ 408"/>
        <xdr:cNvCxnSpPr/>
      </xdr:nvCxnSpPr>
      <xdr:spPr>
        <a:xfrm flipV="1">
          <a:off x="9639300" y="13522024"/>
          <a:ext cx="8382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98124</xdr:rowOff>
    </xdr:from>
    <xdr:to>
      <xdr:col>15</xdr:col>
      <xdr:colOff>231775</xdr:colOff>
      <xdr:row>79</xdr:row>
      <xdr:rowOff>28274</xdr:rowOff>
    </xdr:to>
    <xdr:sp macro="" textlink="">
      <xdr:nvSpPr>
        <xdr:cNvPr id="419" name="円/楕円 418"/>
        <xdr:cNvSpPr/>
      </xdr:nvSpPr>
      <xdr:spPr>
        <a:xfrm>
          <a:off x="10426700" y="134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27021</xdr:rowOff>
    </xdr:from>
    <xdr:ext cx="534377" cy="259045"/>
    <xdr:sp macro="" textlink="">
      <xdr:nvSpPr>
        <xdr:cNvPr id="420" name="普通建設事業費 （ うち新規整備　）該当値テキスト"/>
        <xdr:cNvSpPr txBox="1"/>
      </xdr:nvSpPr>
      <xdr:spPr>
        <a:xfrm>
          <a:off x="10528300" y="134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108099</xdr:rowOff>
    </xdr:from>
    <xdr:to>
      <xdr:col>14</xdr:col>
      <xdr:colOff>79375</xdr:colOff>
      <xdr:row>79</xdr:row>
      <xdr:rowOff>38249</xdr:rowOff>
    </xdr:to>
    <xdr:sp macro="" textlink="">
      <xdr:nvSpPr>
        <xdr:cNvPr id="421" name="円/楕円 420"/>
        <xdr:cNvSpPr/>
      </xdr:nvSpPr>
      <xdr:spPr>
        <a:xfrm>
          <a:off x="9588500" y="134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29376</xdr:rowOff>
    </xdr:from>
    <xdr:ext cx="534377" cy="259045"/>
    <xdr:sp macro="" textlink="">
      <xdr:nvSpPr>
        <xdr:cNvPr id="422" name="テキスト ボックス 421"/>
        <xdr:cNvSpPr txBox="1"/>
      </xdr:nvSpPr>
      <xdr:spPr>
        <a:xfrm>
          <a:off x="9372111" y="13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9494</xdr:rowOff>
    </xdr:from>
    <xdr:to>
      <xdr:col>15</xdr:col>
      <xdr:colOff>180975</xdr:colOff>
      <xdr:row>98</xdr:row>
      <xdr:rowOff>105680</xdr:rowOff>
    </xdr:to>
    <xdr:cxnSp macro="">
      <xdr:nvCxnSpPr>
        <xdr:cNvPr id="449" name="直線コネクタ 448"/>
        <xdr:cNvCxnSpPr/>
      </xdr:nvCxnSpPr>
      <xdr:spPr>
        <a:xfrm flipV="1">
          <a:off x="9639300" y="16811594"/>
          <a:ext cx="838200" cy="9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110610</xdr:rowOff>
    </xdr:from>
    <xdr:ext cx="534377" cy="259045"/>
    <xdr:sp macro="" textlink="">
      <xdr:nvSpPr>
        <xdr:cNvPr id="450" name="普通建設事業費 （ うち更新整備　）平均値テキスト"/>
        <xdr:cNvSpPr txBox="1"/>
      </xdr:nvSpPr>
      <xdr:spPr>
        <a:xfrm>
          <a:off x="10528300" y="16741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130144</xdr:rowOff>
    </xdr:from>
    <xdr:to>
      <xdr:col>15</xdr:col>
      <xdr:colOff>231775</xdr:colOff>
      <xdr:row>98</xdr:row>
      <xdr:rowOff>60294</xdr:rowOff>
    </xdr:to>
    <xdr:sp macro="" textlink="">
      <xdr:nvSpPr>
        <xdr:cNvPr id="459" name="円/楕円 458"/>
        <xdr:cNvSpPr/>
      </xdr:nvSpPr>
      <xdr:spPr>
        <a:xfrm>
          <a:off x="10426700" y="167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153021</xdr:rowOff>
    </xdr:from>
    <xdr:ext cx="534377" cy="259045"/>
    <xdr:sp macro="" textlink="">
      <xdr:nvSpPr>
        <xdr:cNvPr id="460" name="普通建設事業費 （ うち更新整備　）該当値テキスト"/>
        <xdr:cNvSpPr txBox="1"/>
      </xdr:nvSpPr>
      <xdr:spPr>
        <a:xfrm>
          <a:off x="10528300" y="166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54880</xdr:rowOff>
    </xdr:from>
    <xdr:to>
      <xdr:col>14</xdr:col>
      <xdr:colOff>79375</xdr:colOff>
      <xdr:row>98</xdr:row>
      <xdr:rowOff>156480</xdr:rowOff>
    </xdr:to>
    <xdr:sp macro="" textlink="">
      <xdr:nvSpPr>
        <xdr:cNvPr id="461" name="円/楕円 460"/>
        <xdr:cNvSpPr/>
      </xdr:nvSpPr>
      <xdr:spPr>
        <a:xfrm>
          <a:off x="9588500" y="168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147607</xdr:rowOff>
    </xdr:from>
    <xdr:ext cx="469744" cy="259045"/>
    <xdr:sp macro="" textlink="">
      <xdr:nvSpPr>
        <xdr:cNvPr id="462" name="テキスト ボックス 461"/>
        <xdr:cNvSpPr txBox="1"/>
      </xdr:nvSpPr>
      <xdr:spPr>
        <a:xfrm>
          <a:off x="9404427" y="1694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124670</xdr:rowOff>
    </xdr:from>
    <xdr:to>
      <xdr:col>23</xdr:col>
      <xdr:colOff>517525</xdr:colOff>
      <xdr:row>38</xdr:row>
      <xdr:rowOff>25400</xdr:rowOff>
    </xdr:to>
    <xdr:cxnSp macro="">
      <xdr:nvCxnSpPr>
        <xdr:cNvPr id="487" name="直線コネクタ 486"/>
        <xdr:cNvCxnSpPr/>
      </xdr:nvCxnSpPr>
      <xdr:spPr>
        <a:xfrm>
          <a:off x="15481300" y="6468320"/>
          <a:ext cx="838200" cy="7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124613</xdr:rowOff>
    </xdr:from>
    <xdr:to>
      <xdr:col>22</xdr:col>
      <xdr:colOff>365125</xdr:colOff>
      <xdr:row>37</xdr:row>
      <xdr:rowOff>124670</xdr:rowOff>
    </xdr:to>
    <xdr:cxnSp macro="">
      <xdr:nvCxnSpPr>
        <xdr:cNvPr id="490" name="直線コネクタ 489"/>
        <xdr:cNvCxnSpPr/>
      </xdr:nvCxnSpPr>
      <xdr:spPr>
        <a:xfrm>
          <a:off x="14592300" y="646826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124613</xdr:rowOff>
    </xdr:from>
    <xdr:to>
      <xdr:col>21</xdr:col>
      <xdr:colOff>161925</xdr:colOff>
      <xdr:row>37</xdr:row>
      <xdr:rowOff>154616</xdr:rowOff>
    </xdr:to>
    <xdr:cxnSp macro="">
      <xdr:nvCxnSpPr>
        <xdr:cNvPr id="493" name="直線コネクタ 492"/>
        <xdr:cNvCxnSpPr/>
      </xdr:nvCxnSpPr>
      <xdr:spPr>
        <a:xfrm flipV="1">
          <a:off x="13703300" y="6468263"/>
          <a:ext cx="889000" cy="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22199</xdr:rowOff>
    </xdr:from>
    <xdr:to>
      <xdr:col>19</xdr:col>
      <xdr:colOff>644525</xdr:colOff>
      <xdr:row>37</xdr:row>
      <xdr:rowOff>154616</xdr:rowOff>
    </xdr:to>
    <xdr:cxnSp macro="">
      <xdr:nvCxnSpPr>
        <xdr:cNvPr id="496" name="直線コネクタ 495"/>
        <xdr:cNvCxnSpPr/>
      </xdr:nvCxnSpPr>
      <xdr:spPr>
        <a:xfrm>
          <a:off x="12814300" y="6194399"/>
          <a:ext cx="889000" cy="30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73870</xdr:rowOff>
    </xdr:from>
    <xdr:to>
      <xdr:col>22</xdr:col>
      <xdr:colOff>415925</xdr:colOff>
      <xdr:row>38</xdr:row>
      <xdr:rowOff>4020</xdr:rowOff>
    </xdr:to>
    <xdr:sp macro="" textlink="">
      <xdr:nvSpPr>
        <xdr:cNvPr id="508" name="円/楕円 507"/>
        <xdr:cNvSpPr/>
      </xdr:nvSpPr>
      <xdr:spPr>
        <a:xfrm>
          <a:off x="15430500" y="64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166597</xdr:rowOff>
    </xdr:from>
    <xdr:ext cx="469744" cy="259045"/>
    <xdr:sp macro="" textlink="">
      <xdr:nvSpPr>
        <xdr:cNvPr id="509" name="テキスト ボックス 508"/>
        <xdr:cNvSpPr txBox="1"/>
      </xdr:nvSpPr>
      <xdr:spPr>
        <a:xfrm>
          <a:off x="15246427" y="651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73813</xdr:rowOff>
    </xdr:from>
    <xdr:to>
      <xdr:col>21</xdr:col>
      <xdr:colOff>212725</xdr:colOff>
      <xdr:row>38</xdr:row>
      <xdr:rowOff>3963</xdr:rowOff>
    </xdr:to>
    <xdr:sp macro="" textlink="">
      <xdr:nvSpPr>
        <xdr:cNvPr id="510" name="円/楕円 509"/>
        <xdr:cNvSpPr/>
      </xdr:nvSpPr>
      <xdr:spPr>
        <a:xfrm>
          <a:off x="14541500" y="6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166540</xdr:rowOff>
    </xdr:from>
    <xdr:ext cx="469744" cy="259045"/>
    <xdr:sp macro="" textlink="">
      <xdr:nvSpPr>
        <xdr:cNvPr id="511" name="テキスト ボックス 510"/>
        <xdr:cNvSpPr txBox="1"/>
      </xdr:nvSpPr>
      <xdr:spPr>
        <a:xfrm>
          <a:off x="14357427" y="65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103816</xdr:rowOff>
    </xdr:from>
    <xdr:to>
      <xdr:col>20</xdr:col>
      <xdr:colOff>9525</xdr:colOff>
      <xdr:row>38</xdr:row>
      <xdr:rowOff>33966</xdr:rowOff>
    </xdr:to>
    <xdr:sp macro="" textlink="">
      <xdr:nvSpPr>
        <xdr:cNvPr id="512" name="円/楕円 511"/>
        <xdr:cNvSpPr/>
      </xdr:nvSpPr>
      <xdr:spPr>
        <a:xfrm>
          <a:off x="13652500" y="64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25093</xdr:rowOff>
    </xdr:from>
    <xdr:ext cx="378565" cy="259045"/>
    <xdr:sp macro="" textlink="">
      <xdr:nvSpPr>
        <xdr:cNvPr id="513" name="テキスト ボックス 512"/>
        <xdr:cNvSpPr txBox="1"/>
      </xdr:nvSpPr>
      <xdr:spPr>
        <a:xfrm>
          <a:off x="13514017" y="654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142849</xdr:rowOff>
    </xdr:from>
    <xdr:to>
      <xdr:col>18</xdr:col>
      <xdr:colOff>492125</xdr:colOff>
      <xdr:row>36</xdr:row>
      <xdr:rowOff>72999</xdr:rowOff>
    </xdr:to>
    <xdr:sp macro="" textlink="">
      <xdr:nvSpPr>
        <xdr:cNvPr id="514" name="円/楕円 513"/>
        <xdr:cNvSpPr/>
      </xdr:nvSpPr>
      <xdr:spPr>
        <a:xfrm>
          <a:off x="12763500" y="61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64126</xdr:rowOff>
    </xdr:from>
    <xdr:ext cx="469744" cy="259045"/>
    <xdr:sp macro="" textlink="">
      <xdr:nvSpPr>
        <xdr:cNvPr id="515" name="テキスト ボックス 514"/>
        <xdr:cNvSpPr txBox="1"/>
      </xdr:nvSpPr>
      <xdr:spPr>
        <a:xfrm>
          <a:off x="12579427" y="62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168847</xdr:rowOff>
    </xdr:from>
    <xdr:to>
      <xdr:col>23</xdr:col>
      <xdr:colOff>517525</xdr:colOff>
      <xdr:row>78</xdr:row>
      <xdr:rowOff>12233</xdr:rowOff>
    </xdr:to>
    <xdr:cxnSp macro="">
      <xdr:nvCxnSpPr>
        <xdr:cNvPr id="597" name="直線コネクタ 596"/>
        <xdr:cNvCxnSpPr/>
      </xdr:nvCxnSpPr>
      <xdr:spPr>
        <a:xfrm flipV="1">
          <a:off x="15481300" y="13370497"/>
          <a:ext cx="8382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12233</xdr:rowOff>
    </xdr:from>
    <xdr:to>
      <xdr:col>22</xdr:col>
      <xdr:colOff>365125</xdr:colOff>
      <xdr:row>78</xdr:row>
      <xdr:rowOff>23968</xdr:rowOff>
    </xdr:to>
    <xdr:cxnSp macro="">
      <xdr:nvCxnSpPr>
        <xdr:cNvPr id="600" name="直線コネクタ 599"/>
        <xdr:cNvCxnSpPr/>
      </xdr:nvCxnSpPr>
      <xdr:spPr>
        <a:xfrm flipV="1">
          <a:off x="14592300" y="13385333"/>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23968</xdr:rowOff>
    </xdr:from>
    <xdr:to>
      <xdr:col>21</xdr:col>
      <xdr:colOff>161925</xdr:colOff>
      <xdr:row>78</xdr:row>
      <xdr:rowOff>30917</xdr:rowOff>
    </xdr:to>
    <xdr:cxnSp macro="">
      <xdr:nvCxnSpPr>
        <xdr:cNvPr id="603" name="直線コネクタ 602"/>
        <xdr:cNvCxnSpPr/>
      </xdr:nvCxnSpPr>
      <xdr:spPr>
        <a:xfrm flipV="1">
          <a:off x="13703300" y="13397068"/>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30917</xdr:rowOff>
    </xdr:from>
    <xdr:to>
      <xdr:col>19</xdr:col>
      <xdr:colOff>644525</xdr:colOff>
      <xdr:row>78</xdr:row>
      <xdr:rowOff>44024</xdr:rowOff>
    </xdr:to>
    <xdr:cxnSp macro="">
      <xdr:nvCxnSpPr>
        <xdr:cNvPr id="606" name="直線コネクタ 605"/>
        <xdr:cNvCxnSpPr/>
      </xdr:nvCxnSpPr>
      <xdr:spPr>
        <a:xfrm flipV="1">
          <a:off x="12814300" y="13404017"/>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118047</xdr:rowOff>
    </xdr:from>
    <xdr:to>
      <xdr:col>23</xdr:col>
      <xdr:colOff>568325</xdr:colOff>
      <xdr:row>78</xdr:row>
      <xdr:rowOff>48197</xdr:rowOff>
    </xdr:to>
    <xdr:sp macro="" textlink="">
      <xdr:nvSpPr>
        <xdr:cNvPr id="616" name="円/楕円 615"/>
        <xdr:cNvSpPr/>
      </xdr:nvSpPr>
      <xdr:spPr>
        <a:xfrm>
          <a:off x="16268700" y="133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96474</xdr:rowOff>
    </xdr:from>
    <xdr:ext cx="534377" cy="259045"/>
    <xdr:sp macro="" textlink="">
      <xdr:nvSpPr>
        <xdr:cNvPr id="617" name="公債費該当値テキスト"/>
        <xdr:cNvSpPr txBox="1"/>
      </xdr:nvSpPr>
      <xdr:spPr>
        <a:xfrm>
          <a:off x="16370300" y="132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28,675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132883</xdr:rowOff>
    </xdr:from>
    <xdr:to>
      <xdr:col>22</xdr:col>
      <xdr:colOff>415925</xdr:colOff>
      <xdr:row>78</xdr:row>
      <xdr:rowOff>63033</xdr:rowOff>
    </xdr:to>
    <xdr:sp macro="" textlink="">
      <xdr:nvSpPr>
        <xdr:cNvPr id="618" name="円/楕円 617"/>
        <xdr:cNvSpPr/>
      </xdr:nvSpPr>
      <xdr:spPr>
        <a:xfrm>
          <a:off x="15430500" y="133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54160</xdr:rowOff>
    </xdr:from>
    <xdr:ext cx="534377" cy="259045"/>
    <xdr:sp macro="" textlink="">
      <xdr:nvSpPr>
        <xdr:cNvPr id="619" name="テキスト ボックス 618"/>
        <xdr:cNvSpPr txBox="1"/>
      </xdr:nvSpPr>
      <xdr:spPr>
        <a:xfrm>
          <a:off x="15214111" y="1342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144618</xdr:rowOff>
    </xdr:from>
    <xdr:to>
      <xdr:col>21</xdr:col>
      <xdr:colOff>212725</xdr:colOff>
      <xdr:row>78</xdr:row>
      <xdr:rowOff>74768</xdr:rowOff>
    </xdr:to>
    <xdr:sp macro="" textlink="">
      <xdr:nvSpPr>
        <xdr:cNvPr id="620" name="円/楕円 619"/>
        <xdr:cNvSpPr/>
      </xdr:nvSpPr>
      <xdr:spPr>
        <a:xfrm>
          <a:off x="14541500" y="133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65895</xdr:rowOff>
    </xdr:from>
    <xdr:ext cx="534377" cy="259045"/>
    <xdr:sp macro="" textlink="">
      <xdr:nvSpPr>
        <xdr:cNvPr id="621" name="テキスト ボックス 620"/>
        <xdr:cNvSpPr txBox="1"/>
      </xdr:nvSpPr>
      <xdr:spPr>
        <a:xfrm>
          <a:off x="14325111" y="1343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151567</xdr:rowOff>
    </xdr:from>
    <xdr:to>
      <xdr:col>20</xdr:col>
      <xdr:colOff>9525</xdr:colOff>
      <xdr:row>78</xdr:row>
      <xdr:rowOff>81717</xdr:rowOff>
    </xdr:to>
    <xdr:sp macro="" textlink="">
      <xdr:nvSpPr>
        <xdr:cNvPr id="622" name="円/楕円 621"/>
        <xdr:cNvSpPr/>
      </xdr:nvSpPr>
      <xdr:spPr>
        <a:xfrm>
          <a:off x="13652500" y="133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72844</xdr:rowOff>
    </xdr:from>
    <xdr:ext cx="534377" cy="259045"/>
    <xdr:sp macro="" textlink="">
      <xdr:nvSpPr>
        <xdr:cNvPr id="623" name="テキスト ボックス 622"/>
        <xdr:cNvSpPr txBox="1"/>
      </xdr:nvSpPr>
      <xdr:spPr>
        <a:xfrm>
          <a:off x="13436111" y="1344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164674</xdr:rowOff>
    </xdr:from>
    <xdr:to>
      <xdr:col>18</xdr:col>
      <xdr:colOff>492125</xdr:colOff>
      <xdr:row>78</xdr:row>
      <xdr:rowOff>94824</xdr:rowOff>
    </xdr:to>
    <xdr:sp macro="" textlink="">
      <xdr:nvSpPr>
        <xdr:cNvPr id="624" name="円/楕円 623"/>
        <xdr:cNvSpPr/>
      </xdr:nvSpPr>
      <xdr:spPr>
        <a:xfrm>
          <a:off x="12763500" y="133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85951</xdr:rowOff>
    </xdr:from>
    <xdr:ext cx="534377" cy="259045"/>
    <xdr:sp macro="" textlink="">
      <xdr:nvSpPr>
        <xdr:cNvPr id="625" name="テキスト ボックス 624"/>
        <xdr:cNvSpPr txBox="1"/>
      </xdr:nvSpPr>
      <xdr:spPr>
        <a:xfrm>
          <a:off x="12547111" y="1345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17805</xdr:rowOff>
    </xdr:from>
    <xdr:to>
      <xdr:col>23</xdr:col>
      <xdr:colOff>517525</xdr:colOff>
      <xdr:row>99</xdr:row>
      <xdr:rowOff>33858</xdr:rowOff>
    </xdr:to>
    <xdr:cxnSp macro="">
      <xdr:nvCxnSpPr>
        <xdr:cNvPr id="654" name="直線コネクタ 653"/>
        <xdr:cNvCxnSpPr/>
      </xdr:nvCxnSpPr>
      <xdr:spPr>
        <a:xfrm flipV="1">
          <a:off x="15481300" y="16991355"/>
          <a:ext cx="8382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33858</xdr:rowOff>
    </xdr:from>
    <xdr:to>
      <xdr:col>22</xdr:col>
      <xdr:colOff>365125</xdr:colOff>
      <xdr:row>99</xdr:row>
      <xdr:rowOff>36195</xdr:rowOff>
    </xdr:to>
    <xdr:cxnSp macro="">
      <xdr:nvCxnSpPr>
        <xdr:cNvPr id="657" name="直線コネクタ 656"/>
        <xdr:cNvCxnSpPr/>
      </xdr:nvCxnSpPr>
      <xdr:spPr>
        <a:xfrm flipV="1">
          <a:off x="14592300" y="17007408"/>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35928</xdr:rowOff>
    </xdr:from>
    <xdr:to>
      <xdr:col>21</xdr:col>
      <xdr:colOff>161925</xdr:colOff>
      <xdr:row>99</xdr:row>
      <xdr:rowOff>36195</xdr:rowOff>
    </xdr:to>
    <xdr:cxnSp macro="">
      <xdr:nvCxnSpPr>
        <xdr:cNvPr id="660" name="直線コネクタ 659"/>
        <xdr:cNvCxnSpPr/>
      </xdr:nvCxnSpPr>
      <xdr:spPr>
        <a:xfrm>
          <a:off x="13703300" y="1700947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80060</xdr:rowOff>
    </xdr:from>
    <xdr:to>
      <xdr:col>19</xdr:col>
      <xdr:colOff>644525</xdr:colOff>
      <xdr:row>99</xdr:row>
      <xdr:rowOff>35928</xdr:rowOff>
    </xdr:to>
    <xdr:cxnSp macro="">
      <xdr:nvCxnSpPr>
        <xdr:cNvPr id="663" name="直線コネクタ 662"/>
        <xdr:cNvCxnSpPr/>
      </xdr:nvCxnSpPr>
      <xdr:spPr>
        <a:xfrm>
          <a:off x="12814300" y="16882160"/>
          <a:ext cx="889000" cy="1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138455</xdr:rowOff>
    </xdr:from>
    <xdr:to>
      <xdr:col>23</xdr:col>
      <xdr:colOff>568325</xdr:colOff>
      <xdr:row>99</xdr:row>
      <xdr:rowOff>68605</xdr:rowOff>
    </xdr:to>
    <xdr:sp macro="" textlink="">
      <xdr:nvSpPr>
        <xdr:cNvPr id="673" name="円/楕円 672"/>
        <xdr:cNvSpPr/>
      </xdr:nvSpPr>
      <xdr:spPr>
        <a:xfrm>
          <a:off x="16268700" y="169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53382</xdr:rowOff>
    </xdr:from>
    <xdr:ext cx="469744" cy="259045"/>
    <xdr:sp macro="" textlink="">
      <xdr:nvSpPr>
        <xdr:cNvPr id="674" name="積立金該当値テキスト"/>
        <xdr:cNvSpPr txBox="1"/>
      </xdr:nvSpPr>
      <xdr:spPr>
        <a:xfrm>
          <a:off x="16370300" y="168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154508</xdr:rowOff>
    </xdr:from>
    <xdr:to>
      <xdr:col>22</xdr:col>
      <xdr:colOff>415925</xdr:colOff>
      <xdr:row>99</xdr:row>
      <xdr:rowOff>84658</xdr:rowOff>
    </xdr:to>
    <xdr:sp macro="" textlink="">
      <xdr:nvSpPr>
        <xdr:cNvPr id="675" name="円/楕円 674"/>
        <xdr:cNvSpPr/>
      </xdr:nvSpPr>
      <xdr:spPr>
        <a:xfrm>
          <a:off x="15430500" y="1695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75785</xdr:rowOff>
    </xdr:from>
    <xdr:ext cx="378565" cy="259045"/>
    <xdr:sp macro="" textlink="">
      <xdr:nvSpPr>
        <xdr:cNvPr id="676" name="テキスト ボックス 675"/>
        <xdr:cNvSpPr txBox="1"/>
      </xdr:nvSpPr>
      <xdr:spPr>
        <a:xfrm>
          <a:off x="15292017" y="17049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156845</xdr:rowOff>
    </xdr:from>
    <xdr:to>
      <xdr:col>21</xdr:col>
      <xdr:colOff>212725</xdr:colOff>
      <xdr:row>99</xdr:row>
      <xdr:rowOff>86995</xdr:rowOff>
    </xdr:to>
    <xdr:sp macro="" textlink="">
      <xdr:nvSpPr>
        <xdr:cNvPr id="677" name="円/楕円 676"/>
        <xdr:cNvSpPr/>
      </xdr:nvSpPr>
      <xdr:spPr>
        <a:xfrm>
          <a:off x="14541500" y="169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78122</xdr:rowOff>
    </xdr:from>
    <xdr:ext cx="378565" cy="259045"/>
    <xdr:sp macro="" textlink="">
      <xdr:nvSpPr>
        <xdr:cNvPr id="678" name="テキスト ボックス 677"/>
        <xdr:cNvSpPr txBox="1"/>
      </xdr:nvSpPr>
      <xdr:spPr>
        <a:xfrm>
          <a:off x="14403017" y="17051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156578</xdr:rowOff>
    </xdr:from>
    <xdr:to>
      <xdr:col>20</xdr:col>
      <xdr:colOff>9525</xdr:colOff>
      <xdr:row>99</xdr:row>
      <xdr:rowOff>86728</xdr:rowOff>
    </xdr:to>
    <xdr:sp macro="" textlink="">
      <xdr:nvSpPr>
        <xdr:cNvPr id="679" name="円/楕円 678"/>
        <xdr:cNvSpPr/>
      </xdr:nvSpPr>
      <xdr:spPr>
        <a:xfrm>
          <a:off x="13652500" y="169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77855</xdr:rowOff>
    </xdr:from>
    <xdr:ext cx="378565" cy="259045"/>
    <xdr:sp macro="" textlink="">
      <xdr:nvSpPr>
        <xdr:cNvPr id="680" name="テキスト ボックス 679"/>
        <xdr:cNvSpPr txBox="1"/>
      </xdr:nvSpPr>
      <xdr:spPr>
        <a:xfrm>
          <a:off x="13514017" y="17051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29260</xdr:rowOff>
    </xdr:from>
    <xdr:to>
      <xdr:col>18</xdr:col>
      <xdr:colOff>492125</xdr:colOff>
      <xdr:row>98</xdr:row>
      <xdr:rowOff>130860</xdr:rowOff>
    </xdr:to>
    <xdr:sp macro="" textlink="">
      <xdr:nvSpPr>
        <xdr:cNvPr id="681" name="円/楕円 680"/>
        <xdr:cNvSpPr/>
      </xdr:nvSpPr>
      <xdr:spPr>
        <a:xfrm>
          <a:off x="12763500" y="168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121987</xdr:rowOff>
    </xdr:from>
    <xdr:ext cx="534377" cy="259045"/>
    <xdr:sp macro="" textlink="">
      <xdr:nvSpPr>
        <xdr:cNvPr id="682" name="テキスト ボックス 681"/>
        <xdr:cNvSpPr txBox="1"/>
      </xdr:nvSpPr>
      <xdr:spPr>
        <a:xfrm>
          <a:off x="12547111" y="169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41021</xdr:rowOff>
    </xdr:from>
    <xdr:to>
      <xdr:col>32</xdr:col>
      <xdr:colOff>187325</xdr:colOff>
      <xdr:row>39</xdr:row>
      <xdr:rowOff>44450</xdr:rowOff>
    </xdr:to>
    <xdr:cxnSp macro="">
      <xdr:nvCxnSpPr>
        <xdr:cNvPr id="711" name="直線コネクタ 710"/>
        <xdr:cNvCxnSpPr/>
      </xdr:nvCxnSpPr>
      <xdr:spPr>
        <a:xfrm>
          <a:off x="21323300" y="672757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41021</xdr:rowOff>
    </xdr:from>
    <xdr:to>
      <xdr:col>31</xdr:col>
      <xdr:colOff>34925</xdr:colOff>
      <xdr:row>39</xdr:row>
      <xdr:rowOff>44450</xdr:rowOff>
    </xdr:to>
    <xdr:cxnSp macro="">
      <xdr:nvCxnSpPr>
        <xdr:cNvPr id="714" name="直線コネクタ 713"/>
        <xdr:cNvCxnSpPr/>
      </xdr:nvCxnSpPr>
      <xdr:spPr>
        <a:xfrm flipV="1">
          <a:off x="20434300" y="67275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161671</xdr:rowOff>
    </xdr:from>
    <xdr:to>
      <xdr:col>31</xdr:col>
      <xdr:colOff>85725</xdr:colOff>
      <xdr:row>39</xdr:row>
      <xdr:rowOff>91821</xdr:rowOff>
    </xdr:to>
    <xdr:sp macro="" textlink="">
      <xdr:nvSpPr>
        <xdr:cNvPr id="732" name="円/楕円 731"/>
        <xdr:cNvSpPr/>
      </xdr:nvSpPr>
      <xdr:spPr>
        <a:xfrm>
          <a:off x="21272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82948</xdr:rowOff>
    </xdr:from>
    <xdr:ext cx="313932" cy="259045"/>
    <xdr:sp macro="" textlink="">
      <xdr:nvSpPr>
        <xdr:cNvPr id="733" name="テキスト ボックス 732"/>
        <xdr:cNvSpPr txBox="1"/>
      </xdr:nvSpPr>
      <xdr:spPr>
        <a:xfrm>
          <a:off x="21166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21209</xdr:rowOff>
    </xdr:from>
    <xdr:to>
      <xdr:col>32</xdr:col>
      <xdr:colOff>187325</xdr:colOff>
      <xdr:row>59</xdr:row>
      <xdr:rowOff>21590</xdr:rowOff>
    </xdr:to>
    <xdr:cxnSp macro="">
      <xdr:nvCxnSpPr>
        <xdr:cNvPr id="768" name="直線コネクタ 767"/>
        <xdr:cNvCxnSpPr/>
      </xdr:nvCxnSpPr>
      <xdr:spPr>
        <a:xfrm flipV="1">
          <a:off x="21323300" y="1013675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21590</xdr:rowOff>
    </xdr:from>
    <xdr:to>
      <xdr:col>31</xdr:col>
      <xdr:colOff>34925</xdr:colOff>
      <xdr:row>59</xdr:row>
      <xdr:rowOff>21844</xdr:rowOff>
    </xdr:to>
    <xdr:cxnSp macro="">
      <xdr:nvCxnSpPr>
        <xdr:cNvPr id="771" name="直線コネクタ 770"/>
        <xdr:cNvCxnSpPr/>
      </xdr:nvCxnSpPr>
      <xdr:spPr>
        <a:xfrm flipV="1">
          <a:off x="20434300" y="10137140"/>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21844</xdr:rowOff>
    </xdr:from>
    <xdr:to>
      <xdr:col>29</xdr:col>
      <xdr:colOff>517525</xdr:colOff>
      <xdr:row>59</xdr:row>
      <xdr:rowOff>22225</xdr:rowOff>
    </xdr:to>
    <xdr:cxnSp macro="">
      <xdr:nvCxnSpPr>
        <xdr:cNvPr id="774" name="直線コネクタ 773"/>
        <xdr:cNvCxnSpPr/>
      </xdr:nvCxnSpPr>
      <xdr:spPr>
        <a:xfrm flipV="1">
          <a:off x="19545300" y="1013739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22225</xdr:rowOff>
    </xdr:from>
    <xdr:to>
      <xdr:col>28</xdr:col>
      <xdr:colOff>314325</xdr:colOff>
      <xdr:row>59</xdr:row>
      <xdr:rowOff>22225</xdr:rowOff>
    </xdr:to>
    <xdr:cxnSp macro="">
      <xdr:nvCxnSpPr>
        <xdr:cNvPr id="777" name="直線コネクタ 776"/>
        <xdr:cNvCxnSpPr/>
      </xdr:nvCxnSpPr>
      <xdr:spPr>
        <a:xfrm>
          <a:off x="18656300" y="10137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141859</xdr:rowOff>
    </xdr:from>
    <xdr:to>
      <xdr:col>32</xdr:col>
      <xdr:colOff>238125</xdr:colOff>
      <xdr:row>59</xdr:row>
      <xdr:rowOff>72009</xdr:rowOff>
    </xdr:to>
    <xdr:sp macro="" textlink="">
      <xdr:nvSpPr>
        <xdr:cNvPr id="787" name="円/楕円 786"/>
        <xdr:cNvSpPr/>
      </xdr:nvSpPr>
      <xdr:spPr>
        <a:xfrm>
          <a:off x="22110700" y="100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56786</xdr:rowOff>
    </xdr:from>
    <xdr:ext cx="378565" cy="259045"/>
    <xdr:sp macro="" textlink="">
      <xdr:nvSpPr>
        <xdr:cNvPr id="788" name="貸付金該当値テキスト"/>
        <xdr:cNvSpPr txBox="1"/>
      </xdr:nvSpPr>
      <xdr:spPr>
        <a:xfrm>
          <a:off x="22212300" y="10000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142240</xdr:rowOff>
    </xdr:from>
    <xdr:to>
      <xdr:col>31</xdr:col>
      <xdr:colOff>85725</xdr:colOff>
      <xdr:row>59</xdr:row>
      <xdr:rowOff>72390</xdr:rowOff>
    </xdr:to>
    <xdr:sp macro="" textlink="">
      <xdr:nvSpPr>
        <xdr:cNvPr id="789" name="円/楕円 788"/>
        <xdr:cNvSpPr/>
      </xdr:nvSpPr>
      <xdr:spPr>
        <a:xfrm>
          <a:off x="21272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63517</xdr:rowOff>
    </xdr:from>
    <xdr:ext cx="378565" cy="259045"/>
    <xdr:sp macro="" textlink="">
      <xdr:nvSpPr>
        <xdr:cNvPr id="790" name="テキスト ボックス 789"/>
        <xdr:cNvSpPr txBox="1"/>
      </xdr:nvSpPr>
      <xdr:spPr>
        <a:xfrm>
          <a:off x="21134017" y="1017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142494</xdr:rowOff>
    </xdr:from>
    <xdr:to>
      <xdr:col>29</xdr:col>
      <xdr:colOff>568325</xdr:colOff>
      <xdr:row>59</xdr:row>
      <xdr:rowOff>72644</xdr:rowOff>
    </xdr:to>
    <xdr:sp macro="" textlink="">
      <xdr:nvSpPr>
        <xdr:cNvPr id="791" name="円/楕円 790"/>
        <xdr:cNvSpPr/>
      </xdr:nvSpPr>
      <xdr:spPr>
        <a:xfrm>
          <a:off x="20383500" y="100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63771</xdr:rowOff>
    </xdr:from>
    <xdr:ext cx="378565" cy="259045"/>
    <xdr:sp macro="" textlink="">
      <xdr:nvSpPr>
        <xdr:cNvPr id="792" name="テキスト ボックス 791"/>
        <xdr:cNvSpPr txBox="1"/>
      </xdr:nvSpPr>
      <xdr:spPr>
        <a:xfrm>
          <a:off x="20245017" y="1017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142875</xdr:rowOff>
    </xdr:from>
    <xdr:to>
      <xdr:col>28</xdr:col>
      <xdr:colOff>365125</xdr:colOff>
      <xdr:row>59</xdr:row>
      <xdr:rowOff>73025</xdr:rowOff>
    </xdr:to>
    <xdr:sp macro="" textlink="">
      <xdr:nvSpPr>
        <xdr:cNvPr id="793" name="円/楕円 792"/>
        <xdr:cNvSpPr/>
      </xdr:nvSpPr>
      <xdr:spPr>
        <a:xfrm>
          <a:off x="194945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64152</xdr:rowOff>
    </xdr:from>
    <xdr:ext cx="378565" cy="259045"/>
    <xdr:sp macro="" textlink="">
      <xdr:nvSpPr>
        <xdr:cNvPr id="794" name="テキスト ボックス 793"/>
        <xdr:cNvSpPr txBox="1"/>
      </xdr:nvSpPr>
      <xdr:spPr>
        <a:xfrm>
          <a:off x="19356017" y="1017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142875</xdr:rowOff>
    </xdr:from>
    <xdr:to>
      <xdr:col>27</xdr:col>
      <xdr:colOff>161925</xdr:colOff>
      <xdr:row>59</xdr:row>
      <xdr:rowOff>73025</xdr:rowOff>
    </xdr:to>
    <xdr:sp macro="" textlink="">
      <xdr:nvSpPr>
        <xdr:cNvPr id="795" name="円/楕円 794"/>
        <xdr:cNvSpPr/>
      </xdr:nvSpPr>
      <xdr:spPr>
        <a:xfrm>
          <a:off x="186055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64152</xdr:rowOff>
    </xdr:from>
    <xdr:ext cx="378565" cy="259045"/>
    <xdr:sp macro="" textlink="">
      <xdr:nvSpPr>
        <xdr:cNvPr id="796" name="テキスト ボックス 795"/>
        <xdr:cNvSpPr txBox="1"/>
      </xdr:nvSpPr>
      <xdr:spPr>
        <a:xfrm>
          <a:off x="18467017" y="1017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106831</xdr:rowOff>
    </xdr:from>
    <xdr:to>
      <xdr:col>32</xdr:col>
      <xdr:colOff>187325</xdr:colOff>
      <xdr:row>76</xdr:row>
      <xdr:rowOff>148844</xdr:rowOff>
    </xdr:to>
    <xdr:cxnSp macro="">
      <xdr:nvCxnSpPr>
        <xdr:cNvPr id="828" name="直線コネクタ 827"/>
        <xdr:cNvCxnSpPr/>
      </xdr:nvCxnSpPr>
      <xdr:spPr>
        <a:xfrm flipV="1">
          <a:off x="21323300" y="13137031"/>
          <a:ext cx="838200" cy="4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40700</xdr:rowOff>
    </xdr:from>
    <xdr:to>
      <xdr:col>31</xdr:col>
      <xdr:colOff>34925</xdr:colOff>
      <xdr:row>76</xdr:row>
      <xdr:rowOff>148844</xdr:rowOff>
    </xdr:to>
    <xdr:cxnSp macro="">
      <xdr:nvCxnSpPr>
        <xdr:cNvPr id="831" name="直線コネクタ 830"/>
        <xdr:cNvCxnSpPr/>
      </xdr:nvCxnSpPr>
      <xdr:spPr>
        <a:xfrm>
          <a:off x="20434300" y="13070900"/>
          <a:ext cx="889000" cy="10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40700</xdr:rowOff>
    </xdr:from>
    <xdr:to>
      <xdr:col>29</xdr:col>
      <xdr:colOff>517525</xdr:colOff>
      <xdr:row>76</xdr:row>
      <xdr:rowOff>120466</xdr:rowOff>
    </xdr:to>
    <xdr:cxnSp macro="">
      <xdr:nvCxnSpPr>
        <xdr:cNvPr id="834" name="直線コネクタ 833"/>
        <xdr:cNvCxnSpPr/>
      </xdr:nvCxnSpPr>
      <xdr:spPr>
        <a:xfrm flipV="1">
          <a:off x="19545300" y="13070900"/>
          <a:ext cx="889000" cy="7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95885</xdr:rowOff>
    </xdr:from>
    <xdr:ext cx="534377" cy="259045"/>
    <xdr:sp macro="" textlink="">
      <xdr:nvSpPr>
        <xdr:cNvPr id="836" name="テキスト ボックス 835"/>
        <xdr:cNvSpPr txBox="1"/>
      </xdr:nvSpPr>
      <xdr:spPr>
        <a:xfrm>
          <a:off x="20167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120466</xdr:rowOff>
    </xdr:from>
    <xdr:to>
      <xdr:col>28</xdr:col>
      <xdr:colOff>314325</xdr:colOff>
      <xdr:row>76</xdr:row>
      <xdr:rowOff>167915</xdr:rowOff>
    </xdr:to>
    <xdr:cxnSp macro="">
      <xdr:nvCxnSpPr>
        <xdr:cNvPr id="837" name="直線コネクタ 836"/>
        <xdr:cNvCxnSpPr/>
      </xdr:nvCxnSpPr>
      <xdr:spPr>
        <a:xfrm flipV="1">
          <a:off x="18656300" y="13150666"/>
          <a:ext cx="889000" cy="4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1" name="テキスト ボックス 840"/>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56031</xdr:rowOff>
    </xdr:from>
    <xdr:to>
      <xdr:col>32</xdr:col>
      <xdr:colOff>238125</xdr:colOff>
      <xdr:row>76</xdr:row>
      <xdr:rowOff>157631</xdr:rowOff>
    </xdr:to>
    <xdr:sp macro="" textlink="">
      <xdr:nvSpPr>
        <xdr:cNvPr id="847" name="円/楕円 846"/>
        <xdr:cNvSpPr/>
      </xdr:nvSpPr>
      <xdr:spPr>
        <a:xfrm>
          <a:off x="22110700" y="130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34458</xdr:rowOff>
    </xdr:from>
    <xdr:ext cx="534377" cy="259045"/>
    <xdr:sp macro="" textlink="">
      <xdr:nvSpPr>
        <xdr:cNvPr id="848" name="繰出金該当値テキスト"/>
        <xdr:cNvSpPr txBox="1"/>
      </xdr:nvSpPr>
      <xdr:spPr>
        <a:xfrm>
          <a:off x="22212300" y="130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51,013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98044</xdr:rowOff>
    </xdr:from>
    <xdr:to>
      <xdr:col>31</xdr:col>
      <xdr:colOff>85725</xdr:colOff>
      <xdr:row>77</xdr:row>
      <xdr:rowOff>28194</xdr:rowOff>
    </xdr:to>
    <xdr:sp macro="" textlink="">
      <xdr:nvSpPr>
        <xdr:cNvPr id="849" name="円/楕円 848"/>
        <xdr:cNvSpPr/>
      </xdr:nvSpPr>
      <xdr:spPr>
        <a:xfrm>
          <a:off x="21272500" y="131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19321</xdr:rowOff>
    </xdr:from>
    <xdr:ext cx="534377" cy="259045"/>
    <xdr:sp macro="" textlink="">
      <xdr:nvSpPr>
        <xdr:cNvPr id="850" name="テキスト ボックス 849"/>
        <xdr:cNvSpPr txBox="1"/>
      </xdr:nvSpPr>
      <xdr:spPr>
        <a:xfrm>
          <a:off x="21056111" y="1322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161350</xdr:rowOff>
    </xdr:from>
    <xdr:to>
      <xdr:col>29</xdr:col>
      <xdr:colOff>568325</xdr:colOff>
      <xdr:row>76</xdr:row>
      <xdr:rowOff>91500</xdr:rowOff>
    </xdr:to>
    <xdr:sp macro="" textlink="">
      <xdr:nvSpPr>
        <xdr:cNvPr id="851" name="円/楕円 850"/>
        <xdr:cNvSpPr/>
      </xdr:nvSpPr>
      <xdr:spPr>
        <a:xfrm>
          <a:off x="20383500" y="130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108027</xdr:rowOff>
    </xdr:from>
    <xdr:ext cx="534377" cy="259045"/>
    <xdr:sp macro="" textlink="">
      <xdr:nvSpPr>
        <xdr:cNvPr id="852" name="テキスト ボックス 851"/>
        <xdr:cNvSpPr txBox="1"/>
      </xdr:nvSpPr>
      <xdr:spPr>
        <a:xfrm>
          <a:off x="20167111" y="1279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69666</xdr:rowOff>
    </xdr:from>
    <xdr:to>
      <xdr:col>28</xdr:col>
      <xdr:colOff>365125</xdr:colOff>
      <xdr:row>76</xdr:row>
      <xdr:rowOff>171266</xdr:rowOff>
    </xdr:to>
    <xdr:sp macro="" textlink="">
      <xdr:nvSpPr>
        <xdr:cNvPr id="853" name="円/楕円 852"/>
        <xdr:cNvSpPr/>
      </xdr:nvSpPr>
      <xdr:spPr>
        <a:xfrm>
          <a:off x="19494500" y="130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162393</xdr:rowOff>
    </xdr:from>
    <xdr:ext cx="534377" cy="259045"/>
    <xdr:sp macro="" textlink="">
      <xdr:nvSpPr>
        <xdr:cNvPr id="854" name="テキスト ボックス 853"/>
        <xdr:cNvSpPr txBox="1"/>
      </xdr:nvSpPr>
      <xdr:spPr>
        <a:xfrm>
          <a:off x="19278111" y="131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117115</xdr:rowOff>
    </xdr:from>
    <xdr:to>
      <xdr:col>27</xdr:col>
      <xdr:colOff>161925</xdr:colOff>
      <xdr:row>77</xdr:row>
      <xdr:rowOff>47265</xdr:rowOff>
    </xdr:to>
    <xdr:sp macro="" textlink="">
      <xdr:nvSpPr>
        <xdr:cNvPr id="855" name="円/楕円 854"/>
        <xdr:cNvSpPr/>
      </xdr:nvSpPr>
      <xdr:spPr>
        <a:xfrm>
          <a:off x="18605500" y="131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38392</xdr:rowOff>
    </xdr:from>
    <xdr:ext cx="534377" cy="259045"/>
    <xdr:sp macro="" textlink="">
      <xdr:nvSpPr>
        <xdr:cNvPr id="856" name="テキスト ボックス 855"/>
        <xdr:cNvSpPr txBox="1"/>
      </xdr:nvSpPr>
      <xdr:spPr>
        <a:xfrm>
          <a:off x="18389111" y="1324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人件費は、臨時職員を一般職非常勤職員としたこと等により類似団体平均を上回って推移しているが、人件費以外は概ね下回って推移している。</a:t>
          </a:r>
        </a:p>
        <a:p>
          <a:r>
            <a:rPr kumimoji="1" lang="ja-JP" altLang="en-US" sz="1300">
              <a:latin typeface="ＭＳ Ｐゴシック"/>
            </a:rPr>
            <a:t>　人件費については、平成</a:t>
          </a:r>
          <a:r>
            <a:rPr kumimoji="1" lang="en-US" altLang="ja-JP" sz="1300">
              <a:latin typeface="ＭＳ Ｐゴシック"/>
            </a:rPr>
            <a:t>26</a:t>
          </a:r>
          <a:r>
            <a:rPr kumimoji="1" lang="ja-JP" altLang="en-US" sz="1300">
              <a:latin typeface="ＭＳ Ｐゴシック"/>
            </a:rPr>
            <a:t>年度に策定した定員適正化計画の目標値は達成しているが、上昇傾向にあるため、一般職非常勤職員の整理縮小を図るとともに、民間委託等により抑制に努める。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16,361
16,042
66.61
6,692,240
6,379,833
301,963
4,126,925
6,830,656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105084</xdr:rowOff>
    </xdr:from>
    <xdr:to>
      <xdr:col>6</xdr:col>
      <xdr:colOff>511175</xdr:colOff>
      <xdr:row>34</xdr:row>
      <xdr:rowOff>63935</xdr:rowOff>
    </xdr:to>
    <xdr:cxnSp macro="">
      <xdr:nvCxnSpPr>
        <xdr:cNvPr id="63" name="直線コネクタ 62"/>
        <xdr:cNvCxnSpPr/>
      </xdr:nvCxnSpPr>
      <xdr:spPr>
        <a:xfrm flipV="1">
          <a:off x="3797300" y="5762934"/>
          <a:ext cx="838200" cy="13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151256</xdr:rowOff>
    </xdr:from>
    <xdr:ext cx="469744" cy="259045"/>
    <xdr:sp macro="" textlink="">
      <xdr:nvSpPr>
        <xdr:cNvPr id="64" name="議会費平均値テキスト"/>
        <xdr:cNvSpPr txBox="1"/>
      </xdr:nvSpPr>
      <xdr:spPr>
        <a:xfrm>
          <a:off x="4686300" y="5980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63935</xdr:rowOff>
    </xdr:from>
    <xdr:to>
      <xdr:col>5</xdr:col>
      <xdr:colOff>358775</xdr:colOff>
      <xdr:row>34</xdr:row>
      <xdr:rowOff>112268</xdr:rowOff>
    </xdr:to>
    <xdr:cxnSp macro="">
      <xdr:nvCxnSpPr>
        <xdr:cNvPr id="66" name="直線コネクタ 65"/>
        <xdr:cNvCxnSpPr/>
      </xdr:nvCxnSpPr>
      <xdr:spPr>
        <a:xfrm flipV="1">
          <a:off x="2908300" y="5893235"/>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11357</xdr:rowOff>
    </xdr:from>
    <xdr:to>
      <xdr:col>4</xdr:col>
      <xdr:colOff>155575</xdr:colOff>
      <xdr:row>34</xdr:row>
      <xdr:rowOff>112268</xdr:rowOff>
    </xdr:to>
    <xdr:cxnSp macro="">
      <xdr:nvCxnSpPr>
        <xdr:cNvPr id="69" name="直線コネクタ 68"/>
        <xdr:cNvCxnSpPr/>
      </xdr:nvCxnSpPr>
      <xdr:spPr>
        <a:xfrm>
          <a:off x="2019300" y="5840657"/>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62302</xdr:rowOff>
    </xdr:from>
    <xdr:to>
      <xdr:col>2</xdr:col>
      <xdr:colOff>638175</xdr:colOff>
      <xdr:row>34</xdr:row>
      <xdr:rowOff>11357</xdr:rowOff>
    </xdr:to>
    <xdr:cxnSp macro="">
      <xdr:nvCxnSpPr>
        <xdr:cNvPr id="72" name="直線コネクタ 71"/>
        <xdr:cNvCxnSpPr/>
      </xdr:nvCxnSpPr>
      <xdr:spPr>
        <a:xfrm>
          <a:off x="1130300" y="5720152"/>
          <a:ext cx="889000" cy="1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54284</xdr:rowOff>
    </xdr:from>
    <xdr:to>
      <xdr:col>6</xdr:col>
      <xdr:colOff>561975</xdr:colOff>
      <xdr:row>33</xdr:row>
      <xdr:rowOff>155884</xdr:rowOff>
    </xdr:to>
    <xdr:sp macro="" textlink="">
      <xdr:nvSpPr>
        <xdr:cNvPr id="82" name="円/楕円 81"/>
        <xdr:cNvSpPr/>
      </xdr:nvSpPr>
      <xdr:spPr>
        <a:xfrm>
          <a:off x="4584700" y="571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77161</xdr:rowOff>
    </xdr:from>
    <xdr:ext cx="469744" cy="259045"/>
    <xdr:sp macro="" textlink="">
      <xdr:nvSpPr>
        <xdr:cNvPr id="83" name="議会費該当値テキスト"/>
        <xdr:cNvSpPr txBox="1"/>
      </xdr:nvSpPr>
      <xdr:spPr>
        <a:xfrm>
          <a:off x="4686300" y="556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13135</xdr:rowOff>
    </xdr:from>
    <xdr:to>
      <xdr:col>5</xdr:col>
      <xdr:colOff>409575</xdr:colOff>
      <xdr:row>34</xdr:row>
      <xdr:rowOff>114735</xdr:rowOff>
    </xdr:to>
    <xdr:sp macro="" textlink="">
      <xdr:nvSpPr>
        <xdr:cNvPr id="84" name="円/楕円 83"/>
        <xdr:cNvSpPr/>
      </xdr:nvSpPr>
      <xdr:spPr>
        <a:xfrm>
          <a:off x="3746500" y="58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131262</xdr:rowOff>
    </xdr:from>
    <xdr:ext cx="469744" cy="259045"/>
    <xdr:sp macro="" textlink="">
      <xdr:nvSpPr>
        <xdr:cNvPr id="85" name="テキスト ボックス 84"/>
        <xdr:cNvSpPr txBox="1"/>
      </xdr:nvSpPr>
      <xdr:spPr>
        <a:xfrm>
          <a:off x="3562427" y="561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61468</xdr:rowOff>
    </xdr:from>
    <xdr:to>
      <xdr:col>4</xdr:col>
      <xdr:colOff>206375</xdr:colOff>
      <xdr:row>34</xdr:row>
      <xdr:rowOff>163068</xdr:rowOff>
    </xdr:to>
    <xdr:sp macro="" textlink="">
      <xdr:nvSpPr>
        <xdr:cNvPr id="86" name="円/楕円 85"/>
        <xdr:cNvSpPr/>
      </xdr:nvSpPr>
      <xdr:spPr>
        <a:xfrm>
          <a:off x="28575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8145</xdr:rowOff>
    </xdr:from>
    <xdr:ext cx="469744" cy="259045"/>
    <xdr:sp macro="" textlink="">
      <xdr:nvSpPr>
        <xdr:cNvPr id="87" name="テキスト ボックス 86"/>
        <xdr:cNvSpPr txBox="1"/>
      </xdr:nvSpPr>
      <xdr:spPr>
        <a:xfrm>
          <a:off x="2673427"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132007</xdr:rowOff>
    </xdr:from>
    <xdr:to>
      <xdr:col>3</xdr:col>
      <xdr:colOff>3175</xdr:colOff>
      <xdr:row>34</xdr:row>
      <xdr:rowOff>62157</xdr:rowOff>
    </xdr:to>
    <xdr:sp macro="" textlink="">
      <xdr:nvSpPr>
        <xdr:cNvPr id="88" name="円/楕円 87"/>
        <xdr:cNvSpPr/>
      </xdr:nvSpPr>
      <xdr:spPr>
        <a:xfrm>
          <a:off x="1968500" y="57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78684</xdr:rowOff>
    </xdr:from>
    <xdr:ext cx="469744" cy="259045"/>
    <xdr:sp macro="" textlink="">
      <xdr:nvSpPr>
        <xdr:cNvPr id="89" name="テキスト ボックス 88"/>
        <xdr:cNvSpPr txBox="1"/>
      </xdr:nvSpPr>
      <xdr:spPr>
        <a:xfrm>
          <a:off x="1784427" y="556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11502</xdr:rowOff>
    </xdr:from>
    <xdr:to>
      <xdr:col>1</xdr:col>
      <xdr:colOff>485775</xdr:colOff>
      <xdr:row>33</xdr:row>
      <xdr:rowOff>113102</xdr:rowOff>
    </xdr:to>
    <xdr:sp macro="" textlink="">
      <xdr:nvSpPr>
        <xdr:cNvPr id="90" name="円/楕円 89"/>
        <xdr:cNvSpPr/>
      </xdr:nvSpPr>
      <xdr:spPr>
        <a:xfrm>
          <a:off x="1079500" y="566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129629</xdr:rowOff>
    </xdr:from>
    <xdr:ext cx="469744" cy="259045"/>
    <xdr:sp macro="" textlink="">
      <xdr:nvSpPr>
        <xdr:cNvPr id="91" name="テキスト ボックス 90"/>
        <xdr:cNvSpPr txBox="1"/>
      </xdr:nvSpPr>
      <xdr:spPr>
        <a:xfrm>
          <a:off x="895427" y="544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57567</xdr:rowOff>
    </xdr:from>
    <xdr:to>
      <xdr:col>6</xdr:col>
      <xdr:colOff>511175</xdr:colOff>
      <xdr:row>58</xdr:row>
      <xdr:rowOff>116720</xdr:rowOff>
    </xdr:to>
    <xdr:cxnSp macro="">
      <xdr:nvCxnSpPr>
        <xdr:cNvPr id="123" name="直線コネクタ 122"/>
        <xdr:cNvCxnSpPr/>
      </xdr:nvCxnSpPr>
      <xdr:spPr>
        <a:xfrm flipV="1">
          <a:off x="3797300" y="9830217"/>
          <a:ext cx="838200" cy="23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128248</xdr:rowOff>
    </xdr:from>
    <xdr:to>
      <xdr:col>5</xdr:col>
      <xdr:colOff>358775</xdr:colOff>
      <xdr:row>58</xdr:row>
      <xdr:rowOff>116720</xdr:rowOff>
    </xdr:to>
    <xdr:cxnSp macro="">
      <xdr:nvCxnSpPr>
        <xdr:cNvPr id="126" name="直線コネクタ 125"/>
        <xdr:cNvCxnSpPr/>
      </xdr:nvCxnSpPr>
      <xdr:spPr>
        <a:xfrm>
          <a:off x="2908300" y="9900898"/>
          <a:ext cx="889000" cy="15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128248</xdr:rowOff>
    </xdr:from>
    <xdr:to>
      <xdr:col>4</xdr:col>
      <xdr:colOff>155575</xdr:colOff>
      <xdr:row>58</xdr:row>
      <xdr:rowOff>133876</xdr:rowOff>
    </xdr:to>
    <xdr:cxnSp macro="">
      <xdr:nvCxnSpPr>
        <xdr:cNvPr id="129" name="直線コネクタ 128"/>
        <xdr:cNvCxnSpPr/>
      </xdr:nvCxnSpPr>
      <xdr:spPr>
        <a:xfrm flipV="1">
          <a:off x="2019300" y="9900898"/>
          <a:ext cx="889000" cy="17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34718</xdr:rowOff>
    </xdr:from>
    <xdr:to>
      <xdr:col>2</xdr:col>
      <xdr:colOff>638175</xdr:colOff>
      <xdr:row>58</xdr:row>
      <xdr:rowOff>133876</xdr:rowOff>
    </xdr:to>
    <xdr:cxnSp macro="">
      <xdr:nvCxnSpPr>
        <xdr:cNvPr id="132" name="直線コネクタ 131"/>
        <xdr:cNvCxnSpPr/>
      </xdr:nvCxnSpPr>
      <xdr:spPr>
        <a:xfrm>
          <a:off x="1130300" y="9978818"/>
          <a:ext cx="889000" cy="9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6767</xdr:rowOff>
    </xdr:from>
    <xdr:to>
      <xdr:col>6</xdr:col>
      <xdr:colOff>561975</xdr:colOff>
      <xdr:row>57</xdr:row>
      <xdr:rowOff>108367</xdr:rowOff>
    </xdr:to>
    <xdr:sp macro="" textlink="">
      <xdr:nvSpPr>
        <xdr:cNvPr id="142" name="円/楕円 141"/>
        <xdr:cNvSpPr/>
      </xdr:nvSpPr>
      <xdr:spPr>
        <a:xfrm>
          <a:off x="4584700" y="97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156644</xdr:rowOff>
    </xdr:from>
    <xdr:ext cx="534377" cy="259045"/>
    <xdr:sp macro="" textlink="">
      <xdr:nvSpPr>
        <xdr:cNvPr id="143" name="総務費該当値テキスト"/>
        <xdr:cNvSpPr txBox="1"/>
      </xdr:nvSpPr>
      <xdr:spPr>
        <a:xfrm>
          <a:off x="4686300" y="97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65920</xdr:rowOff>
    </xdr:from>
    <xdr:to>
      <xdr:col>5</xdr:col>
      <xdr:colOff>409575</xdr:colOff>
      <xdr:row>58</xdr:row>
      <xdr:rowOff>167520</xdr:rowOff>
    </xdr:to>
    <xdr:sp macro="" textlink="">
      <xdr:nvSpPr>
        <xdr:cNvPr id="144" name="円/楕円 143"/>
        <xdr:cNvSpPr/>
      </xdr:nvSpPr>
      <xdr:spPr>
        <a:xfrm>
          <a:off x="3746500" y="100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158647</xdr:rowOff>
    </xdr:from>
    <xdr:ext cx="534377" cy="259045"/>
    <xdr:sp macro="" textlink="">
      <xdr:nvSpPr>
        <xdr:cNvPr id="145" name="テキスト ボックス 144"/>
        <xdr:cNvSpPr txBox="1"/>
      </xdr:nvSpPr>
      <xdr:spPr>
        <a:xfrm>
          <a:off x="3530111" y="1010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77448</xdr:rowOff>
    </xdr:from>
    <xdr:to>
      <xdr:col>4</xdr:col>
      <xdr:colOff>206375</xdr:colOff>
      <xdr:row>58</xdr:row>
      <xdr:rowOff>7598</xdr:rowOff>
    </xdr:to>
    <xdr:sp macro="" textlink="">
      <xdr:nvSpPr>
        <xdr:cNvPr id="146" name="円/楕円 145"/>
        <xdr:cNvSpPr/>
      </xdr:nvSpPr>
      <xdr:spPr>
        <a:xfrm>
          <a:off x="2857500" y="985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170175</xdr:rowOff>
    </xdr:from>
    <xdr:ext cx="534377" cy="259045"/>
    <xdr:sp macro="" textlink="">
      <xdr:nvSpPr>
        <xdr:cNvPr id="147" name="テキスト ボックス 146"/>
        <xdr:cNvSpPr txBox="1"/>
      </xdr:nvSpPr>
      <xdr:spPr>
        <a:xfrm>
          <a:off x="2641111" y="994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83076</xdr:rowOff>
    </xdr:from>
    <xdr:to>
      <xdr:col>3</xdr:col>
      <xdr:colOff>3175</xdr:colOff>
      <xdr:row>59</xdr:row>
      <xdr:rowOff>13226</xdr:rowOff>
    </xdr:to>
    <xdr:sp macro="" textlink="">
      <xdr:nvSpPr>
        <xdr:cNvPr id="148" name="円/楕円 147"/>
        <xdr:cNvSpPr/>
      </xdr:nvSpPr>
      <xdr:spPr>
        <a:xfrm>
          <a:off x="1968500" y="100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4353</xdr:rowOff>
    </xdr:from>
    <xdr:ext cx="534377" cy="259045"/>
    <xdr:sp macro="" textlink="">
      <xdr:nvSpPr>
        <xdr:cNvPr id="149" name="テキスト ボックス 148"/>
        <xdr:cNvSpPr txBox="1"/>
      </xdr:nvSpPr>
      <xdr:spPr>
        <a:xfrm>
          <a:off x="1752111" y="101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155368</xdr:rowOff>
    </xdr:from>
    <xdr:to>
      <xdr:col>1</xdr:col>
      <xdr:colOff>485775</xdr:colOff>
      <xdr:row>58</xdr:row>
      <xdr:rowOff>85518</xdr:rowOff>
    </xdr:to>
    <xdr:sp macro="" textlink="">
      <xdr:nvSpPr>
        <xdr:cNvPr id="150" name="円/楕円 149"/>
        <xdr:cNvSpPr/>
      </xdr:nvSpPr>
      <xdr:spPr>
        <a:xfrm>
          <a:off x="1079500" y="992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76645</xdr:rowOff>
    </xdr:from>
    <xdr:ext cx="534377" cy="259045"/>
    <xdr:sp macro="" textlink="">
      <xdr:nvSpPr>
        <xdr:cNvPr id="151" name="テキスト ボックス 150"/>
        <xdr:cNvSpPr txBox="1"/>
      </xdr:nvSpPr>
      <xdr:spPr>
        <a:xfrm>
          <a:off x="863111" y="1002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140951</xdr:rowOff>
    </xdr:from>
    <xdr:to>
      <xdr:col>6</xdr:col>
      <xdr:colOff>511175</xdr:colOff>
      <xdr:row>78</xdr:row>
      <xdr:rowOff>145926</xdr:rowOff>
    </xdr:to>
    <xdr:cxnSp macro="">
      <xdr:nvCxnSpPr>
        <xdr:cNvPr id="183" name="直線コネクタ 182"/>
        <xdr:cNvCxnSpPr/>
      </xdr:nvCxnSpPr>
      <xdr:spPr>
        <a:xfrm>
          <a:off x="3797300" y="13514051"/>
          <a:ext cx="8382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4" name="民生費平均値テキスト"/>
        <xdr:cNvSpPr txBox="1"/>
      </xdr:nvSpPr>
      <xdr:spPr>
        <a:xfrm>
          <a:off x="468630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140951</xdr:rowOff>
    </xdr:from>
    <xdr:to>
      <xdr:col>5</xdr:col>
      <xdr:colOff>358775</xdr:colOff>
      <xdr:row>78</xdr:row>
      <xdr:rowOff>152687</xdr:rowOff>
    </xdr:to>
    <xdr:cxnSp macro="">
      <xdr:nvCxnSpPr>
        <xdr:cNvPr id="186" name="直線コネクタ 185"/>
        <xdr:cNvCxnSpPr/>
      </xdr:nvCxnSpPr>
      <xdr:spPr>
        <a:xfrm flipV="1">
          <a:off x="2908300" y="13514051"/>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152687</xdr:rowOff>
    </xdr:from>
    <xdr:to>
      <xdr:col>4</xdr:col>
      <xdr:colOff>155575</xdr:colOff>
      <xdr:row>79</xdr:row>
      <xdr:rowOff>58755</xdr:rowOff>
    </xdr:to>
    <xdr:cxnSp macro="">
      <xdr:nvCxnSpPr>
        <xdr:cNvPr id="189" name="直線コネクタ 188"/>
        <xdr:cNvCxnSpPr/>
      </xdr:nvCxnSpPr>
      <xdr:spPr>
        <a:xfrm flipV="1">
          <a:off x="2019300" y="13525787"/>
          <a:ext cx="889000" cy="7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48228</xdr:rowOff>
    </xdr:from>
    <xdr:to>
      <xdr:col>2</xdr:col>
      <xdr:colOff>638175</xdr:colOff>
      <xdr:row>79</xdr:row>
      <xdr:rowOff>58755</xdr:rowOff>
    </xdr:to>
    <xdr:cxnSp macro="">
      <xdr:nvCxnSpPr>
        <xdr:cNvPr id="192" name="直線コネクタ 191"/>
        <xdr:cNvCxnSpPr/>
      </xdr:nvCxnSpPr>
      <xdr:spPr>
        <a:xfrm>
          <a:off x="1130300" y="13592778"/>
          <a:ext cx="8890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95126</xdr:rowOff>
    </xdr:from>
    <xdr:to>
      <xdr:col>6</xdr:col>
      <xdr:colOff>561975</xdr:colOff>
      <xdr:row>79</xdr:row>
      <xdr:rowOff>25276</xdr:rowOff>
    </xdr:to>
    <xdr:sp macro="" textlink="">
      <xdr:nvSpPr>
        <xdr:cNvPr id="202" name="円/楕円 201"/>
        <xdr:cNvSpPr/>
      </xdr:nvSpPr>
      <xdr:spPr>
        <a:xfrm>
          <a:off x="4584700" y="134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73553</xdr:rowOff>
    </xdr:from>
    <xdr:ext cx="599010" cy="259045"/>
    <xdr:sp macro="" textlink="">
      <xdr:nvSpPr>
        <xdr:cNvPr id="203" name="民生費該当値テキスト"/>
        <xdr:cNvSpPr txBox="1"/>
      </xdr:nvSpPr>
      <xdr:spPr>
        <a:xfrm>
          <a:off x="4686300" y="1344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101,428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90151</xdr:rowOff>
    </xdr:from>
    <xdr:to>
      <xdr:col>5</xdr:col>
      <xdr:colOff>409575</xdr:colOff>
      <xdr:row>79</xdr:row>
      <xdr:rowOff>20301</xdr:rowOff>
    </xdr:to>
    <xdr:sp macro="" textlink="">
      <xdr:nvSpPr>
        <xdr:cNvPr id="204" name="円/楕円 203"/>
        <xdr:cNvSpPr/>
      </xdr:nvSpPr>
      <xdr:spPr>
        <a:xfrm>
          <a:off x="3746500" y="134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11428</xdr:rowOff>
    </xdr:from>
    <xdr:ext cx="599010" cy="259045"/>
    <xdr:sp macro="" textlink="">
      <xdr:nvSpPr>
        <xdr:cNvPr id="205" name="テキスト ボックス 204"/>
        <xdr:cNvSpPr txBox="1"/>
      </xdr:nvSpPr>
      <xdr:spPr>
        <a:xfrm>
          <a:off x="3497794" y="1355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101887</xdr:rowOff>
    </xdr:from>
    <xdr:to>
      <xdr:col>4</xdr:col>
      <xdr:colOff>206375</xdr:colOff>
      <xdr:row>79</xdr:row>
      <xdr:rowOff>32037</xdr:rowOff>
    </xdr:to>
    <xdr:sp macro="" textlink="">
      <xdr:nvSpPr>
        <xdr:cNvPr id="206" name="円/楕円 205"/>
        <xdr:cNvSpPr/>
      </xdr:nvSpPr>
      <xdr:spPr>
        <a:xfrm>
          <a:off x="2857500" y="134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23164</xdr:rowOff>
    </xdr:from>
    <xdr:ext cx="599010" cy="259045"/>
    <xdr:sp macro="" textlink="">
      <xdr:nvSpPr>
        <xdr:cNvPr id="207" name="テキスト ボックス 206"/>
        <xdr:cNvSpPr txBox="1"/>
      </xdr:nvSpPr>
      <xdr:spPr>
        <a:xfrm>
          <a:off x="2608794" y="1356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100,807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7955</xdr:rowOff>
    </xdr:from>
    <xdr:to>
      <xdr:col>3</xdr:col>
      <xdr:colOff>3175</xdr:colOff>
      <xdr:row>79</xdr:row>
      <xdr:rowOff>109555</xdr:rowOff>
    </xdr:to>
    <xdr:sp macro="" textlink="">
      <xdr:nvSpPr>
        <xdr:cNvPr id="208" name="円/楕円 207"/>
        <xdr:cNvSpPr/>
      </xdr:nvSpPr>
      <xdr:spPr>
        <a:xfrm>
          <a:off x="1968500" y="1355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100682</xdr:rowOff>
    </xdr:from>
    <xdr:ext cx="534377" cy="259045"/>
    <xdr:sp macro="" textlink="">
      <xdr:nvSpPr>
        <xdr:cNvPr id="209" name="テキスト ボックス 208"/>
        <xdr:cNvSpPr txBox="1"/>
      </xdr:nvSpPr>
      <xdr:spPr>
        <a:xfrm>
          <a:off x="1752111" y="1364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93,686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168878</xdr:rowOff>
    </xdr:from>
    <xdr:to>
      <xdr:col>1</xdr:col>
      <xdr:colOff>485775</xdr:colOff>
      <xdr:row>79</xdr:row>
      <xdr:rowOff>99028</xdr:rowOff>
    </xdr:to>
    <xdr:sp macro="" textlink="">
      <xdr:nvSpPr>
        <xdr:cNvPr id="210" name="円/楕円 209"/>
        <xdr:cNvSpPr/>
      </xdr:nvSpPr>
      <xdr:spPr>
        <a:xfrm>
          <a:off x="1079500" y="135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90155</xdr:rowOff>
    </xdr:from>
    <xdr:ext cx="534377" cy="259045"/>
    <xdr:sp macro="" textlink="">
      <xdr:nvSpPr>
        <xdr:cNvPr id="211" name="テキスト ボックス 210"/>
        <xdr:cNvSpPr txBox="1"/>
      </xdr:nvSpPr>
      <xdr:spPr>
        <a:xfrm>
          <a:off x="863111" y="136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138312</xdr:rowOff>
    </xdr:from>
    <xdr:to>
      <xdr:col>6</xdr:col>
      <xdr:colOff>511175</xdr:colOff>
      <xdr:row>98</xdr:row>
      <xdr:rowOff>71724</xdr:rowOff>
    </xdr:to>
    <xdr:cxnSp macro="">
      <xdr:nvCxnSpPr>
        <xdr:cNvPr id="243" name="直線コネクタ 242"/>
        <xdr:cNvCxnSpPr/>
      </xdr:nvCxnSpPr>
      <xdr:spPr>
        <a:xfrm flipV="1">
          <a:off x="3797300" y="16768962"/>
          <a:ext cx="838200" cy="10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31262</xdr:rowOff>
    </xdr:from>
    <xdr:to>
      <xdr:col>5</xdr:col>
      <xdr:colOff>358775</xdr:colOff>
      <xdr:row>98</xdr:row>
      <xdr:rowOff>71724</xdr:rowOff>
    </xdr:to>
    <xdr:cxnSp macro="">
      <xdr:nvCxnSpPr>
        <xdr:cNvPr id="246" name="直線コネクタ 245"/>
        <xdr:cNvCxnSpPr/>
      </xdr:nvCxnSpPr>
      <xdr:spPr>
        <a:xfrm>
          <a:off x="2908300" y="16833362"/>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144762</xdr:rowOff>
    </xdr:from>
    <xdr:to>
      <xdr:col>4</xdr:col>
      <xdr:colOff>155575</xdr:colOff>
      <xdr:row>98</xdr:row>
      <xdr:rowOff>31262</xdr:rowOff>
    </xdr:to>
    <xdr:cxnSp macro="">
      <xdr:nvCxnSpPr>
        <xdr:cNvPr id="249" name="直線コネクタ 248"/>
        <xdr:cNvCxnSpPr/>
      </xdr:nvCxnSpPr>
      <xdr:spPr>
        <a:xfrm>
          <a:off x="2019300" y="16775412"/>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144762</xdr:rowOff>
    </xdr:from>
    <xdr:to>
      <xdr:col>2</xdr:col>
      <xdr:colOff>638175</xdr:colOff>
      <xdr:row>98</xdr:row>
      <xdr:rowOff>65111</xdr:rowOff>
    </xdr:to>
    <xdr:cxnSp macro="">
      <xdr:nvCxnSpPr>
        <xdr:cNvPr id="252" name="直線コネクタ 251"/>
        <xdr:cNvCxnSpPr/>
      </xdr:nvCxnSpPr>
      <xdr:spPr>
        <a:xfrm flipV="1">
          <a:off x="1130300" y="16775412"/>
          <a:ext cx="889000" cy="9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87512</xdr:rowOff>
    </xdr:from>
    <xdr:to>
      <xdr:col>6</xdr:col>
      <xdr:colOff>561975</xdr:colOff>
      <xdr:row>98</xdr:row>
      <xdr:rowOff>17662</xdr:rowOff>
    </xdr:to>
    <xdr:sp macro="" textlink="">
      <xdr:nvSpPr>
        <xdr:cNvPr id="262" name="円/楕円 261"/>
        <xdr:cNvSpPr/>
      </xdr:nvSpPr>
      <xdr:spPr>
        <a:xfrm>
          <a:off x="4584700" y="1671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65939</xdr:rowOff>
    </xdr:from>
    <xdr:ext cx="534377" cy="259045"/>
    <xdr:sp macro="" textlink="">
      <xdr:nvSpPr>
        <xdr:cNvPr id="263" name="衛生費該当値テキスト"/>
        <xdr:cNvSpPr txBox="1"/>
      </xdr:nvSpPr>
      <xdr:spPr>
        <a:xfrm>
          <a:off x="4686300" y="1669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38,585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20924</xdr:rowOff>
    </xdr:from>
    <xdr:to>
      <xdr:col>5</xdr:col>
      <xdr:colOff>409575</xdr:colOff>
      <xdr:row>98</xdr:row>
      <xdr:rowOff>122524</xdr:rowOff>
    </xdr:to>
    <xdr:sp macro="" textlink="">
      <xdr:nvSpPr>
        <xdr:cNvPr id="264" name="円/楕円 263"/>
        <xdr:cNvSpPr/>
      </xdr:nvSpPr>
      <xdr:spPr>
        <a:xfrm>
          <a:off x="3746500" y="168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113651</xdr:rowOff>
    </xdr:from>
    <xdr:ext cx="534377" cy="259045"/>
    <xdr:sp macro="" textlink="">
      <xdr:nvSpPr>
        <xdr:cNvPr id="265" name="テキスト ボックス 264"/>
        <xdr:cNvSpPr txBox="1"/>
      </xdr:nvSpPr>
      <xdr:spPr>
        <a:xfrm>
          <a:off x="3530111" y="169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151912</xdr:rowOff>
    </xdr:from>
    <xdr:to>
      <xdr:col>4</xdr:col>
      <xdr:colOff>206375</xdr:colOff>
      <xdr:row>98</xdr:row>
      <xdr:rowOff>82062</xdr:rowOff>
    </xdr:to>
    <xdr:sp macro="" textlink="">
      <xdr:nvSpPr>
        <xdr:cNvPr id="266" name="円/楕円 265"/>
        <xdr:cNvSpPr/>
      </xdr:nvSpPr>
      <xdr:spPr>
        <a:xfrm>
          <a:off x="2857500" y="167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73189</xdr:rowOff>
    </xdr:from>
    <xdr:ext cx="534377" cy="259045"/>
    <xdr:sp macro="" textlink="">
      <xdr:nvSpPr>
        <xdr:cNvPr id="267" name="テキスト ボックス 266"/>
        <xdr:cNvSpPr txBox="1"/>
      </xdr:nvSpPr>
      <xdr:spPr>
        <a:xfrm>
          <a:off x="2641111" y="1687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93962</xdr:rowOff>
    </xdr:from>
    <xdr:to>
      <xdr:col>3</xdr:col>
      <xdr:colOff>3175</xdr:colOff>
      <xdr:row>98</xdr:row>
      <xdr:rowOff>24112</xdr:rowOff>
    </xdr:to>
    <xdr:sp macro="" textlink="">
      <xdr:nvSpPr>
        <xdr:cNvPr id="268" name="円/楕円 267"/>
        <xdr:cNvSpPr/>
      </xdr:nvSpPr>
      <xdr:spPr>
        <a:xfrm>
          <a:off x="1968500" y="167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15239</xdr:rowOff>
    </xdr:from>
    <xdr:ext cx="534377" cy="259045"/>
    <xdr:sp macro="" textlink="">
      <xdr:nvSpPr>
        <xdr:cNvPr id="269" name="テキスト ボックス 268"/>
        <xdr:cNvSpPr txBox="1"/>
      </xdr:nvSpPr>
      <xdr:spPr>
        <a:xfrm>
          <a:off x="1752111" y="168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14311</xdr:rowOff>
    </xdr:from>
    <xdr:to>
      <xdr:col>1</xdr:col>
      <xdr:colOff>485775</xdr:colOff>
      <xdr:row>98</xdr:row>
      <xdr:rowOff>115911</xdr:rowOff>
    </xdr:to>
    <xdr:sp macro="" textlink="">
      <xdr:nvSpPr>
        <xdr:cNvPr id="270" name="円/楕円 269"/>
        <xdr:cNvSpPr/>
      </xdr:nvSpPr>
      <xdr:spPr>
        <a:xfrm>
          <a:off x="1079500" y="1681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107038</xdr:rowOff>
    </xdr:from>
    <xdr:ext cx="534377" cy="259045"/>
    <xdr:sp macro="" textlink="">
      <xdr:nvSpPr>
        <xdr:cNvPr id="271" name="テキスト ボックス 270"/>
        <xdr:cNvSpPr txBox="1"/>
      </xdr:nvSpPr>
      <xdr:spPr>
        <a:xfrm>
          <a:off x="863111" y="1690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302" name="直線コネクタ 30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5" name="直線コネクタ 30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90388</xdr:rowOff>
    </xdr:from>
    <xdr:to>
      <xdr:col>12</xdr:col>
      <xdr:colOff>511175</xdr:colOff>
      <xdr:row>39</xdr:row>
      <xdr:rowOff>98878</xdr:rowOff>
    </xdr:to>
    <xdr:cxnSp macro="">
      <xdr:nvCxnSpPr>
        <xdr:cNvPr id="308" name="直線コネクタ 307"/>
        <xdr:cNvCxnSpPr/>
      </xdr:nvCxnSpPr>
      <xdr:spPr>
        <a:xfrm>
          <a:off x="7861300" y="6262588"/>
          <a:ext cx="889000" cy="52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71446</xdr:rowOff>
    </xdr:from>
    <xdr:to>
      <xdr:col>11</xdr:col>
      <xdr:colOff>307975</xdr:colOff>
      <xdr:row>36</xdr:row>
      <xdr:rowOff>90388</xdr:rowOff>
    </xdr:to>
    <xdr:cxnSp macro="">
      <xdr:nvCxnSpPr>
        <xdr:cNvPr id="311" name="直線コネクタ 310"/>
        <xdr:cNvCxnSpPr/>
      </xdr:nvCxnSpPr>
      <xdr:spPr>
        <a:xfrm>
          <a:off x="6972300" y="5557846"/>
          <a:ext cx="889000" cy="70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168891</xdr:rowOff>
    </xdr:from>
    <xdr:ext cx="469744" cy="259045"/>
    <xdr:sp macro="" textlink="">
      <xdr:nvSpPr>
        <xdr:cNvPr id="315" name="テキスト ボックス 314"/>
        <xdr:cNvSpPr txBox="1"/>
      </xdr:nvSpPr>
      <xdr:spPr>
        <a:xfrm>
          <a:off x="6737427" y="56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21" name="円/楕円 32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3" name="円/楕円 32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4" name="テキスト ボックス 323"/>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5" name="円/楕円 32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6" name="テキスト ボックス 325"/>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39588</xdr:rowOff>
    </xdr:from>
    <xdr:to>
      <xdr:col>11</xdr:col>
      <xdr:colOff>358775</xdr:colOff>
      <xdr:row>36</xdr:row>
      <xdr:rowOff>141188</xdr:rowOff>
    </xdr:to>
    <xdr:sp macro="" textlink="">
      <xdr:nvSpPr>
        <xdr:cNvPr id="327" name="円/楕円 326"/>
        <xdr:cNvSpPr/>
      </xdr:nvSpPr>
      <xdr:spPr>
        <a:xfrm>
          <a:off x="78105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132315</xdr:rowOff>
    </xdr:from>
    <xdr:ext cx="469744" cy="259045"/>
    <xdr:sp macro="" textlink="">
      <xdr:nvSpPr>
        <xdr:cNvPr id="328" name="テキスト ボックス 327"/>
        <xdr:cNvSpPr txBox="1"/>
      </xdr:nvSpPr>
      <xdr:spPr>
        <a:xfrm>
          <a:off x="7626427" y="630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20646</xdr:rowOff>
    </xdr:from>
    <xdr:to>
      <xdr:col>10</xdr:col>
      <xdr:colOff>155575</xdr:colOff>
      <xdr:row>32</xdr:row>
      <xdr:rowOff>122246</xdr:rowOff>
    </xdr:to>
    <xdr:sp macro="" textlink="">
      <xdr:nvSpPr>
        <xdr:cNvPr id="329" name="円/楕円 328"/>
        <xdr:cNvSpPr/>
      </xdr:nvSpPr>
      <xdr:spPr>
        <a:xfrm>
          <a:off x="6921500" y="55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138773</xdr:rowOff>
    </xdr:from>
    <xdr:ext cx="469744" cy="259045"/>
    <xdr:sp macro="" textlink="">
      <xdr:nvSpPr>
        <xdr:cNvPr id="330" name="テキスト ボックス 329"/>
        <xdr:cNvSpPr txBox="1"/>
      </xdr:nvSpPr>
      <xdr:spPr>
        <a:xfrm>
          <a:off x="6737427" y="528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149268</xdr:rowOff>
    </xdr:from>
    <xdr:to>
      <xdr:col>15</xdr:col>
      <xdr:colOff>180975</xdr:colOff>
      <xdr:row>58</xdr:row>
      <xdr:rowOff>32438</xdr:rowOff>
    </xdr:to>
    <xdr:cxnSp macro="">
      <xdr:nvCxnSpPr>
        <xdr:cNvPr id="361" name="直線コネクタ 360"/>
        <xdr:cNvCxnSpPr/>
      </xdr:nvCxnSpPr>
      <xdr:spPr>
        <a:xfrm flipV="1">
          <a:off x="9639300" y="9579018"/>
          <a:ext cx="838200" cy="39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11940</xdr:rowOff>
    </xdr:from>
    <xdr:ext cx="534377" cy="259045"/>
    <xdr:sp macro="" textlink="">
      <xdr:nvSpPr>
        <xdr:cNvPr id="362" name="農林水産業費平均値テキスト"/>
        <xdr:cNvSpPr txBox="1"/>
      </xdr:nvSpPr>
      <xdr:spPr>
        <a:xfrm>
          <a:off x="10528300" y="97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163981</xdr:rowOff>
    </xdr:from>
    <xdr:to>
      <xdr:col>14</xdr:col>
      <xdr:colOff>28575</xdr:colOff>
      <xdr:row>58</xdr:row>
      <xdr:rowOff>32438</xdr:rowOff>
    </xdr:to>
    <xdr:cxnSp macro="">
      <xdr:nvCxnSpPr>
        <xdr:cNvPr id="364" name="直線コネクタ 363"/>
        <xdr:cNvCxnSpPr/>
      </xdr:nvCxnSpPr>
      <xdr:spPr>
        <a:xfrm>
          <a:off x="8750300" y="9936631"/>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163981</xdr:rowOff>
    </xdr:from>
    <xdr:to>
      <xdr:col>12</xdr:col>
      <xdr:colOff>511175</xdr:colOff>
      <xdr:row>58</xdr:row>
      <xdr:rowOff>11015</xdr:rowOff>
    </xdr:to>
    <xdr:cxnSp macro="">
      <xdr:nvCxnSpPr>
        <xdr:cNvPr id="367" name="直線コネクタ 366"/>
        <xdr:cNvCxnSpPr/>
      </xdr:nvCxnSpPr>
      <xdr:spPr>
        <a:xfrm flipV="1">
          <a:off x="7861300" y="9936631"/>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8875</xdr:rowOff>
    </xdr:from>
    <xdr:to>
      <xdr:col>11</xdr:col>
      <xdr:colOff>307975</xdr:colOff>
      <xdr:row>58</xdr:row>
      <xdr:rowOff>11015</xdr:rowOff>
    </xdr:to>
    <xdr:cxnSp macro="">
      <xdr:nvCxnSpPr>
        <xdr:cNvPr id="370" name="直線コネクタ 369"/>
        <xdr:cNvCxnSpPr/>
      </xdr:nvCxnSpPr>
      <xdr:spPr>
        <a:xfrm>
          <a:off x="6972300" y="9952975"/>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98468</xdr:rowOff>
    </xdr:from>
    <xdr:to>
      <xdr:col>15</xdr:col>
      <xdr:colOff>231775</xdr:colOff>
      <xdr:row>56</xdr:row>
      <xdr:rowOff>28618</xdr:rowOff>
    </xdr:to>
    <xdr:sp macro="" textlink="">
      <xdr:nvSpPr>
        <xdr:cNvPr id="380" name="円/楕円 379"/>
        <xdr:cNvSpPr/>
      </xdr:nvSpPr>
      <xdr:spPr>
        <a:xfrm>
          <a:off x="10426700" y="95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121345</xdr:rowOff>
    </xdr:from>
    <xdr:ext cx="534377" cy="259045"/>
    <xdr:sp macro="" textlink="">
      <xdr:nvSpPr>
        <xdr:cNvPr id="381" name="農林水産業費該当値テキスト"/>
        <xdr:cNvSpPr txBox="1"/>
      </xdr:nvSpPr>
      <xdr:spPr>
        <a:xfrm>
          <a:off x="10528300" y="93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38,914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153088</xdr:rowOff>
    </xdr:from>
    <xdr:to>
      <xdr:col>14</xdr:col>
      <xdr:colOff>79375</xdr:colOff>
      <xdr:row>58</xdr:row>
      <xdr:rowOff>83238</xdr:rowOff>
    </xdr:to>
    <xdr:sp macro="" textlink="">
      <xdr:nvSpPr>
        <xdr:cNvPr id="382" name="円/楕円 381"/>
        <xdr:cNvSpPr/>
      </xdr:nvSpPr>
      <xdr:spPr>
        <a:xfrm>
          <a:off x="9588500" y="992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74365</xdr:rowOff>
    </xdr:from>
    <xdr:ext cx="534377" cy="259045"/>
    <xdr:sp macro="" textlink="">
      <xdr:nvSpPr>
        <xdr:cNvPr id="383" name="テキスト ボックス 382"/>
        <xdr:cNvSpPr txBox="1"/>
      </xdr:nvSpPr>
      <xdr:spPr>
        <a:xfrm>
          <a:off x="9372111" y="100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113181</xdr:rowOff>
    </xdr:from>
    <xdr:to>
      <xdr:col>12</xdr:col>
      <xdr:colOff>561975</xdr:colOff>
      <xdr:row>58</xdr:row>
      <xdr:rowOff>43331</xdr:rowOff>
    </xdr:to>
    <xdr:sp macro="" textlink="">
      <xdr:nvSpPr>
        <xdr:cNvPr id="384" name="円/楕円 383"/>
        <xdr:cNvSpPr/>
      </xdr:nvSpPr>
      <xdr:spPr>
        <a:xfrm>
          <a:off x="8699500" y="98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34458</xdr:rowOff>
    </xdr:from>
    <xdr:ext cx="534377" cy="259045"/>
    <xdr:sp macro="" textlink="">
      <xdr:nvSpPr>
        <xdr:cNvPr id="385" name="テキスト ボックス 384"/>
        <xdr:cNvSpPr txBox="1"/>
      </xdr:nvSpPr>
      <xdr:spPr>
        <a:xfrm>
          <a:off x="8483111" y="997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131665</xdr:rowOff>
    </xdr:from>
    <xdr:to>
      <xdr:col>11</xdr:col>
      <xdr:colOff>358775</xdr:colOff>
      <xdr:row>58</xdr:row>
      <xdr:rowOff>61815</xdr:rowOff>
    </xdr:to>
    <xdr:sp macro="" textlink="">
      <xdr:nvSpPr>
        <xdr:cNvPr id="386" name="円/楕円 385"/>
        <xdr:cNvSpPr/>
      </xdr:nvSpPr>
      <xdr:spPr>
        <a:xfrm>
          <a:off x="7810500" y="99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52942</xdr:rowOff>
    </xdr:from>
    <xdr:ext cx="534377" cy="259045"/>
    <xdr:sp macro="" textlink="">
      <xdr:nvSpPr>
        <xdr:cNvPr id="387" name="テキスト ボックス 386"/>
        <xdr:cNvSpPr txBox="1"/>
      </xdr:nvSpPr>
      <xdr:spPr>
        <a:xfrm>
          <a:off x="7594111" y="999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129525</xdr:rowOff>
    </xdr:from>
    <xdr:to>
      <xdr:col>10</xdr:col>
      <xdr:colOff>155575</xdr:colOff>
      <xdr:row>58</xdr:row>
      <xdr:rowOff>59675</xdr:rowOff>
    </xdr:to>
    <xdr:sp macro="" textlink="">
      <xdr:nvSpPr>
        <xdr:cNvPr id="388" name="円/楕円 387"/>
        <xdr:cNvSpPr/>
      </xdr:nvSpPr>
      <xdr:spPr>
        <a:xfrm>
          <a:off x="6921500" y="990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50802</xdr:rowOff>
    </xdr:from>
    <xdr:ext cx="534377" cy="259045"/>
    <xdr:sp macro="" textlink="">
      <xdr:nvSpPr>
        <xdr:cNvPr id="389" name="テキスト ボックス 388"/>
        <xdr:cNvSpPr txBox="1"/>
      </xdr:nvSpPr>
      <xdr:spPr>
        <a:xfrm>
          <a:off x="6705111" y="999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104839</xdr:rowOff>
    </xdr:from>
    <xdr:to>
      <xdr:col>15</xdr:col>
      <xdr:colOff>180975</xdr:colOff>
      <xdr:row>78</xdr:row>
      <xdr:rowOff>143244</xdr:rowOff>
    </xdr:to>
    <xdr:cxnSp macro="">
      <xdr:nvCxnSpPr>
        <xdr:cNvPr id="418" name="直線コネクタ 417"/>
        <xdr:cNvCxnSpPr/>
      </xdr:nvCxnSpPr>
      <xdr:spPr>
        <a:xfrm flipV="1">
          <a:off x="9639300" y="13477939"/>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143244</xdr:rowOff>
    </xdr:from>
    <xdr:to>
      <xdr:col>14</xdr:col>
      <xdr:colOff>28575</xdr:colOff>
      <xdr:row>78</xdr:row>
      <xdr:rowOff>147358</xdr:rowOff>
    </xdr:to>
    <xdr:cxnSp macro="">
      <xdr:nvCxnSpPr>
        <xdr:cNvPr id="421" name="直線コネクタ 420"/>
        <xdr:cNvCxnSpPr/>
      </xdr:nvCxnSpPr>
      <xdr:spPr>
        <a:xfrm flipV="1">
          <a:off x="8750300" y="1351634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147358</xdr:rowOff>
    </xdr:from>
    <xdr:to>
      <xdr:col>12</xdr:col>
      <xdr:colOff>511175</xdr:colOff>
      <xdr:row>78</xdr:row>
      <xdr:rowOff>155435</xdr:rowOff>
    </xdr:to>
    <xdr:cxnSp macro="">
      <xdr:nvCxnSpPr>
        <xdr:cNvPr id="424" name="直線コネクタ 423"/>
        <xdr:cNvCxnSpPr/>
      </xdr:nvCxnSpPr>
      <xdr:spPr>
        <a:xfrm flipV="1">
          <a:off x="7861300" y="13520458"/>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155435</xdr:rowOff>
    </xdr:from>
    <xdr:to>
      <xdr:col>11</xdr:col>
      <xdr:colOff>307975</xdr:colOff>
      <xdr:row>78</xdr:row>
      <xdr:rowOff>158750</xdr:rowOff>
    </xdr:to>
    <xdr:cxnSp macro="">
      <xdr:nvCxnSpPr>
        <xdr:cNvPr id="427" name="直線コネクタ 426"/>
        <xdr:cNvCxnSpPr/>
      </xdr:nvCxnSpPr>
      <xdr:spPr>
        <a:xfrm flipV="1">
          <a:off x="6972300" y="13528535"/>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54039</xdr:rowOff>
    </xdr:from>
    <xdr:to>
      <xdr:col>15</xdr:col>
      <xdr:colOff>231775</xdr:colOff>
      <xdr:row>78</xdr:row>
      <xdr:rowOff>155639</xdr:rowOff>
    </xdr:to>
    <xdr:sp macro="" textlink="">
      <xdr:nvSpPr>
        <xdr:cNvPr id="437" name="円/楕円 436"/>
        <xdr:cNvSpPr/>
      </xdr:nvSpPr>
      <xdr:spPr>
        <a:xfrm>
          <a:off x="10426700" y="1342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140416</xdr:rowOff>
    </xdr:from>
    <xdr:ext cx="469744" cy="259045"/>
    <xdr:sp macro="" textlink="">
      <xdr:nvSpPr>
        <xdr:cNvPr id="438" name="商工費該当値テキスト"/>
        <xdr:cNvSpPr txBox="1"/>
      </xdr:nvSpPr>
      <xdr:spPr>
        <a:xfrm>
          <a:off x="10528300" y="1334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92444</xdr:rowOff>
    </xdr:from>
    <xdr:to>
      <xdr:col>14</xdr:col>
      <xdr:colOff>79375</xdr:colOff>
      <xdr:row>79</xdr:row>
      <xdr:rowOff>22594</xdr:rowOff>
    </xdr:to>
    <xdr:sp macro="" textlink="">
      <xdr:nvSpPr>
        <xdr:cNvPr id="439" name="円/楕円 438"/>
        <xdr:cNvSpPr/>
      </xdr:nvSpPr>
      <xdr:spPr>
        <a:xfrm>
          <a:off x="9588500" y="134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13721</xdr:rowOff>
    </xdr:from>
    <xdr:ext cx="469744" cy="259045"/>
    <xdr:sp macro="" textlink="">
      <xdr:nvSpPr>
        <xdr:cNvPr id="440" name="テキスト ボックス 439"/>
        <xdr:cNvSpPr txBox="1"/>
      </xdr:nvSpPr>
      <xdr:spPr>
        <a:xfrm>
          <a:off x="9404427" y="1355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96558</xdr:rowOff>
    </xdr:from>
    <xdr:to>
      <xdr:col>12</xdr:col>
      <xdr:colOff>561975</xdr:colOff>
      <xdr:row>79</xdr:row>
      <xdr:rowOff>26708</xdr:rowOff>
    </xdr:to>
    <xdr:sp macro="" textlink="">
      <xdr:nvSpPr>
        <xdr:cNvPr id="441" name="円/楕円 440"/>
        <xdr:cNvSpPr/>
      </xdr:nvSpPr>
      <xdr:spPr>
        <a:xfrm>
          <a:off x="8699500" y="134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17835</xdr:rowOff>
    </xdr:from>
    <xdr:ext cx="469744" cy="259045"/>
    <xdr:sp macro="" textlink="">
      <xdr:nvSpPr>
        <xdr:cNvPr id="442" name="テキスト ボックス 441"/>
        <xdr:cNvSpPr txBox="1"/>
      </xdr:nvSpPr>
      <xdr:spPr>
        <a:xfrm>
          <a:off x="8515427" y="1356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104635</xdr:rowOff>
    </xdr:from>
    <xdr:to>
      <xdr:col>11</xdr:col>
      <xdr:colOff>358775</xdr:colOff>
      <xdr:row>79</xdr:row>
      <xdr:rowOff>34785</xdr:rowOff>
    </xdr:to>
    <xdr:sp macro="" textlink="">
      <xdr:nvSpPr>
        <xdr:cNvPr id="443" name="円/楕円 442"/>
        <xdr:cNvSpPr/>
      </xdr:nvSpPr>
      <xdr:spPr>
        <a:xfrm>
          <a:off x="7810500" y="134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25912</xdr:rowOff>
    </xdr:from>
    <xdr:ext cx="469744" cy="259045"/>
    <xdr:sp macro="" textlink="">
      <xdr:nvSpPr>
        <xdr:cNvPr id="444" name="テキスト ボックス 443"/>
        <xdr:cNvSpPr txBox="1"/>
      </xdr:nvSpPr>
      <xdr:spPr>
        <a:xfrm>
          <a:off x="7626427" y="1357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107950</xdr:rowOff>
    </xdr:from>
    <xdr:to>
      <xdr:col>10</xdr:col>
      <xdr:colOff>155575</xdr:colOff>
      <xdr:row>79</xdr:row>
      <xdr:rowOff>38100</xdr:rowOff>
    </xdr:to>
    <xdr:sp macro="" textlink="">
      <xdr:nvSpPr>
        <xdr:cNvPr id="445" name="円/楕円 444"/>
        <xdr:cNvSpPr/>
      </xdr:nvSpPr>
      <xdr:spPr>
        <a:xfrm>
          <a:off x="69215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29227</xdr:rowOff>
    </xdr:from>
    <xdr:ext cx="469744" cy="259045"/>
    <xdr:sp macro="" textlink="">
      <xdr:nvSpPr>
        <xdr:cNvPr id="446" name="テキスト ボックス 445"/>
        <xdr:cNvSpPr txBox="1"/>
      </xdr:nvSpPr>
      <xdr:spPr>
        <a:xfrm>
          <a:off x="6737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82855</xdr:rowOff>
    </xdr:from>
    <xdr:to>
      <xdr:col>15</xdr:col>
      <xdr:colOff>180975</xdr:colOff>
      <xdr:row>98</xdr:row>
      <xdr:rowOff>97039</xdr:rowOff>
    </xdr:to>
    <xdr:cxnSp macro="">
      <xdr:nvCxnSpPr>
        <xdr:cNvPr id="475" name="直線コネクタ 474"/>
        <xdr:cNvCxnSpPr/>
      </xdr:nvCxnSpPr>
      <xdr:spPr>
        <a:xfrm flipV="1">
          <a:off x="9639300" y="16884955"/>
          <a:ext cx="8382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6"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74740</xdr:rowOff>
    </xdr:from>
    <xdr:to>
      <xdr:col>14</xdr:col>
      <xdr:colOff>28575</xdr:colOff>
      <xdr:row>98</xdr:row>
      <xdr:rowOff>97039</xdr:rowOff>
    </xdr:to>
    <xdr:cxnSp macro="">
      <xdr:nvCxnSpPr>
        <xdr:cNvPr id="478" name="直線コネクタ 477"/>
        <xdr:cNvCxnSpPr/>
      </xdr:nvCxnSpPr>
      <xdr:spPr>
        <a:xfrm>
          <a:off x="8750300" y="16876840"/>
          <a:ext cx="889000" cy="2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74740</xdr:rowOff>
    </xdr:from>
    <xdr:to>
      <xdr:col>12</xdr:col>
      <xdr:colOff>511175</xdr:colOff>
      <xdr:row>98</xdr:row>
      <xdr:rowOff>96594</xdr:rowOff>
    </xdr:to>
    <xdr:cxnSp macro="">
      <xdr:nvCxnSpPr>
        <xdr:cNvPr id="481" name="直線コネクタ 480"/>
        <xdr:cNvCxnSpPr/>
      </xdr:nvCxnSpPr>
      <xdr:spPr>
        <a:xfrm flipV="1">
          <a:off x="7861300" y="16876840"/>
          <a:ext cx="8890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96594</xdr:rowOff>
    </xdr:from>
    <xdr:to>
      <xdr:col>11</xdr:col>
      <xdr:colOff>307975</xdr:colOff>
      <xdr:row>98</xdr:row>
      <xdr:rowOff>107117</xdr:rowOff>
    </xdr:to>
    <xdr:cxnSp macro="">
      <xdr:nvCxnSpPr>
        <xdr:cNvPr id="484" name="直線コネクタ 483"/>
        <xdr:cNvCxnSpPr/>
      </xdr:nvCxnSpPr>
      <xdr:spPr>
        <a:xfrm flipV="1">
          <a:off x="6972300" y="16898694"/>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6" name="テキスト ボックス 485"/>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8" name="テキスト ボックス 487"/>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32055</xdr:rowOff>
    </xdr:from>
    <xdr:to>
      <xdr:col>15</xdr:col>
      <xdr:colOff>231775</xdr:colOff>
      <xdr:row>98</xdr:row>
      <xdr:rowOff>133655</xdr:rowOff>
    </xdr:to>
    <xdr:sp macro="" textlink="">
      <xdr:nvSpPr>
        <xdr:cNvPr id="494" name="円/楕円 493"/>
        <xdr:cNvSpPr/>
      </xdr:nvSpPr>
      <xdr:spPr>
        <a:xfrm>
          <a:off x="10426700" y="168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127697</xdr:rowOff>
    </xdr:from>
    <xdr:ext cx="534377" cy="259045"/>
    <xdr:sp macro="" textlink="">
      <xdr:nvSpPr>
        <xdr:cNvPr id="495" name="土木費該当値テキスト"/>
        <xdr:cNvSpPr txBox="1"/>
      </xdr:nvSpPr>
      <xdr:spPr>
        <a:xfrm>
          <a:off x="10528300" y="167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46239</xdr:rowOff>
    </xdr:from>
    <xdr:to>
      <xdr:col>14</xdr:col>
      <xdr:colOff>79375</xdr:colOff>
      <xdr:row>98</xdr:row>
      <xdr:rowOff>147839</xdr:rowOff>
    </xdr:to>
    <xdr:sp macro="" textlink="">
      <xdr:nvSpPr>
        <xdr:cNvPr id="496" name="円/楕円 495"/>
        <xdr:cNvSpPr/>
      </xdr:nvSpPr>
      <xdr:spPr>
        <a:xfrm>
          <a:off x="9588500" y="168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138966</xdr:rowOff>
    </xdr:from>
    <xdr:ext cx="534377" cy="259045"/>
    <xdr:sp macro="" textlink="">
      <xdr:nvSpPr>
        <xdr:cNvPr id="497" name="テキスト ボックス 496"/>
        <xdr:cNvSpPr txBox="1"/>
      </xdr:nvSpPr>
      <xdr:spPr>
        <a:xfrm>
          <a:off x="9372111" y="1694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23940</xdr:rowOff>
    </xdr:from>
    <xdr:to>
      <xdr:col>12</xdr:col>
      <xdr:colOff>561975</xdr:colOff>
      <xdr:row>98</xdr:row>
      <xdr:rowOff>125540</xdr:rowOff>
    </xdr:to>
    <xdr:sp macro="" textlink="">
      <xdr:nvSpPr>
        <xdr:cNvPr id="498" name="円/楕円 497"/>
        <xdr:cNvSpPr/>
      </xdr:nvSpPr>
      <xdr:spPr>
        <a:xfrm>
          <a:off x="8699500" y="168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116667</xdr:rowOff>
    </xdr:from>
    <xdr:ext cx="534377" cy="259045"/>
    <xdr:sp macro="" textlink="">
      <xdr:nvSpPr>
        <xdr:cNvPr id="499" name="テキスト ボックス 498"/>
        <xdr:cNvSpPr txBox="1"/>
      </xdr:nvSpPr>
      <xdr:spPr>
        <a:xfrm>
          <a:off x="8483111" y="1691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45794</xdr:rowOff>
    </xdr:from>
    <xdr:to>
      <xdr:col>11</xdr:col>
      <xdr:colOff>358775</xdr:colOff>
      <xdr:row>98</xdr:row>
      <xdr:rowOff>147394</xdr:rowOff>
    </xdr:to>
    <xdr:sp macro="" textlink="">
      <xdr:nvSpPr>
        <xdr:cNvPr id="500" name="円/楕円 499"/>
        <xdr:cNvSpPr/>
      </xdr:nvSpPr>
      <xdr:spPr>
        <a:xfrm>
          <a:off x="7810500" y="1684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138521</xdr:rowOff>
    </xdr:from>
    <xdr:ext cx="534377" cy="259045"/>
    <xdr:sp macro="" textlink="">
      <xdr:nvSpPr>
        <xdr:cNvPr id="501" name="テキスト ボックス 500"/>
        <xdr:cNvSpPr txBox="1"/>
      </xdr:nvSpPr>
      <xdr:spPr>
        <a:xfrm>
          <a:off x="7594111" y="1694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56317</xdr:rowOff>
    </xdr:from>
    <xdr:to>
      <xdr:col>10</xdr:col>
      <xdr:colOff>155575</xdr:colOff>
      <xdr:row>98</xdr:row>
      <xdr:rowOff>157917</xdr:rowOff>
    </xdr:to>
    <xdr:sp macro="" textlink="">
      <xdr:nvSpPr>
        <xdr:cNvPr id="502" name="円/楕円 501"/>
        <xdr:cNvSpPr/>
      </xdr:nvSpPr>
      <xdr:spPr>
        <a:xfrm>
          <a:off x="6921500" y="1685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149044</xdr:rowOff>
    </xdr:from>
    <xdr:ext cx="534377" cy="259045"/>
    <xdr:sp macro="" textlink="">
      <xdr:nvSpPr>
        <xdr:cNvPr id="503" name="テキスト ボックス 502"/>
        <xdr:cNvSpPr txBox="1"/>
      </xdr:nvSpPr>
      <xdr:spPr>
        <a:xfrm>
          <a:off x="6705111" y="1695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25419</xdr:rowOff>
    </xdr:from>
    <xdr:to>
      <xdr:col>23</xdr:col>
      <xdr:colOff>517525</xdr:colOff>
      <xdr:row>37</xdr:row>
      <xdr:rowOff>29819</xdr:rowOff>
    </xdr:to>
    <xdr:cxnSp macro="">
      <xdr:nvCxnSpPr>
        <xdr:cNvPr id="532" name="直線コネクタ 531"/>
        <xdr:cNvCxnSpPr/>
      </xdr:nvCxnSpPr>
      <xdr:spPr>
        <a:xfrm flipV="1">
          <a:off x="15481300" y="6369069"/>
          <a:ext cx="8382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29819</xdr:rowOff>
    </xdr:from>
    <xdr:to>
      <xdr:col>22</xdr:col>
      <xdr:colOff>365125</xdr:colOff>
      <xdr:row>37</xdr:row>
      <xdr:rowOff>54947</xdr:rowOff>
    </xdr:to>
    <xdr:cxnSp macro="">
      <xdr:nvCxnSpPr>
        <xdr:cNvPr id="535" name="直線コネクタ 534"/>
        <xdr:cNvCxnSpPr/>
      </xdr:nvCxnSpPr>
      <xdr:spPr>
        <a:xfrm flipV="1">
          <a:off x="14592300" y="6373469"/>
          <a:ext cx="889000" cy="2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23095</xdr:rowOff>
    </xdr:from>
    <xdr:to>
      <xdr:col>21</xdr:col>
      <xdr:colOff>161925</xdr:colOff>
      <xdr:row>37</xdr:row>
      <xdr:rowOff>54947</xdr:rowOff>
    </xdr:to>
    <xdr:cxnSp macro="">
      <xdr:nvCxnSpPr>
        <xdr:cNvPr id="538" name="直線コネクタ 537"/>
        <xdr:cNvCxnSpPr/>
      </xdr:nvCxnSpPr>
      <xdr:spPr>
        <a:xfrm>
          <a:off x="13703300" y="6366745"/>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20085</xdr:rowOff>
    </xdr:from>
    <xdr:to>
      <xdr:col>19</xdr:col>
      <xdr:colOff>644525</xdr:colOff>
      <xdr:row>37</xdr:row>
      <xdr:rowOff>23095</xdr:rowOff>
    </xdr:to>
    <xdr:cxnSp macro="">
      <xdr:nvCxnSpPr>
        <xdr:cNvPr id="541" name="直線コネクタ 540"/>
        <xdr:cNvCxnSpPr/>
      </xdr:nvCxnSpPr>
      <xdr:spPr>
        <a:xfrm>
          <a:off x="12814300" y="6363735"/>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3" name="テキスト ボックス 542"/>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146069</xdr:rowOff>
    </xdr:from>
    <xdr:to>
      <xdr:col>23</xdr:col>
      <xdr:colOff>568325</xdr:colOff>
      <xdr:row>37</xdr:row>
      <xdr:rowOff>76219</xdr:rowOff>
    </xdr:to>
    <xdr:sp macro="" textlink="">
      <xdr:nvSpPr>
        <xdr:cNvPr id="551" name="円/楕円 550"/>
        <xdr:cNvSpPr/>
      </xdr:nvSpPr>
      <xdr:spPr>
        <a:xfrm>
          <a:off x="16268700" y="63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124496</xdr:rowOff>
    </xdr:from>
    <xdr:ext cx="534377" cy="259045"/>
    <xdr:sp macro="" textlink="">
      <xdr:nvSpPr>
        <xdr:cNvPr id="552" name="消防費該当値テキスト"/>
        <xdr:cNvSpPr txBox="1"/>
      </xdr:nvSpPr>
      <xdr:spPr>
        <a:xfrm>
          <a:off x="16370300" y="62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18,999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150469</xdr:rowOff>
    </xdr:from>
    <xdr:to>
      <xdr:col>22</xdr:col>
      <xdr:colOff>415925</xdr:colOff>
      <xdr:row>37</xdr:row>
      <xdr:rowOff>80619</xdr:rowOff>
    </xdr:to>
    <xdr:sp macro="" textlink="">
      <xdr:nvSpPr>
        <xdr:cNvPr id="553" name="円/楕円 552"/>
        <xdr:cNvSpPr/>
      </xdr:nvSpPr>
      <xdr:spPr>
        <a:xfrm>
          <a:off x="15430500" y="63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71746</xdr:rowOff>
    </xdr:from>
    <xdr:ext cx="534377" cy="259045"/>
    <xdr:sp macro="" textlink="">
      <xdr:nvSpPr>
        <xdr:cNvPr id="554" name="テキスト ボックス 553"/>
        <xdr:cNvSpPr txBox="1"/>
      </xdr:nvSpPr>
      <xdr:spPr>
        <a:xfrm>
          <a:off x="15214111" y="64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4147</xdr:rowOff>
    </xdr:from>
    <xdr:to>
      <xdr:col>21</xdr:col>
      <xdr:colOff>212725</xdr:colOff>
      <xdr:row>37</xdr:row>
      <xdr:rowOff>105747</xdr:rowOff>
    </xdr:to>
    <xdr:sp macro="" textlink="">
      <xdr:nvSpPr>
        <xdr:cNvPr id="555" name="円/楕円 554"/>
        <xdr:cNvSpPr/>
      </xdr:nvSpPr>
      <xdr:spPr>
        <a:xfrm>
          <a:off x="14541500" y="63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96874</xdr:rowOff>
    </xdr:from>
    <xdr:ext cx="534377" cy="259045"/>
    <xdr:sp macro="" textlink="">
      <xdr:nvSpPr>
        <xdr:cNvPr id="556" name="テキスト ボックス 555"/>
        <xdr:cNvSpPr txBox="1"/>
      </xdr:nvSpPr>
      <xdr:spPr>
        <a:xfrm>
          <a:off x="14325111" y="64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143745</xdr:rowOff>
    </xdr:from>
    <xdr:to>
      <xdr:col>20</xdr:col>
      <xdr:colOff>9525</xdr:colOff>
      <xdr:row>37</xdr:row>
      <xdr:rowOff>73895</xdr:rowOff>
    </xdr:to>
    <xdr:sp macro="" textlink="">
      <xdr:nvSpPr>
        <xdr:cNvPr id="557" name="円/楕円 556"/>
        <xdr:cNvSpPr/>
      </xdr:nvSpPr>
      <xdr:spPr>
        <a:xfrm>
          <a:off x="13652500" y="63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65022</xdr:rowOff>
    </xdr:from>
    <xdr:ext cx="534377" cy="259045"/>
    <xdr:sp macro="" textlink="">
      <xdr:nvSpPr>
        <xdr:cNvPr id="558" name="テキスト ボックス 557"/>
        <xdr:cNvSpPr txBox="1"/>
      </xdr:nvSpPr>
      <xdr:spPr>
        <a:xfrm>
          <a:off x="13436111" y="64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140735</xdr:rowOff>
    </xdr:from>
    <xdr:to>
      <xdr:col>18</xdr:col>
      <xdr:colOff>492125</xdr:colOff>
      <xdr:row>37</xdr:row>
      <xdr:rowOff>70885</xdr:rowOff>
    </xdr:to>
    <xdr:sp macro="" textlink="">
      <xdr:nvSpPr>
        <xdr:cNvPr id="559" name="円/楕円 558"/>
        <xdr:cNvSpPr/>
      </xdr:nvSpPr>
      <xdr:spPr>
        <a:xfrm>
          <a:off x="12763500" y="63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62012</xdr:rowOff>
    </xdr:from>
    <xdr:ext cx="534377" cy="259045"/>
    <xdr:sp macro="" textlink="">
      <xdr:nvSpPr>
        <xdr:cNvPr id="560" name="テキスト ボックス 559"/>
        <xdr:cNvSpPr txBox="1"/>
      </xdr:nvSpPr>
      <xdr:spPr>
        <a:xfrm>
          <a:off x="12547111" y="64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68468</xdr:rowOff>
    </xdr:from>
    <xdr:to>
      <xdr:col>23</xdr:col>
      <xdr:colOff>517525</xdr:colOff>
      <xdr:row>57</xdr:row>
      <xdr:rowOff>74133</xdr:rowOff>
    </xdr:to>
    <xdr:cxnSp macro="">
      <xdr:nvCxnSpPr>
        <xdr:cNvPr id="587" name="直線コネクタ 586"/>
        <xdr:cNvCxnSpPr/>
      </xdr:nvCxnSpPr>
      <xdr:spPr>
        <a:xfrm flipV="1">
          <a:off x="15481300" y="9841118"/>
          <a:ext cx="8382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169597</xdr:rowOff>
    </xdr:from>
    <xdr:to>
      <xdr:col>22</xdr:col>
      <xdr:colOff>365125</xdr:colOff>
      <xdr:row>57</xdr:row>
      <xdr:rowOff>74133</xdr:rowOff>
    </xdr:to>
    <xdr:cxnSp macro="">
      <xdr:nvCxnSpPr>
        <xdr:cNvPr id="590" name="直線コネクタ 589"/>
        <xdr:cNvCxnSpPr/>
      </xdr:nvCxnSpPr>
      <xdr:spPr>
        <a:xfrm>
          <a:off x="14592300" y="9770797"/>
          <a:ext cx="889000" cy="7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169597</xdr:rowOff>
    </xdr:from>
    <xdr:to>
      <xdr:col>21</xdr:col>
      <xdr:colOff>161925</xdr:colOff>
      <xdr:row>57</xdr:row>
      <xdr:rowOff>33570</xdr:rowOff>
    </xdr:to>
    <xdr:cxnSp macro="">
      <xdr:nvCxnSpPr>
        <xdr:cNvPr id="593" name="直線コネクタ 592"/>
        <xdr:cNvCxnSpPr/>
      </xdr:nvCxnSpPr>
      <xdr:spPr>
        <a:xfrm flipV="1">
          <a:off x="13703300" y="9770797"/>
          <a:ext cx="889000" cy="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102248</xdr:rowOff>
    </xdr:from>
    <xdr:ext cx="534377" cy="259045"/>
    <xdr:sp macro="" textlink="">
      <xdr:nvSpPr>
        <xdr:cNvPr id="595" name="テキスト ボックス 594"/>
        <xdr:cNvSpPr txBox="1"/>
      </xdr:nvSpPr>
      <xdr:spPr>
        <a:xfrm>
          <a:off x="14325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33570</xdr:rowOff>
    </xdr:from>
    <xdr:to>
      <xdr:col>19</xdr:col>
      <xdr:colOff>644525</xdr:colOff>
      <xdr:row>57</xdr:row>
      <xdr:rowOff>39724</xdr:rowOff>
    </xdr:to>
    <xdr:cxnSp macro="">
      <xdr:nvCxnSpPr>
        <xdr:cNvPr id="596" name="直線コネクタ 595"/>
        <xdr:cNvCxnSpPr/>
      </xdr:nvCxnSpPr>
      <xdr:spPr>
        <a:xfrm flipV="1">
          <a:off x="12814300" y="9806220"/>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91559</xdr:rowOff>
    </xdr:from>
    <xdr:ext cx="534377" cy="259045"/>
    <xdr:sp macro="" textlink="">
      <xdr:nvSpPr>
        <xdr:cNvPr id="598" name="テキスト ボックス 597"/>
        <xdr:cNvSpPr txBox="1"/>
      </xdr:nvSpPr>
      <xdr:spPr>
        <a:xfrm>
          <a:off x="13436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107135</xdr:rowOff>
    </xdr:from>
    <xdr:ext cx="534377" cy="259045"/>
    <xdr:sp macro="" textlink="">
      <xdr:nvSpPr>
        <xdr:cNvPr id="600" name="テキスト ボックス 599"/>
        <xdr:cNvSpPr txBox="1"/>
      </xdr:nvSpPr>
      <xdr:spPr>
        <a:xfrm>
          <a:off x="12547111" y="98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17668</xdr:rowOff>
    </xdr:from>
    <xdr:to>
      <xdr:col>23</xdr:col>
      <xdr:colOff>568325</xdr:colOff>
      <xdr:row>57</xdr:row>
      <xdr:rowOff>119268</xdr:rowOff>
    </xdr:to>
    <xdr:sp macro="" textlink="">
      <xdr:nvSpPr>
        <xdr:cNvPr id="606" name="円/楕円 605"/>
        <xdr:cNvSpPr/>
      </xdr:nvSpPr>
      <xdr:spPr>
        <a:xfrm>
          <a:off x="16268700" y="979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136332</xdr:rowOff>
    </xdr:from>
    <xdr:ext cx="534377" cy="259045"/>
    <xdr:sp macro="" textlink="">
      <xdr:nvSpPr>
        <xdr:cNvPr id="607" name="教育費該当値テキスト"/>
        <xdr:cNvSpPr txBox="1"/>
      </xdr:nvSpPr>
      <xdr:spPr>
        <a:xfrm>
          <a:off x="16370300" y="973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53,080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23333</xdr:rowOff>
    </xdr:from>
    <xdr:to>
      <xdr:col>22</xdr:col>
      <xdr:colOff>415925</xdr:colOff>
      <xdr:row>57</xdr:row>
      <xdr:rowOff>124933</xdr:rowOff>
    </xdr:to>
    <xdr:sp macro="" textlink="">
      <xdr:nvSpPr>
        <xdr:cNvPr id="608" name="円/楕円 607"/>
        <xdr:cNvSpPr/>
      </xdr:nvSpPr>
      <xdr:spPr>
        <a:xfrm>
          <a:off x="15430500" y="97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116060</xdr:rowOff>
    </xdr:from>
    <xdr:ext cx="534377" cy="259045"/>
    <xdr:sp macro="" textlink="">
      <xdr:nvSpPr>
        <xdr:cNvPr id="609" name="テキスト ボックス 608"/>
        <xdr:cNvSpPr txBox="1"/>
      </xdr:nvSpPr>
      <xdr:spPr>
        <a:xfrm>
          <a:off x="15214111" y="988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118797</xdr:rowOff>
    </xdr:from>
    <xdr:to>
      <xdr:col>21</xdr:col>
      <xdr:colOff>212725</xdr:colOff>
      <xdr:row>57</xdr:row>
      <xdr:rowOff>48947</xdr:rowOff>
    </xdr:to>
    <xdr:sp macro="" textlink="">
      <xdr:nvSpPr>
        <xdr:cNvPr id="610" name="円/楕円 609"/>
        <xdr:cNvSpPr/>
      </xdr:nvSpPr>
      <xdr:spPr>
        <a:xfrm>
          <a:off x="14541500" y="97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65474</xdr:rowOff>
    </xdr:from>
    <xdr:ext cx="534377" cy="259045"/>
    <xdr:sp macro="" textlink="">
      <xdr:nvSpPr>
        <xdr:cNvPr id="611" name="テキスト ボックス 610"/>
        <xdr:cNvSpPr txBox="1"/>
      </xdr:nvSpPr>
      <xdr:spPr>
        <a:xfrm>
          <a:off x="14325111" y="949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154220</xdr:rowOff>
    </xdr:from>
    <xdr:to>
      <xdr:col>20</xdr:col>
      <xdr:colOff>9525</xdr:colOff>
      <xdr:row>57</xdr:row>
      <xdr:rowOff>84370</xdr:rowOff>
    </xdr:to>
    <xdr:sp macro="" textlink="">
      <xdr:nvSpPr>
        <xdr:cNvPr id="612" name="円/楕円 611"/>
        <xdr:cNvSpPr/>
      </xdr:nvSpPr>
      <xdr:spPr>
        <a:xfrm>
          <a:off x="13652500" y="975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100897</xdr:rowOff>
    </xdr:from>
    <xdr:ext cx="534377" cy="259045"/>
    <xdr:sp macro="" textlink="">
      <xdr:nvSpPr>
        <xdr:cNvPr id="613" name="テキスト ボックス 612"/>
        <xdr:cNvSpPr txBox="1"/>
      </xdr:nvSpPr>
      <xdr:spPr>
        <a:xfrm>
          <a:off x="13436111" y="953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160374</xdr:rowOff>
    </xdr:from>
    <xdr:to>
      <xdr:col>18</xdr:col>
      <xdr:colOff>492125</xdr:colOff>
      <xdr:row>57</xdr:row>
      <xdr:rowOff>90524</xdr:rowOff>
    </xdr:to>
    <xdr:sp macro="" textlink="">
      <xdr:nvSpPr>
        <xdr:cNvPr id="614" name="円/楕円 613"/>
        <xdr:cNvSpPr/>
      </xdr:nvSpPr>
      <xdr:spPr>
        <a:xfrm>
          <a:off x="12763500" y="976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107051</xdr:rowOff>
    </xdr:from>
    <xdr:ext cx="534377" cy="259045"/>
    <xdr:sp macro="" textlink="">
      <xdr:nvSpPr>
        <xdr:cNvPr id="615" name="テキスト ボックス 614"/>
        <xdr:cNvSpPr txBox="1"/>
      </xdr:nvSpPr>
      <xdr:spPr>
        <a:xfrm>
          <a:off x="12547111" y="95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124670</xdr:rowOff>
    </xdr:from>
    <xdr:to>
      <xdr:col>23</xdr:col>
      <xdr:colOff>517525</xdr:colOff>
      <xdr:row>78</xdr:row>
      <xdr:rowOff>25400</xdr:rowOff>
    </xdr:to>
    <xdr:cxnSp macro="">
      <xdr:nvCxnSpPr>
        <xdr:cNvPr id="640" name="直線コネクタ 639"/>
        <xdr:cNvCxnSpPr/>
      </xdr:nvCxnSpPr>
      <xdr:spPr>
        <a:xfrm>
          <a:off x="15481300" y="13326320"/>
          <a:ext cx="838200" cy="7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124613</xdr:rowOff>
    </xdr:from>
    <xdr:to>
      <xdr:col>22</xdr:col>
      <xdr:colOff>365125</xdr:colOff>
      <xdr:row>77</xdr:row>
      <xdr:rowOff>124670</xdr:rowOff>
    </xdr:to>
    <xdr:cxnSp macro="">
      <xdr:nvCxnSpPr>
        <xdr:cNvPr id="643" name="直線コネクタ 642"/>
        <xdr:cNvCxnSpPr/>
      </xdr:nvCxnSpPr>
      <xdr:spPr>
        <a:xfrm>
          <a:off x="14592300" y="1332626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124613</xdr:rowOff>
    </xdr:from>
    <xdr:to>
      <xdr:col>21</xdr:col>
      <xdr:colOff>161925</xdr:colOff>
      <xdr:row>77</xdr:row>
      <xdr:rowOff>154617</xdr:rowOff>
    </xdr:to>
    <xdr:cxnSp macro="">
      <xdr:nvCxnSpPr>
        <xdr:cNvPr id="646" name="直線コネクタ 645"/>
        <xdr:cNvCxnSpPr/>
      </xdr:nvCxnSpPr>
      <xdr:spPr>
        <a:xfrm flipV="1">
          <a:off x="13703300" y="13326263"/>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22200</xdr:rowOff>
    </xdr:from>
    <xdr:to>
      <xdr:col>19</xdr:col>
      <xdr:colOff>644525</xdr:colOff>
      <xdr:row>77</xdr:row>
      <xdr:rowOff>154617</xdr:rowOff>
    </xdr:to>
    <xdr:cxnSp macro="">
      <xdr:nvCxnSpPr>
        <xdr:cNvPr id="649" name="直線コネクタ 648"/>
        <xdr:cNvCxnSpPr/>
      </xdr:nvCxnSpPr>
      <xdr:spPr>
        <a:xfrm>
          <a:off x="12814300" y="13052400"/>
          <a:ext cx="889000" cy="30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9" name="円/楕円 658"/>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60"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73870</xdr:rowOff>
    </xdr:from>
    <xdr:to>
      <xdr:col>22</xdr:col>
      <xdr:colOff>415925</xdr:colOff>
      <xdr:row>78</xdr:row>
      <xdr:rowOff>4020</xdr:rowOff>
    </xdr:to>
    <xdr:sp macro="" textlink="">
      <xdr:nvSpPr>
        <xdr:cNvPr id="661" name="円/楕円 660"/>
        <xdr:cNvSpPr/>
      </xdr:nvSpPr>
      <xdr:spPr>
        <a:xfrm>
          <a:off x="15430500" y="132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166597</xdr:rowOff>
    </xdr:from>
    <xdr:ext cx="469744" cy="259045"/>
    <xdr:sp macro="" textlink="">
      <xdr:nvSpPr>
        <xdr:cNvPr id="662" name="テキスト ボックス 661"/>
        <xdr:cNvSpPr txBox="1"/>
      </xdr:nvSpPr>
      <xdr:spPr>
        <a:xfrm>
          <a:off x="15246427" y="1336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73813</xdr:rowOff>
    </xdr:from>
    <xdr:to>
      <xdr:col>21</xdr:col>
      <xdr:colOff>212725</xdr:colOff>
      <xdr:row>78</xdr:row>
      <xdr:rowOff>3963</xdr:rowOff>
    </xdr:to>
    <xdr:sp macro="" textlink="">
      <xdr:nvSpPr>
        <xdr:cNvPr id="663" name="円/楕円 662"/>
        <xdr:cNvSpPr/>
      </xdr:nvSpPr>
      <xdr:spPr>
        <a:xfrm>
          <a:off x="14541500" y="132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166540</xdr:rowOff>
    </xdr:from>
    <xdr:ext cx="469744" cy="259045"/>
    <xdr:sp macro="" textlink="">
      <xdr:nvSpPr>
        <xdr:cNvPr id="664" name="テキスト ボックス 663"/>
        <xdr:cNvSpPr txBox="1"/>
      </xdr:nvSpPr>
      <xdr:spPr>
        <a:xfrm>
          <a:off x="14357427" y="1336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103817</xdr:rowOff>
    </xdr:from>
    <xdr:to>
      <xdr:col>20</xdr:col>
      <xdr:colOff>9525</xdr:colOff>
      <xdr:row>78</xdr:row>
      <xdr:rowOff>33967</xdr:rowOff>
    </xdr:to>
    <xdr:sp macro="" textlink="">
      <xdr:nvSpPr>
        <xdr:cNvPr id="665" name="円/楕円 664"/>
        <xdr:cNvSpPr/>
      </xdr:nvSpPr>
      <xdr:spPr>
        <a:xfrm>
          <a:off x="13652500" y="133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25094</xdr:rowOff>
    </xdr:from>
    <xdr:ext cx="378565" cy="259045"/>
    <xdr:sp macro="" textlink="">
      <xdr:nvSpPr>
        <xdr:cNvPr id="666" name="テキスト ボックス 665"/>
        <xdr:cNvSpPr txBox="1"/>
      </xdr:nvSpPr>
      <xdr:spPr>
        <a:xfrm>
          <a:off x="13514017" y="13398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142849</xdr:rowOff>
    </xdr:from>
    <xdr:to>
      <xdr:col>18</xdr:col>
      <xdr:colOff>492125</xdr:colOff>
      <xdr:row>76</xdr:row>
      <xdr:rowOff>73000</xdr:rowOff>
    </xdr:to>
    <xdr:sp macro="" textlink="">
      <xdr:nvSpPr>
        <xdr:cNvPr id="667" name="円/楕円 666"/>
        <xdr:cNvSpPr/>
      </xdr:nvSpPr>
      <xdr:spPr>
        <a:xfrm>
          <a:off x="12763500" y="13001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64127</xdr:rowOff>
    </xdr:from>
    <xdr:ext cx="469744" cy="259045"/>
    <xdr:sp macro="" textlink="">
      <xdr:nvSpPr>
        <xdr:cNvPr id="668" name="テキスト ボックス 667"/>
        <xdr:cNvSpPr txBox="1"/>
      </xdr:nvSpPr>
      <xdr:spPr>
        <a:xfrm>
          <a:off x="12579427" y="1309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168847</xdr:rowOff>
    </xdr:from>
    <xdr:to>
      <xdr:col>23</xdr:col>
      <xdr:colOff>517525</xdr:colOff>
      <xdr:row>98</xdr:row>
      <xdr:rowOff>12233</xdr:rowOff>
    </xdr:to>
    <xdr:cxnSp macro="">
      <xdr:nvCxnSpPr>
        <xdr:cNvPr id="697" name="直線コネクタ 696"/>
        <xdr:cNvCxnSpPr/>
      </xdr:nvCxnSpPr>
      <xdr:spPr>
        <a:xfrm flipV="1">
          <a:off x="15481300" y="16799497"/>
          <a:ext cx="8382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12233</xdr:rowOff>
    </xdr:from>
    <xdr:to>
      <xdr:col>22</xdr:col>
      <xdr:colOff>365125</xdr:colOff>
      <xdr:row>98</xdr:row>
      <xdr:rowOff>23968</xdr:rowOff>
    </xdr:to>
    <xdr:cxnSp macro="">
      <xdr:nvCxnSpPr>
        <xdr:cNvPr id="700" name="直線コネクタ 699"/>
        <xdr:cNvCxnSpPr/>
      </xdr:nvCxnSpPr>
      <xdr:spPr>
        <a:xfrm flipV="1">
          <a:off x="14592300" y="16814333"/>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23968</xdr:rowOff>
    </xdr:from>
    <xdr:to>
      <xdr:col>21</xdr:col>
      <xdr:colOff>161925</xdr:colOff>
      <xdr:row>98</xdr:row>
      <xdr:rowOff>30917</xdr:rowOff>
    </xdr:to>
    <xdr:cxnSp macro="">
      <xdr:nvCxnSpPr>
        <xdr:cNvPr id="703" name="直線コネクタ 702"/>
        <xdr:cNvCxnSpPr/>
      </xdr:nvCxnSpPr>
      <xdr:spPr>
        <a:xfrm flipV="1">
          <a:off x="13703300" y="16826068"/>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30917</xdr:rowOff>
    </xdr:from>
    <xdr:to>
      <xdr:col>19</xdr:col>
      <xdr:colOff>644525</xdr:colOff>
      <xdr:row>98</xdr:row>
      <xdr:rowOff>44024</xdr:rowOff>
    </xdr:to>
    <xdr:cxnSp macro="">
      <xdr:nvCxnSpPr>
        <xdr:cNvPr id="706" name="直線コネクタ 705"/>
        <xdr:cNvCxnSpPr/>
      </xdr:nvCxnSpPr>
      <xdr:spPr>
        <a:xfrm flipV="1">
          <a:off x="12814300" y="16833017"/>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118047</xdr:rowOff>
    </xdr:from>
    <xdr:to>
      <xdr:col>23</xdr:col>
      <xdr:colOff>568325</xdr:colOff>
      <xdr:row>98</xdr:row>
      <xdr:rowOff>48197</xdr:rowOff>
    </xdr:to>
    <xdr:sp macro="" textlink="">
      <xdr:nvSpPr>
        <xdr:cNvPr id="716" name="円/楕円 715"/>
        <xdr:cNvSpPr/>
      </xdr:nvSpPr>
      <xdr:spPr>
        <a:xfrm>
          <a:off x="16268700" y="167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96474</xdr:rowOff>
    </xdr:from>
    <xdr:ext cx="534377" cy="259045"/>
    <xdr:sp macro="" textlink="">
      <xdr:nvSpPr>
        <xdr:cNvPr id="717" name="公債費該当値テキスト"/>
        <xdr:cNvSpPr txBox="1"/>
      </xdr:nvSpPr>
      <xdr:spPr>
        <a:xfrm>
          <a:off x="16370300" y="1672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28,675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132883</xdr:rowOff>
    </xdr:from>
    <xdr:to>
      <xdr:col>22</xdr:col>
      <xdr:colOff>415925</xdr:colOff>
      <xdr:row>98</xdr:row>
      <xdr:rowOff>63033</xdr:rowOff>
    </xdr:to>
    <xdr:sp macro="" textlink="">
      <xdr:nvSpPr>
        <xdr:cNvPr id="718" name="円/楕円 717"/>
        <xdr:cNvSpPr/>
      </xdr:nvSpPr>
      <xdr:spPr>
        <a:xfrm>
          <a:off x="15430500" y="167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54160</xdr:rowOff>
    </xdr:from>
    <xdr:ext cx="534377" cy="259045"/>
    <xdr:sp macro="" textlink="">
      <xdr:nvSpPr>
        <xdr:cNvPr id="719" name="テキスト ボックス 718"/>
        <xdr:cNvSpPr txBox="1"/>
      </xdr:nvSpPr>
      <xdr:spPr>
        <a:xfrm>
          <a:off x="15214111" y="168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144618</xdr:rowOff>
    </xdr:from>
    <xdr:to>
      <xdr:col>21</xdr:col>
      <xdr:colOff>212725</xdr:colOff>
      <xdr:row>98</xdr:row>
      <xdr:rowOff>74768</xdr:rowOff>
    </xdr:to>
    <xdr:sp macro="" textlink="">
      <xdr:nvSpPr>
        <xdr:cNvPr id="720" name="円/楕円 719"/>
        <xdr:cNvSpPr/>
      </xdr:nvSpPr>
      <xdr:spPr>
        <a:xfrm>
          <a:off x="14541500" y="1677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65895</xdr:rowOff>
    </xdr:from>
    <xdr:ext cx="534377" cy="259045"/>
    <xdr:sp macro="" textlink="">
      <xdr:nvSpPr>
        <xdr:cNvPr id="721" name="テキスト ボックス 720"/>
        <xdr:cNvSpPr txBox="1"/>
      </xdr:nvSpPr>
      <xdr:spPr>
        <a:xfrm>
          <a:off x="14325111" y="1686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151567</xdr:rowOff>
    </xdr:from>
    <xdr:to>
      <xdr:col>20</xdr:col>
      <xdr:colOff>9525</xdr:colOff>
      <xdr:row>98</xdr:row>
      <xdr:rowOff>81717</xdr:rowOff>
    </xdr:to>
    <xdr:sp macro="" textlink="">
      <xdr:nvSpPr>
        <xdr:cNvPr id="722" name="円/楕円 721"/>
        <xdr:cNvSpPr/>
      </xdr:nvSpPr>
      <xdr:spPr>
        <a:xfrm>
          <a:off x="13652500" y="167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72844</xdr:rowOff>
    </xdr:from>
    <xdr:ext cx="534377" cy="259045"/>
    <xdr:sp macro="" textlink="">
      <xdr:nvSpPr>
        <xdr:cNvPr id="723" name="テキスト ボックス 722"/>
        <xdr:cNvSpPr txBox="1"/>
      </xdr:nvSpPr>
      <xdr:spPr>
        <a:xfrm>
          <a:off x="13436111" y="168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164674</xdr:rowOff>
    </xdr:from>
    <xdr:to>
      <xdr:col>18</xdr:col>
      <xdr:colOff>492125</xdr:colOff>
      <xdr:row>98</xdr:row>
      <xdr:rowOff>94824</xdr:rowOff>
    </xdr:to>
    <xdr:sp macro="" textlink="">
      <xdr:nvSpPr>
        <xdr:cNvPr id="724" name="円/楕円 723"/>
        <xdr:cNvSpPr/>
      </xdr:nvSpPr>
      <xdr:spPr>
        <a:xfrm>
          <a:off x="12763500" y="167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85951</xdr:rowOff>
    </xdr:from>
    <xdr:ext cx="534377" cy="259045"/>
    <xdr:sp macro="" textlink="">
      <xdr:nvSpPr>
        <xdr:cNvPr id="725" name="テキスト ボックス 724"/>
        <xdr:cNvSpPr txBox="1"/>
      </xdr:nvSpPr>
      <xdr:spPr>
        <a:xfrm>
          <a:off x="12547111" y="1688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164465</xdr:rowOff>
    </xdr:from>
    <xdr:to>
      <xdr:col>32</xdr:col>
      <xdr:colOff>187325</xdr:colOff>
      <xdr:row>39</xdr:row>
      <xdr:rowOff>44450</xdr:rowOff>
    </xdr:to>
    <xdr:cxnSp macro="">
      <xdr:nvCxnSpPr>
        <xdr:cNvPr id="754" name="直線コネクタ 753"/>
        <xdr:cNvCxnSpPr/>
      </xdr:nvCxnSpPr>
      <xdr:spPr>
        <a:xfrm>
          <a:off x="21323300" y="6508115"/>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164465</xdr:rowOff>
    </xdr:from>
    <xdr:to>
      <xdr:col>31</xdr:col>
      <xdr:colOff>34925</xdr:colOff>
      <xdr:row>39</xdr:row>
      <xdr:rowOff>44450</xdr:rowOff>
    </xdr:to>
    <xdr:cxnSp macro="">
      <xdr:nvCxnSpPr>
        <xdr:cNvPr id="757" name="直線コネクタ 756"/>
        <xdr:cNvCxnSpPr/>
      </xdr:nvCxnSpPr>
      <xdr:spPr>
        <a:xfrm flipV="1">
          <a:off x="20434300" y="650811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113665</xdr:rowOff>
    </xdr:from>
    <xdr:to>
      <xdr:col>31</xdr:col>
      <xdr:colOff>85725</xdr:colOff>
      <xdr:row>38</xdr:row>
      <xdr:rowOff>43815</xdr:rowOff>
    </xdr:to>
    <xdr:sp macro="" textlink="">
      <xdr:nvSpPr>
        <xdr:cNvPr id="775" name="円/楕円 774"/>
        <xdr:cNvSpPr/>
      </xdr:nvSpPr>
      <xdr:spPr>
        <a:xfrm>
          <a:off x="21272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34942</xdr:rowOff>
    </xdr:from>
    <xdr:ext cx="378565" cy="259045"/>
    <xdr:sp macro="" textlink="">
      <xdr:nvSpPr>
        <xdr:cNvPr id="776" name="テキスト ボックス 775"/>
        <xdr:cNvSpPr txBox="1"/>
      </xdr:nvSpPr>
      <xdr:spPr>
        <a:xfrm>
          <a:off x="21134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議会費は、類似団体平均を上回って推移しているが、平成</a:t>
          </a:r>
          <a:r>
            <a:rPr kumimoji="1" lang="en-US" altLang="ja-JP" sz="1300">
              <a:latin typeface="ＭＳ Ｐゴシック"/>
            </a:rPr>
            <a:t>31</a:t>
          </a:r>
          <a:r>
            <a:rPr kumimoji="1" lang="ja-JP" altLang="en-US" sz="1300">
              <a:latin typeface="ＭＳ Ｐゴシック"/>
            </a:rPr>
            <a:t>年度の議員改選時に議員定数削減により報酬費の抑制を図ることを検討している。</a:t>
          </a:r>
        </a:p>
        <a:p>
          <a:r>
            <a:rPr kumimoji="1" lang="ja-JP" altLang="en-US" sz="1300">
              <a:latin typeface="ＭＳ Ｐゴシック"/>
            </a:rPr>
            <a:t>　教育費について、平成</a:t>
          </a:r>
          <a:r>
            <a:rPr kumimoji="1" lang="en-US" altLang="ja-JP" sz="1300">
              <a:latin typeface="ＭＳ Ｐゴシック"/>
            </a:rPr>
            <a:t>26</a:t>
          </a:r>
          <a:r>
            <a:rPr kumimoji="1" lang="ja-JP" altLang="en-US" sz="1300">
              <a:latin typeface="ＭＳ Ｐゴシック"/>
            </a:rPr>
            <a:t>年度以降は類似団体平均を下回っているが、平成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年度は校舎の耐震改修事業を行い、平成</a:t>
          </a:r>
          <a:r>
            <a:rPr kumimoji="1" lang="en-US" altLang="ja-JP" sz="1300">
              <a:latin typeface="ＭＳ Ｐゴシック"/>
            </a:rPr>
            <a:t>25</a:t>
          </a:r>
          <a:r>
            <a:rPr kumimoji="1" lang="ja-JP" altLang="en-US" sz="1300">
              <a:latin typeface="ＭＳ Ｐゴシック"/>
            </a:rPr>
            <a:t>年は空調設備整備を含む環境改善改修事業を実施したこと等により、類似団体平均を上回っている。</a:t>
          </a:r>
        </a:p>
        <a:p>
          <a:r>
            <a:rPr kumimoji="1" lang="ja-JP" altLang="en-US" sz="1300">
              <a:latin typeface="ＭＳ Ｐゴシック"/>
            </a:rPr>
            <a:t>　なお、農林水産業費について、平成</a:t>
          </a:r>
          <a:r>
            <a:rPr kumimoji="1" lang="en-US" altLang="ja-JP" sz="1300">
              <a:latin typeface="ＭＳ Ｐゴシック"/>
            </a:rPr>
            <a:t>27</a:t>
          </a:r>
          <a:r>
            <a:rPr kumimoji="1" lang="ja-JP" altLang="en-US" sz="1300">
              <a:latin typeface="ＭＳ Ｐゴシック"/>
            </a:rPr>
            <a:t>年度は補助事業として農業施設整備に対する補助金</a:t>
          </a:r>
          <a:r>
            <a:rPr kumimoji="1" lang="en-US" altLang="ja-JP" sz="1300">
              <a:latin typeface="ＭＳ Ｐゴシック"/>
            </a:rPr>
            <a:t>352</a:t>
          </a:r>
          <a:r>
            <a:rPr kumimoji="1" lang="ja-JP" altLang="en-US" sz="1300">
              <a:latin typeface="ＭＳ Ｐゴシック"/>
            </a:rPr>
            <a:t>百万円の交付があったため、急激な増加となっている。</a:t>
          </a:r>
        </a:p>
        <a:p>
          <a:r>
            <a:rPr kumimoji="1" lang="ja-JP" altLang="en-US" sz="1300">
              <a:latin typeface="ＭＳ Ｐゴシック"/>
            </a:rPr>
            <a:t>　また、労働費について、補助事業として平成</a:t>
          </a:r>
          <a:r>
            <a:rPr kumimoji="1" lang="en-US" altLang="ja-JP" sz="1300">
              <a:latin typeface="ＭＳ Ｐゴシック"/>
            </a:rPr>
            <a:t>24</a:t>
          </a:r>
          <a:r>
            <a:rPr kumimoji="1" lang="ja-JP" altLang="en-US" sz="1300">
              <a:latin typeface="ＭＳ Ｐゴシック"/>
            </a:rPr>
            <a:t>年度まで緊急雇用事業を実施している。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標準財政規模に対する財政調整基金残高の比率は、平成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年度及び平成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年度で、財源不足による財政調整基金の取り崩しを行ったため減少している。なお、平成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年度及び平成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年度では、財政調整基金の取り崩しは行っていないが、標準財政規模が増となったため、減少している。今後は、歳入の確保、歳出の抑制を図り、財政調整基金の確保に努める。</a:t>
          </a:r>
        </a:p>
        <a:p>
          <a:r>
            <a:rPr kumimoji="1" lang="ja-JP" altLang="en-US" sz="1100">
              <a:latin typeface="ＭＳ ゴシック" pitchFamily="49" charset="-128"/>
              <a:ea typeface="ＭＳ ゴシック" pitchFamily="49" charset="-128"/>
            </a:rPr>
            <a:t>　標準財政規模に対する実質収支額の比率は、約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％の間で推移しているが、実質単年度収支の比率については、平成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年度及び平成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年度は財政調整基金の取り崩し、平成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年度は実質収支の減少によりマイナスとなっていたが、平成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年度は、法人税、地方譲与税及び交付金の増収等により財政調整基金の取り崩しを行わなかったためプラスとなっている。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水道事業会計では、平成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１億円を超える建設改良事業を自己資金で行ったことにより前年度に比べ比率が減少しているが、実質的な売電開始初年度となった電気事業会計の流動資産が増加し、一般会計でも法人税、地方譲与税及び交付金の増収等により、例年より黒字が増加している。</a:t>
          </a:r>
        </a:p>
        <a:p>
          <a:r>
            <a:rPr kumimoji="1" lang="ja-JP" altLang="en-US" sz="1400">
              <a:latin typeface="ＭＳ ゴシック" pitchFamily="49" charset="-128"/>
              <a:ea typeface="ＭＳ ゴシック" pitchFamily="49" charset="-128"/>
            </a:rPr>
            <a:t>　また、その他の会計でも、赤字はなく、全て黒字で推移している。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6692240</v>
      </c>
      <c r="BO4" s="349"/>
      <c r="BP4" s="349"/>
      <c r="BQ4" s="349"/>
      <c r="BR4" s="349"/>
      <c r="BS4" s="349"/>
      <c r="BT4" s="349"/>
      <c r="BU4" s="350"/>
      <c r="BV4" s="348">
        <v>5694390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7.3</v>
      </c>
      <c r="CU4" s="355"/>
      <c r="CV4" s="355"/>
      <c r="CW4" s="355"/>
      <c r="CX4" s="355"/>
      <c r="CY4" s="355"/>
      <c r="CZ4" s="355"/>
      <c r="DA4" s="356"/>
      <c r="DB4" s="354">
        <v>4.2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6379833</v>
      </c>
      <c r="BO5" s="386"/>
      <c r="BP5" s="386"/>
      <c r="BQ5" s="386"/>
      <c r="BR5" s="386"/>
      <c r="BS5" s="386"/>
      <c r="BT5" s="386"/>
      <c r="BU5" s="387"/>
      <c r="BV5" s="385">
        <v>5520490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88.5</v>
      </c>
      <c r="CU5" s="383"/>
      <c r="CV5" s="383"/>
      <c r="CW5" s="383"/>
      <c r="CX5" s="383"/>
      <c r="CY5" s="383"/>
      <c r="CZ5" s="383"/>
      <c r="DA5" s="384"/>
      <c r="DB5" s="382">
        <v>97.7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312407</v>
      </c>
      <c r="BO6" s="386"/>
      <c r="BP6" s="386"/>
      <c r="BQ6" s="386"/>
      <c r="BR6" s="386"/>
      <c r="BS6" s="386"/>
      <c r="BT6" s="386"/>
      <c r="BU6" s="387"/>
      <c r="BV6" s="385">
        <v>173900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98.8</v>
      </c>
      <c r="CU6" s="423"/>
      <c r="CV6" s="423"/>
      <c r="CW6" s="423"/>
      <c r="CX6" s="423"/>
      <c r="CY6" s="423"/>
      <c r="CZ6" s="423"/>
      <c r="DA6" s="424"/>
      <c r="DB6" s="422">
        <v>109.1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10444</v>
      </c>
      <c r="BO7" s="386"/>
      <c r="BP7" s="386"/>
      <c r="BQ7" s="386"/>
      <c r="BR7" s="386"/>
      <c r="BS7" s="386"/>
      <c r="BT7" s="386"/>
      <c r="BU7" s="387"/>
      <c r="BV7" s="385">
        <v>5518</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4126925</v>
      </c>
      <c r="CU7" s="386"/>
      <c r="CV7" s="386"/>
      <c r="CW7" s="386"/>
      <c r="CX7" s="386"/>
      <c r="CY7" s="386"/>
      <c r="CZ7" s="386"/>
      <c r="DA7" s="387"/>
      <c r="DB7" s="385">
        <v>4008811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301963</v>
      </c>
      <c r="BO8" s="386"/>
      <c r="BP8" s="386"/>
      <c r="BQ8" s="386"/>
      <c r="BR8" s="386"/>
      <c r="BS8" s="386"/>
      <c r="BT8" s="386"/>
      <c r="BU8" s="387"/>
      <c r="BV8" s="385">
        <v>168382</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0.78</v>
      </c>
      <c r="CU8" s="426"/>
      <c r="CV8" s="426"/>
      <c r="CW8" s="426"/>
      <c r="CX8" s="426"/>
      <c r="CY8" s="426"/>
      <c r="CZ8" s="426"/>
      <c r="DA8" s="427"/>
      <c r="DB8" s="425">
        <v>0.81</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15842</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133581</v>
      </c>
      <c r="BO9" s="386"/>
      <c r="BP9" s="386"/>
      <c r="BQ9" s="386"/>
      <c r="BR9" s="386"/>
      <c r="BS9" s="386"/>
      <c r="BT9" s="386"/>
      <c r="BU9" s="387"/>
      <c r="BV9" s="385">
        <v>66096</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9.6999999999999993</v>
      </c>
      <c r="CU9" s="383"/>
      <c r="CV9" s="383"/>
      <c r="CW9" s="383"/>
      <c r="CX9" s="383"/>
      <c r="CY9" s="383"/>
      <c r="CZ9" s="383"/>
      <c r="DA9" s="384"/>
      <c r="DB9" s="382">
        <v>9.8000000000000007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17299</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77</v>
      </c>
      <c r="AV10" s="418"/>
      <c r="AW10" s="418"/>
      <c r="AX10" s="418"/>
      <c r="AY10" s="419" t="s">
        <v>101</v>
      </c>
      <c r="AZ10" s="420"/>
      <c r="BA10" s="420"/>
      <c r="BB10" s="420"/>
      <c r="BC10" s="420"/>
      <c r="BD10" s="420"/>
      <c r="BE10" s="420"/>
      <c r="BF10" s="420"/>
      <c r="BG10" s="420"/>
      <c r="BH10" s="420"/>
      <c r="BI10" s="420"/>
      <c r="BJ10" s="420"/>
      <c r="BK10" s="420"/>
      <c r="BL10" s="420"/>
      <c r="BM10" s="421"/>
      <c r="BN10" s="385">
        <v>152</v>
      </c>
      <c r="BO10" s="386"/>
      <c r="BP10" s="386"/>
      <c r="BQ10" s="386"/>
      <c r="BR10" s="386"/>
      <c r="BS10" s="386"/>
      <c r="BT10" s="386"/>
      <c r="BU10" s="387"/>
      <c r="BV10" s="385">
        <v>152</v>
      </c>
      <c r="BW10" s="386"/>
      <c r="BX10" s="386"/>
      <c r="BY10" s="386"/>
      <c r="BZ10" s="386"/>
      <c r="CA10" s="386"/>
      <c r="CB10" s="386"/>
      <c r="CC10" s="38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103</v>
      </c>
      <c r="M11" s="440"/>
      <c r="N11" s="440"/>
      <c r="O11" s="440"/>
      <c r="P11" s="440"/>
      <c r="Q11" s="441"/>
      <c r="R11" s="442" t="s">
        <v>104</v>
      </c>
      <c r="S11" s="443"/>
      <c r="T11" s="443"/>
      <c r="U11" s="443"/>
      <c r="V11" s="444"/>
      <c r="W11" s="373"/>
      <c r="X11" s="374"/>
      <c r="Y11" s="374"/>
      <c r="Z11" s="374"/>
      <c r="AA11" s="374"/>
      <c r="AB11" s="374"/>
      <c r="AC11" s="374"/>
      <c r="AD11" s="374"/>
      <c r="AE11" s="374"/>
      <c r="AF11" s="374"/>
      <c r="AG11" s="374"/>
      <c r="AH11" s="374"/>
      <c r="AI11" s="374"/>
      <c r="AJ11" s="374"/>
      <c r="AK11" s="374"/>
      <c r="AL11" s="377"/>
      <c r="AM11" s="414" t="s">
        <v>105</v>
      </c>
      <c r="AN11" s="415"/>
      <c r="AO11" s="415"/>
      <c r="AP11" s="415"/>
      <c r="AQ11" s="415"/>
      <c r="AR11" s="415"/>
      <c r="AS11" s="415"/>
      <c r="AT11" s="416"/>
      <c r="AU11" s="417" t="s">
        <v>77</v>
      </c>
      <c r="AV11" s="418"/>
      <c r="AW11" s="418"/>
      <c r="AX11" s="418"/>
      <c r="AY11" s="419" t="s">
        <v>106</v>
      </c>
      <c r="AZ11" s="420"/>
      <c r="BA11" s="420"/>
      <c r="BB11" s="420"/>
      <c r="BC11" s="420"/>
      <c r="BD11" s="420"/>
      <c r="BE11" s="420"/>
      <c r="BF11" s="420"/>
      <c r="BG11" s="420"/>
      <c r="BH11" s="420"/>
      <c r="BI11" s="420"/>
      <c r="BJ11" s="420"/>
      <c r="BK11" s="420"/>
      <c r="BL11" s="420"/>
      <c r="BM11" s="421"/>
      <c r="BN11" s="385" t="s">
        <v>107</v>
      </c>
      <c r="BO11" s="386"/>
      <c r="BP11" s="386"/>
      <c r="BQ11" s="386"/>
      <c r="BR11" s="386"/>
      <c r="BS11" s="386"/>
      <c r="BT11" s="386"/>
      <c r="BU11" s="387"/>
      <c r="BV11" s="385" t="s">
        <v>107</v>
      </c>
      <c r="BW11" s="386"/>
      <c r="BX11" s="386"/>
      <c r="BY11" s="386"/>
      <c r="BZ11" s="386"/>
      <c r="CA11" s="386"/>
      <c r="CB11" s="386"/>
      <c r="CC11" s="387"/>
      <c r="CD11" s="388" t="s">
        <v>108</v>
      </c>
      <c r="CE11" s="389"/>
      <c r="CF11" s="389"/>
      <c r="CG11" s="389"/>
      <c r="CH11" s="389"/>
      <c r="CI11" s="389"/>
      <c r="CJ11" s="389"/>
      <c r="CK11" s="389"/>
      <c r="CL11" s="389"/>
      <c r="CM11" s="389"/>
      <c r="CN11" s="389"/>
      <c r="CO11" s="389"/>
      <c r="CP11" s="389"/>
      <c r="CQ11" s="389"/>
      <c r="CR11" s="389"/>
      <c r="CS11" s="390"/>
      <c r="CT11" s="425" t="s">
        <v>107</v>
      </c>
      <c r="CU11" s="426"/>
      <c r="CV11" s="426"/>
      <c r="CW11" s="426"/>
      <c r="CX11" s="426"/>
      <c r="CY11" s="426"/>
      <c r="CZ11" s="426"/>
      <c r="DA11" s="427"/>
      <c r="DB11" s="425" t="s">
        <v>107</v>
      </c>
      <c r="DC11" s="426"/>
      <c r="DD11" s="426"/>
      <c r="DE11" s="426"/>
      <c r="DF11" s="426"/>
      <c r="DG11" s="426"/>
      <c r="DH11" s="426"/>
      <c r="DI11" s="427"/>
      <c r="DJ11" s="137"/>
      <c r="DK11" s="137"/>
      <c r="DL11" s="137"/>
      <c r="DM11" s="137"/>
      <c r="DN11" s="137"/>
      <c r="DO11" s="137"/>
    </row>
    <row r="12" spans="1:119" ht="18.75" customHeight="1">
      <c r="A12" s="138"/>
      <c r="B12" s="445" t="s">
        <v>109</v>
      </c>
      <c r="C12" s="446"/>
      <c r="D12" s="446"/>
      <c r="E12" s="446"/>
      <c r="F12" s="446"/>
      <c r="G12" s="446"/>
      <c r="H12" s="446"/>
      <c r="I12" s="446"/>
      <c r="J12" s="446"/>
      <c r="K12" s="447"/>
      <c r="L12" s="454" t="s">
        <v>110</v>
      </c>
      <c r="M12" s="455"/>
      <c r="N12" s="455"/>
      <c r="O12" s="455"/>
      <c r="P12" s="455"/>
      <c r="Q12" s="456"/>
      <c r="R12" s="457">
        <v>16361</v>
      </c>
      <c r="S12" s="458"/>
      <c r="T12" s="458"/>
      <c r="U12" s="458"/>
      <c r="V12" s="459"/>
      <c r="W12" s="460" t="s">
        <v>1</v>
      </c>
      <c r="X12" s="418"/>
      <c r="Y12" s="418"/>
      <c r="Z12" s="418"/>
      <c r="AA12" s="418"/>
      <c r="AB12" s="461"/>
      <c r="AC12" s="417" t="s">
        <v>111</v>
      </c>
      <c r="AD12" s="418"/>
      <c r="AE12" s="418"/>
      <c r="AF12" s="418"/>
      <c r="AG12" s="461"/>
      <c r="AH12" s="417" t="s">
        <v>112</v>
      </c>
      <c r="AI12" s="418"/>
      <c r="AJ12" s="418"/>
      <c r="AK12" s="418"/>
      <c r="AL12" s="462"/>
      <c r="AM12" s="414" t="s">
        <v>113</v>
      </c>
      <c r="AN12" s="415"/>
      <c r="AO12" s="415"/>
      <c r="AP12" s="415"/>
      <c r="AQ12" s="415"/>
      <c r="AR12" s="415"/>
      <c r="AS12" s="415"/>
      <c r="AT12" s="416"/>
      <c r="AU12" s="417" t="s">
        <v>114</v>
      </c>
      <c r="AV12" s="418"/>
      <c r="AW12" s="418"/>
      <c r="AX12" s="418"/>
      <c r="AY12" s="419" t="s">
        <v>115</v>
      </c>
      <c r="AZ12" s="420"/>
      <c r="BA12" s="420"/>
      <c r="BB12" s="420"/>
      <c r="BC12" s="420"/>
      <c r="BD12" s="420"/>
      <c r="BE12" s="420"/>
      <c r="BF12" s="420"/>
      <c r="BG12" s="420"/>
      <c r="BH12" s="420"/>
      <c r="BI12" s="420"/>
      <c r="BJ12" s="420"/>
      <c r="BK12" s="420"/>
      <c r="BL12" s="420"/>
      <c r="BM12" s="421"/>
      <c r="BN12" s="385" t="s">
        <v>116</v>
      </c>
      <c r="BO12" s="386"/>
      <c r="BP12" s="386"/>
      <c r="BQ12" s="386"/>
      <c r="BR12" s="386"/>
      <c r="BS12" s="386"/>
      <c r="BT12" s="386"/>
      <c r="BU12" s="387"/>
      <c r="BV12" s="385">
        <v>150671</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116</v>
      </c>
      <c r="CU12" s="426"/>
      <c r="CV12" s="426"/>
      <c r="CW12" s="426"/>
      <c r="CX12" s="426"/>
      <c r="CY12" s="426"/>
      <c r="CZ12" s="426"/>
      <c r="DA12" s="427"/>
      <c r="DB12" s="425" t="s">
        <v>116</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118</v>
      </c>
      <c r="N13" s="474"/>
      <c r="O13" s="474"/>
      <c r="P13" s="474"/>
      <c r="Q13" s="475"/>
      <c r="R13" s="466">
        <v>16042</v>
      </c>
      <c r="S13" s="467"/>
      <c r="T13" s="467"/>
      <c r="U13" s="467"/>
      <c r="V13" s="468"/>
      <c r="W13" s="401" t="s">
        <v>119</v>
      </c>
      <c r="X13" s="402"/>
      <c r="Y13" s="402"/>
      <c r="Z13" s="402"/>
      <c r="AA13" s="402"/>
      <c r="AB13" s="392"/>
      <c r="AC13" s="436">
        <v>453</v>
      </c>
      <c r="AD13" s="437"/>
      <c r="AE13" s="437"/>
      <c r="AF13" s="437"/>
      <c r="AG13" s="476"/>
      <c r="AH13" s="436">
        <v>510</v>
      </c>
      <c r="AI13" s="437"/>
      <c r="AJ13" s="437"/>
      <c r="AK13" s="437"/>
      <c r="AL13" s="438"/>
      <c r="AM13" s="414" t="s">
        <v>120</v>
      </c>
      <c r="AN13" s="415"/>
      <c r="AO13" s="415"/>
      <c r="AP13" s="415"/>
      <c r="AQ13" s="415"/>
      <c r="AR13" s="415"/>
      <c r="AS13" s="415"/>
      <c r="AT13" s="416"/>
      <c r="AU13" s="417" t="s">
        <v>121</v>
      </c>
      <c r="AV13" s="418"/>
      <c r="AW13" s="418"/>
      <c r="AX13" s="418"/>
      <c r="AY13" s="419" t="s">
        <v>122</v>
      </c>
      <c r="AZ13" s="420"/>
      <c r="BA13" s="420"/>
      <c r="BB13" s="420"/>
      <c r="BC13" s="420"/>
      <c r="BD13" s="420"/>
      <c r="BE13" s="420"/>
      <c r="BF13" s="420"/>
      <c r="BG13" s="420"/>
      <c r="BH13" s="420"/>
      <c r="BI13" s="420"/>
      <c r="BJ13" s="420"/>
      <c r="BK13" s="420"/>
      <c r="BL13" s="420"/>
      <c r="BM13" s="421"/>
      <c r="BN13" s="385">
        <v>133733</v>
      </c>
      <c r="BO13" s="386"/>
      <c r="BP13" s="386"/>
      <c r="BQ13" s="386"/>
      <c r="BR13" s="386"/>
      <c r="BS13" s="386"/>
      <c r="BT13" s="386"/>
      <c r="BU13" s="387"/>
      <c r="BV13" s="385">
        <v>-84423</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4.5</v>
      </c>
      <c r="CU13" s="383"/>
      <c r="CV13" s="383"/>
      <c r="CW13" s="383"/>
      <c r="CX13" s="383"/>
      <c r="CY13" s="383"/>
      <c r="CZ13" s="383"/>
      <c r="DA13" s="384"/>
      <c r="DB13" s="382">
        <v>5.7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124</v>
      </c>
      <c r="M14" s="464"/>
      <c r="N14" s="464"/>
      <c r="O14" s="464"/>
      <c r="P14" s="464"/>
      <c r="Q14" s="465"/>
      <c r="R14" s="466">
        <v>16664</v>
      </c>
      <c r="S14" s="467"/>
      <c r="T14" s="467"/>
      <c r="U14" s="467"/>
      <c r="V14" s="468"/>
      <c r="W14" s="375"/>
      <c r="X14" s="376"/>
      <c r="Y14" s="376"/>
      <c r="Z14" s="376"/>
      <c r="AA14" s="376"/>
      <c r="AB14" s="365"/>
      <c r="AC14" s="469">
        <v>5.6</v>
      </c>
      <c r="AD14" s="470"/>
      <c r="AE14" s="470"/>
      <c r="AF14" s="470"/>
      <c r="AG14" s="471"/>
      <c r="AH14" s="469">
        <v>5.7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v>41.5</v>
      </c>
      <c r="CU14" s="481"/>
      <c r="CV14" s="481"/>
      <c r="CW14" s="481"/>
      <c r="CX14" s="481"/>
      <c r="CY14" s="481"/>
      <c r="CZ14" s="481"/>
      <c r="DA14" s="482"/>
      <c r="DB14" s="480">
        <v>55.4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118</v>
      </c>
      <c r="N15" s="474"/>
      <c r="O15" s="474"/>
      <c r="P15" s="474"/>
      <c r="Q15" s="475"/>
      <c r="R15" s="466">
        <v>16382</v>
      </c>
      <c r="S15" s="467"/>
      <c r="T15" s="467"/>
      <c r="U15" s="467"/>
      <c r="V15" s="468"/>
      <c r="W15" s="401" t="s">
        <v>126</v>
      </c>
      <c r="X15" s="402"/>
      <c r="Y15" s="402"/>
      <c r="Z15" s="402"/>
      <c r="AA15" s="402"/>
      <c r="AB15" s="392"/>
      <c r="AC15" s="436">
        <v>2125</v>
      </c>
      <c r="AD15" s="437"/>
      <c r="AE15" s="437"/>
      <c r="AF15" s="437"/>
      <c r="AG15" s="476"/>
      <c r="AH15" s="436">
        <v>2307</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2238684</v>
      </c>
      <c r="BO15" s="349"/>
      <c r="BP15" s="349"/>
      <c r="BQ15" s="349"/>
      <c r="BR15" s="349"/>
      <c r="BS15" s="349"/>
      <c r="BT15" s="349"/>
      <c r="BU15" s="350"/>
      <c r="BV15" s="348">
        <v>2360442</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26.2</v>
      </c>
      <c r="AD16" s="470"/>
      <c r="AE16" s="470"/>
      <c r="AF16" s="470"/>
      <c r="AG16" s="471"/>
      <c r="AH16" s="469">
        <v>25.6</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3065358</v>
      </c>
      <c r="BO16" s="386"/>
      <c r="BP16" s="386"/>
      <c r="BQ16" s="386"/>
      <c r="BR16" s="386"/>
      <c r="BS16" s="386"/>
      <c r="BT16" s="386"/>
      <c r="BU16" s="387"/>
      <c r="BV16" s="385">
        <v>2930654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132</v>
      </c>
      <c r="N17" s="490"/>
      <c r="O17" s="490"/>
      <c r="P17" s="490"/>
      <c r="Q17" s="491"/>
      <c r="R17" s="486" t="s">
        <v>133</v>
      </c>
      <c r="S17" s="487"/>
      <c r="T17" s="487"/>
      <c r="U17" s="487"/>
      <c r="V17" s="488"/>
      <c r="W17" s="401" t="s">
        <v>134</v>
      </c>
      <c r="X17" s="402"/>
      <c r="Y17" s="402"/>
      <c r="Z17" s="402"/>
      <c r="AA17" s="402"/>
      <c r="AB17" s="392"/>
      <c r="AC17" s="436">
        <v>5522</v>
      </c>
      <c r="AD17" s="437"/>
      <c r="AE17" s="437"/>
      <c r="AF17" s="437"/>
      <c r="AG17" s="476"/>
      <c r="AH17" s="436">
        <v>6170</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2855836</v>
      </c>
      <c r="BO17" s="386"/>
      <c r="BP17" s="386"/>
      <c r="BQ17" s="386"/>
      <c r="BR17" s="386"/>
      <c r="BS17" s="386"/>
      <c r="BT17" s="386"/>
      <c r="BU17" s="387"/>
      <c r="BV17" s="385">
        <v>3036994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66.61</v>
      </c>
      <c r="M18" s="498"/>
      <c r="N18" s="498"/>
      <c r="O18" s="498"/>
      <c r="P18" s="498"/>
      <c r="Q18" s="498"/>
      <c r="R18" s="499"/>
      <c r="S18" s="499"/>
      <c r="T18" s="499"/>
      <c r="U18" s="499"/>
      <c r="V18" s="500"/>
      <c r="W18" s="403"/>
      <c r="X18" s="404"/>
      <c r="Y18" s="404"/>
      <c r="Z18" s="404"/>
      <c r="AA18" s="404"/>
      <c r="AB18" s="395"/>
      <c r="AC18" s="501">
        <v>68.2</v>
      </c>
      <c r="AD18" s="502"/>
      <c r="AE18" s="502"/>
      <c r="AF18" s="502"/>
      <c r="AG18" s="503"/>
      <c r="AH18" s="501">
        <v>68.5</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3732826</v>
      </c>
      <c r="BO18" s="386"/>
      <c r="BP18" s="386"/>
      <c r="BQ18" s="386"/>
      <c r="BR18" s="386"/>
      <c r="BS18" s="386"/>
      <c r="BT18" s="386"/>
      <c r="BU18" s="387"/>
      <c r="BV18" s="385">
        <v>3746221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238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4818471</v>
      </c>
      <c r="BO19" s="386"/>
      <c r="BP19" s="386"/>
      <c r="BQ19" s="386"/>
      <c r="BR19" s="386"/>
      <c r="BS19" s="386"/>
      <c r="BT19" s="386"/>
      <c r="BU19" s="387"/>
      <c r="BV19" s="385">
        <v>4554218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5958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6830656</v>
      </c>
      <c r="BO23" s="386"/>
      <c r="BP23" s="386"/>
      <c r="BQ23" s="386"/>
      <c r="BR23" s="386"/>
      <c r="BS23" s="386"/>
      <c r="BT23" s="386"/>
      <c r="BU23" s="387"/>
      <c r="BV23" s="385">
        <v>6346304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6660</v>
      </c>
      <c r="R24" s="437"/>
      <c r="S24" s="437"/>
      <c r="T24" s="437"/>
      <c r="U24" s="437"/>
      <c r="V24" s="476"/>
      <c r="W24" s="531"/>
      <c r="X24" s="519"/>
      <c r="Y24" s="520"/>
      <c r="Z24" s="435" t="s">
        <v>150</v>
      </c>
      <c r="AA24" s="415"/>
      <c r="AB24" s="415"/>
      <c r="AC24" s="415"/>
      <c r="AD24" s="415"/>
      <c r="AE24" s="415"/>
      <c r="AF24" s="415"/>
      <c r="AG24" s="416"/>
      <c r="AH24" s="436">
        <v>134</v>
      </c>
      <c r="AI24" s="437"/>
      <c r="AJ24" s="437"/>
      <c r="AK24" s="437"/>
      <c r="AL24" s="476"/>
      <c r="AM24" s="436">
        <v>444210</v>
      </c>
      <c r="AN24" s="437"/>
      <c r="AO24" s="437"/>
      <c r="AP24" s="437"/>
      <c r="AQ24" s="437"/>
      <c r="AR24" s="476"/>
      <c r="AS24" s="436">
        <v>3315</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5928597</v>
      </c>
      <c r="BO24" s="386"/>
      <c r="BP24" s="386"/>
      <c r="BQ24" s="386"/>
      <c r="BR24" s="386"/>
      <c r="BS24" s="386"/>
      <c r="BT24" s="386"/>
      <c r="BU24" s="387"/>
      <c r="BV24" s="385">
        <v>5770894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1</v>
      </c>
      <c r="M25" s="437"/>
      <c r="N25" s="437"/>
      <c r="O25" s="437"/>
      <c r="P25" s="476"/>
      <c r="Q25" s="436">
        <v>5460</v>
      </c>
      <c r="R25" s="437"/>
      <c r="S25" s="437"/>
      <c r="T25" s="437"/>
      <c r="U25" s="437"/>
      <c r="V25" s="476"/>
      <c r="W25" s="531"/>
      <c r="X25" s="519"/>
      <c r="Y25" s="520"/>
      <c r="Z25" s="435" t="s">
        <v>153</v>
      </c>
      <c r="AA25" s="415"/>
      <c r="AB25" s="415"/>
      <c r="AC25" s="415"/>
      <c r="AD25" s="415"/>
      <c r="AE25" s="415"/>
      <c r="AF25" s="415"/>
      <c r="AG25" s="416"/>
      <c r="AH25" s="436" t="s">
        <v>116</v>
      </c>
      <c r="AI25" s="437"/>
      <c r="AJ25" s="437"/>
      <c r="AK25" s="437"/>
      <c r="AL25" s="476"/>
      <c r="AM25" s="436" t="s">
        <v>116</v>
      </c>
      <c r="AN25" s="437"/>
      <c r="AO25" s="437"/>
      <c r="AP25" s="437"/>
      <c r="AQ25" s="437"/>
      <c r="AR25" s="476"/>
      <c r="AS25" s="436" t="s">
        <v>116</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947351</v>
      </c>
      <c r="BO25" s="349"/>
      <c r="BP25" s="349"/>
      <c r="BQ25" s="349"/>
      <c r="BR25" s="349"/>
      <c r="BS25" s="349"/>
      <c r="BT25" s="349"/>
      <c r="BU25" s="350"/>
      <c r="BV25" s="348">
        <v>680176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5960</v>
      </c>
      <c r="R26" s="437"/>
      <c r="S26" s="437"/>
      <c r="T26" s="437"/>
      <c r="U26" s="437"/>
      <c r="V26" s="476"/>
      <c r="W26" s="531"/>
      <c r="X26" s="519"/>
      <c r="Y26" s="520"/>
      <c r="Z26" s="435" t="s">
        <v>156</v>
      </c>
      <c r="AA26" s="541"/>
      <c r="AB26" s="541"/>
      <c r="AC26" s="541"/>
      <c r="AD26" s="541"/>
      <c r="AE26" s="541"/>
      <c r="AF26" s="541"/>
      <c r="AG26" s="542"/>
      <c r="AH26" s="436">
        <v>15</v>
      </c>
      <c r="AI26" s="437"/>
      <c r="AJ26" s="437"/>
      <c r="AK26" s="437"/>
      <c r="AL26" s="476"/>
      <c r="AM26" s="436">
        <v>47310</v>
      </c>
      <c r="AN26" s="437"/>
      <c r="AO26" s="437"/>
      <c r="AP26" s="437"/>
      <c r="AQ26" s="437"/>
      <c r="AR26" s="476"/>
      <c r="AS26" s="436">
        <v>3154</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116</v>
      </c>
      <c r="BO26" s="386"/>
      <c r="BP26" s="386"/>
      <c r="BQ26" s="386"/>
      <c r="BR26" s="386"/>
      <c r="BS26" s="386"/>
      <c r="BT26" s="386"/>
      <c r="BU26" s="387"/>
      <c r="BV26" s="385" t="s">
        <v>116</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3260</v>
      </c>
      <c r="R27" s="437"/>
      <c r="S27" s="437"/>
      <c r="T27" s="437"/>
      <c r="U27" s="437"/>
      <c r="V27" s="476"/>
      <c r="W27" s="531"/>
      <c r="X27" s="519"/>
      <c r="Y27" s="520"/>
      <c r="Z27" s="435" t="s">
        <v>159</v>
      </c>
      <c r="AA27" s="415"/>
      <c r="AB27" s="415"/>
      <c r="AC27" s="415"/>
      <c r="AD27" s="415"/>
      <c r="AE27" s="415"/>
      <c r="AF27" s="415"/>
      <c r="AG27" s="416"/>
      <c r="AH27" s="436">
        <v>9</v>
      </c>
      <c r="AI27" s="437"/>
      <c r="AJ27" s="437"/>
      <c r="AK27" s="437"/>
      <c r="AL27" s="476"/>
      <c r="AM27" s="436">
        <v>31104</v>
      </c>
      <c r="AN27" s="437"/>
      <c r="AO27" s="437"/>
      <c r="AP27" s="437"/>
      <c r="AQ27" s="437"/>
      <c r="AR27" s="476"/>
      <c r="AS27" s="436">
        <v>3456</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112955</v>
      </c>
      <c r="BO27" s="555"/>
      <c r="BP27" s="555"/>
      <c r="BQ27" s="555"/>
      <c r="BR27" s="555"/>
      <c r="BS27" s="555"/>
      <c r="BT27" s="555"/>
      <c r="BU27" s="556"/>
      <c r="BV27" s="554">
        <v>112916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2960</v>
      </c>
      <c r="R28" s="437"/>
      <c r="S28" s="437"/>
      <c r="T28" s="437"/>
      <c r="U28" s="437"/>
      <c r="V28" s="476"/>
      <c r="W28" s="531"/>
      <c r="X28" s="519"/>
      <c r="Y28" s="520"/>
      <c r="Z28" s="435" t="s">
        <v>162</v>
      </c>
      <c r="AA28" s="415"/>
      <c r="AB28" s="415"/>
      <c r="AC28" s="415"/>
      <c r="AD28" s="415"/>
      <c r="AE28" s="415"/>
      <c r="AF28" s="415"/>
      <c r="AG28" s="416"/>
      <c r="AH28" s="436" t="s">
        <v>116</v>
      </c>
      <c r="AI28" s="437"/>
      <c r="AJ28" s="437"/>
      <c r="AK28" s="437"/>
      <c r="AL28" s="476"/>
      <c r="AM28" s="436" t="s">
        <v>116</v>
      </c>
      <c r="AN28" s="437"/>
      <c r="AO28" s="437"/>
      <c r="AP28" s="437"/>
      <c r="AQ28" s="437"/>
      <c r="AR28" s="476"/>
      <c r="AS28" s="436" t="s">
        <v>116</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622961</v>
      </c>
      <c r="BO28" s="349"/>
      <c r="BP28" s="349"/>
      <c r="BQ28" s="349"/>
      <c r="BR28" s="349"/>
      <c r="BS28" s="349"/>
      <c r="BT28" s="349"/>
      <c r="BU28" s="350"/>
      <c r="BV28" s="348">
        <v>622809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12</v>
      </c>
      <c r="M29" s="437"/>
      <c r="N29" s="437"/>
      <c r="O29" s="437"/>
      <c r="P29" s="476"/>
      <c r="Q29" s="436">
        <v>2860</v>
      </c>
      <c r="R29" s="437"/>
      <c r="S29" s="437"/>
      <c r="T29" s="437"/>
      <c r="U29" s="437"/>
      <c r="V29" s="476"/>
      <c r="W29" s="532"/>
      <c r="X29" s="533"/>
      <c r="Y29" s="534"/>
      <c r="Z29" s="435" t="s">
        <v>166</v>
      </c>
      <c r="AA29" s="415"/>
      <c r="AB29" s="415"/>
      <c r="AC29" s="415"/>
      <c r="AD29" s="415"/>
      <c r="AE29" s="415"/>
      <c r="AF29" s="415"/>
      <c r="AG29" s="416"/>
      <c r="AH29" s="436">
        <v>143</v>
      </c>
      <c r="AI29" s="437"/>
      <c r="AJ29" s="437"/>
      <c r="AK29" s="437"/>
      <c r="AL29" s="476"/>
      <c r="AM29" s="436">
        <v>475314</v>
      </c>
      <c r="AN29" s="437"/>
      <c r="AO29" s="437"/>
      <c r="AP29" s="437"/>
      <c r="AQ29" s="437"/>
      <c r="AR29" s="476"/>
      <c r="AS29" s="436">
        <v>3324</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101620</v>
      </c>
      <c r="BO29" s="386"/>
      <c r="BP29" s="386"/>
      <c r="BQ29" s="386"/>
      <c r="BR29" s="386"/>
      <c r="BS29" s="386"/>
      <c r="BT29" s="386"/>
      <c r="BU29" s="387"/>
      <c r="BV29" s="385">
        <v>269260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98.7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679152</v>
      </c>
      <c r="BO30" s="555"/>
      <c r="BP30" s="555"/>
      <c r="BQ30" s="555"/>
      <c r="BR30" s="555"/>
      <c r="BS30" s="555"/>
      <c r="BT30" s="555"/>
      <c r="BU30" s="556"/>
      <c r="BV30" s="554">
        <v>662860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稲敷地方広域市町村圏事務組合(一般会計)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電気事業会計</v>
      </c>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稲敷地方広域市町村圏事務組合(養護老人ホーム松風園特別会計)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稲敷地方広域市町村圏事務組合(水防事業特別会計)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龍ケ崎地方衛生組合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江戸崎地方衛生土木組合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茨城県市町村総合事務組合(一般会計)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茨城県市町村総合事務組合(県民交通災害共済事業特別会計)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茨城租税債権管理機構</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茨城県後期高齢者医療広域連合(一般会計)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茨城県後期高齢者医療広域連合(後期高齢医療特別会計)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534</v>
      </c>
      <c r="D34" s="1151"/>
      <c r="E34" s="1152"/>
      <c r="F34" s="32">
        <v>18.329999999999998</v>
      </c>
      <c r="G34" s="33">
        <v>19.93</v>
      </c>
      <c r="H34" s="33">
        <v>19.43</v>
      </c>
      <c r="I34" s="33">
        <v>20.45</v>
      </c>
      <c r="J34" s="34">
        <v>18.739999999999998</v>
      </c>
      <c r="K34" s="22"/>
      <c r="L34" s="22"/>
      <c r="M34" s="22"/>
      <c r="N34" s="22"/>
      <c r="O34" s="22"/>
      <c r="P34" s="22"/>
    </row>
    <row r="35" spans="1:16" ht="39" customHeight="1">
      <c r="A35" s="22"/>
      <c r="B35" s="35"/>
      <c r="C35" s="1145" t="s">
        <v>535</v>
      </c>
      <c r="D35" s="1146"/>
      <c r="E35" s="1147"/>
      <c r="F35" s="36">
        <v>5.76</v>
      </c>
      <c r="G35" s="37">
        <v>4.1399999999999997</v>
      </c>
      <c r="H35" s="37">
        <v>2.54</v>
      </c>
      <c r="I35" s="37">
        <v>4.2</v>
      </c>
      <c r="J35" s="38">
        <v>7.31</v>
      </c>
      <c r="K35" s="22"/>
      <c r="L35" s="22"/>
      <c r="M35" s="22"/>
      <c r="N35" s="22"/>
      <c r="O35" s="22"/>
      <c r="P35" s="22"/>
    </row>
    <row r="36" spans="1:16" ht="39" customHeight="1">
      <c r="A36" s="22"/>
      <c r="B36" s="35"/>
      <c r="C36" s="1145" t="s">
        <v>536</v>
      </c>
      <c r="D36" s="1146"/>
      <c r="E36" s="1147"/>
      <c r="F36" s="36" t="s">
        <v>486</v>
      </c>
      <c r="G36" s="37" t="s">
        <v>486</v>
      </c>
      <c r="H36" s="37">
        <v>0</v>
      </c>
      <c r="I36" s="37">
        <v>1.26</v>
      </c>
      <c r="J36" s="38">
        <v>3.29</v>
      </c>
      <c r="K36" s="22"/>
      <c r="L36" s="22"/>
      <c r="M36" s="22"/>
      <c r="N36" s="22"/>
      <c r="O36" s="22"/>
      <c r="P36" s="22"/>
    </row>
    <row r="37" spans="1:16" ht="39" customHeight="1">
      <c r="A37" s="22"/>
      <c r="B37" s="35"/>
      <c r="C37" s="1145" t="s">
        <v>537</v>
      </c>
      <c r="D37" s="1146"/>
      <c r="E37" s="1147"/>
      <c r="F37" s="36">
        <v>2.4700000000000002</v>
      </c>
      <c r="G37" s="37">
        <v>3.28</v>
      </c>
      <c r="H37" s="37">
        <v>3.51</v>
      </c>
      <c r="I37" s="37">
        <v>1.3</v>
      </c>
      <c r="J37" s="38">
        <v>1.42</v>
      </c>
      <c r="K37" s="22"/>
      <c r="L37" s="22"/>
      <c r="M37" s="22"/>
      <c r="N37" s="22"/>
      <c r="O37" s="22"/>
      <c r="P37" s="22"/>
    </row>
    <row r="38" spans="1:16" ht="39" customHeight="1">
      <c r="A38" s="22"/>
      <c r="B38" s="35"/>
      <c r="C38" s="1145" t="s">
        <v>538</v>
      </c>
      <c r="D38" s="1146"/>
      <c r="E38" s="1147"/>
      <c r="F38" s="36">
        <v>0.11</v>
      </c>
      <c r="G38" s="37">
        <v>0.1</v>
      </c>
      <c r="H38" s="37">
        <v>0.84</v>
      </c>
      <c r="I38" s="37">
        <v>0.6</v>
      </c>
      <c r="J38" s="38">
        <v>1.0900000000000001</v>
      </c>
      <c r="K38" s="22"/>
      <c r="L38" s="22"/>
      <c r="M38" s="22"/>
      <c r="N38" s="22"/>
      <c r="O38" s="22"/>
      <c r="P38" s="22"/>
    </row>
    <row r="39" spans="1:16" ht="39" customHeight="1">
      <c r="A39" s="22"/>
      <c r="B39" s="35"/>
      <c r="C39" s="1145" t="s">
        <v>539</v>
      </c>
      <c r="D39" s="1146"/>
      <c r="E39" s="1147"/>
      <c r="F39" s="36">
        <v>0.78</v>
      </c>
      <c r="G39" s="37">
        <v>1.1299999999999999</v>
      </c>
      <c r="H39" s="37">
        <v>0.77</v>
      </c>
      <c r="I39" s="37">
        <v>1.18</v>
      </c>
      <c r="J39" s="38">
        <v>1.03</v>
      </c>
      <c r="K39" s="22"/>
      <c r="L39" s="22"/>
      <c r="M39" s="22"/>
      <c r="N39" s="22"/>
      <c r="O39" s="22"/>
      <c r="P39" s="22"/>
    </row>
    <row r="40" spans="1:16" ht="39" customHeight="1">
      <c r="A40" s="22"/>
      <c r="B40" s="35"/>
      <c r="C40" s="1145" t="s">
        <v>540</v>
      </c>
      <c r="D40" s="1146"/>
      <c r="E40" s="1147"/>
      <c r="F40" s="36">
        <v>0.28000000000000003</v>
      </c>
      <c r="G40" s="37">
        <v>0.23</v>
      </c>
      <c r="H40" s="37">
        <v>0.43</v>
      </c>
      <c r="I40" s="37">
        <v>0.41</v>
      </c>
      <c r="J40" s="38">
        <v>0.28000000000000003</v>
      </c>
      <c r="K40" s="22"/>
      <c r="L40" s="22"/>
      <c r="M40" s="22"/>
      <c r="N40" s="22"/>
      <c r="O40" s="22"/>
      <c r="P40" s="22"/>
    </row>
    <row r="41" spans="1:16" ht="39" customHeight="1">
      <c r="A41" s="22"/>
      <c r="B41" s="35"/>
      <c r="C41" s="1145" t="s">
        <v>541</v>
      </c>
      <c r="D41" s="1146"/>
      <c r="E41" s="1147"/>
      <c r="F41" s="36">
        <v>0.04</v>
      </c>
      <c r="G41" s="37">
        <v>0.02</v>
      </c>
      <c r="H41" s="37">
        <v>0.03</v>
      </c>
      <c r="I41" s="37">
        <v>0.03</v>
      </c>
      <c r="J41" s="38">
        <v>0.02</v>
      </c>
      <c r="K41" s="22"/>
      <c r="L41" s="22"/>
      <c r="M41" s="22"/>
      <c r="N41" s="22"/>
      <c r="O41" s="22"/>
      <c r="P41" s="22"/>
    </row>
    <row r="42" spans="1:16" ht="39" customHeight="1">
      <c r="A42" s="22"/>
      <c r="B42" s="39"/>
      <c r="C42" s="1145" t="s">
        <v>542</v>
      </c>
      <c r="D42" s="1146"/>
      <c r="E42" s="1147"/>
      <c r="F42" s="36" t="s">
        <v>486</v>
      </c>
      <c r="G42" s="37" t="s">
        <v>486</v>
      </c>
      <c r="H42" s="37" t="s">
        <v>486</v>
      </c>
      <c r="I42" s="37" t="s">
        <v>486</v>
      </c>
      <c r="J42" s="38" t="s">
        <v>486</v>
      </c>
      <c r="K42" s="22"/>
      <c r="L42" s="22"/>
      <c r="M42" s="22"/>
      <c r="N42" s="22"/>
      <c r="O42" s="22"/>
      <c r="P42" s="22"/>
    </row>
    <row r="43" spans="1:16" ht="39" customHeight="1" thickBot="1">
      <c r="A43" s="22"/>
      <c r="B43" s="40"/>
      <c r="C43" s="1148" t="s">
        <v>543</v>
      </c>
      <c r="D43" s="1149"/>
      <c r="E43" s="1150"/>
      <c r="F43" s="41" t="s">
        <v>486</v>
      </c>
      <c r="G43" s="42" t="s">
        <v>486</v>
      </c>
      <c r="H43" s="42" t="s">
        <v>486</v>
      </c>
      <c r="I43" s="42" t="s">
        <v>486</v>
      </c>
      <c r="J43" s="43" t="s">
        <v>486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10</v>
      </c>
      <c r="C45" s="1162"/>
      <c r="D45" s="58"/>
      <c r="E45" s="1167" t="s">
        <v>11</v>
      </c>
      <c r="F45" s="1167"/>
      <c r="G45" s="1167"/>
      <c r="H45" s="1167"/>
      <c r="I45" s="1167"/>
      <c r="J45" s="1168"/>
      <c r="K45" s="59">
        <v>387</v>
      </c>
      <c r="L45" s="60">
        <v>415</v>
      </c>
      <c r="M45" s="60">
        <v>425</v>
      </c>
      <c r="N45" s="60">
        <v>445</v>
      </c>
      <c r="O45" s="61">
        <v>469</v>
      </c>
      <c r="P45" s="48"/>
      <c r="Q45" s="48"/>
      <c r="R45" s="48"/>
      <c r="S45" s="48"/>
      <c r="T45" s="48"/>
      <c r="U45" s="48"/>
    </row>
    <row r="46" spans="1:21" ht="30.75" customHeight="1">
      <c r="A46" s="48"/>
      <c r="B46" s="1163"/>
      <c r="C46" s="1164"/>
      <c r="D46" s="62"/>
      <c r="E46" s="1155" t="s">
        <v>12</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c r="A47" s="48"/>
      <c r="B47" s="1163"/>
      <c r="C47" s="1164"/>
      <c r="D47" s="62"/>
      <c r="E47" s="1155" t="s">
        <v>13</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c r="A48" s="48"/>
      <c r="B48" s="1163"/>
      <c r="C48" s="1164"/>
      <c r="D48" s="62"/>
      <c r="E48" s="1155" t="s">
        <v>14</v>
      </c>
      <c r="F48" s="1155"/>
      <c r="G48" s="1155"/>
      <c r="H48" s="1155"/>
      <c r="I48" s="1155"/>
      <c r="J48" s="1156"/>
      <c r="K48" s="63">
        <v>241</v>
      </c>
      <c r="L48" s="64">
        <v>241</v>
      </c>
      <c r="M48" s="64">
        <v>204</v>
      </c>
      <c r="N48" s="64">
        <v>164</v>
      </c>
      <c r="O48" s="65">
        <v>168</v>
      </c>
      <c r="P48" s="48"/>
      <c r="Q48" s="48"/>
      <c r="R48" s="48"/>
      <c r="S48" s="48"/>
      <c r="T48" s="48"/>
      <c r="U48" s="48"/>
    </row>
    <row r="49" spans="1:21" ht="30.75" customHeight="1">
      <c r="A49" s="48"/>
      <c r="B49" s="1163"/>
      <c r="C49" s="1164"/>
      <c r="D49" s="62"/>
      <c r="E49" s="1155" t="s">
        <v>15</v>
      </c>
      <c r="F49" s="1155"/>
      <c r="G49" s="1155"/>
      <c r="H49" s="1155"/>
      <c r="I49" s="1155"/>
      <c r="J49" s="1156"/>
      <c r="K49" s="63">
        <v>112</v>
      </c>
      <c r="L49" s="64">
        <v>88</v>
      </c>
      <c r="M49" s="64">
        <v>52</v>
      </c>
      <c r="N49" s="64">
        <v>32</v>
      </c>
      <c r="O49" s="65">
        <v>38</v>
      </c>
      <c r="P49" s="48"/>
      <c r="Q49" s="48"/>
      <c r="R49" s="48"/>
      <c r="S49" s="48"/>
      <c r="T49" s="48"/>
      <c r="U49" s="48"/>
    </row>
    <row r="50" spans="1:21" ht="30.75" customHeight="1">
      <c r="A50" s="48"/>
      <c r="B50" s="1163"/>
      <c r="C50" s="1164"/>
      <c r="D50" s="62"/>
      <c r="E50" s="1155" t="s">
        <v>16</v>
      </c>
      <c r="F50" s="1155"/>
      <c r="G50" s="1155"/>
      <c r="H50" s="1155"/>
      <c r="I50" s="1155"/>
      <c r="J50" s="1156"/>
      <c r="K50" s="63" t="s">
        <v>486</v>
      </c>
      <c r="L50" s="64" t="s">
        <v>486</v>
      </c>
      <c r="M50" s="64" t="s">
        <v>486</v>
      </c>
      <c r="N50" s="64" t="s">
        <v>486</v>
      </c>
      <c r="O50" s="65" t="s">
        <v>486</v>
      </c>
      <c r="P50" s="48"/>
      <c r="Q50" s="48"/>
      <c r="R50" s="48"/>
      <c r="S50" s="48"/>
      <c r="T50" s="48"/>
      <c r="U50" s="48"/>
    </row>
    <row r="51" spans="1:21" ht="30.75" customHeight="1">
      <c r="A51" s="48"/>
      <c r="B51" s="1165"/>
      <c r="C51" s="1166"/>
      <c r="D51" s="66"/>
      <c r="E51" s="1155" t="s">
        <v>17</v>
      </c>
      <c r="F51" s="1155"/>
      <c r="G51" s="1155"/>
      <c r="H51" s="1155"/>
      <c r="I51" s="1155"/>
      <c r="J51" s="1156"/>
      <c r="K51" s="63" t="s">
        <v>486</v>
      </c>
      <c r="L51" s="64" t="s">
        <v>486</v>
      </c>
      <c r="M51" s="64" t="s">
        <v>486</v>
      </c>
      <c r="N51" s="64" t="s">
        <v>486</v>
      </c>
      <c r="O51" s="65" t="s">
        <v>486</v>
      </c>
      <c r="P51" s="48"/>
      <c r="Q51" s="48"/>
      <c r="R51" s="48"/>
      <c r="S51" s="48"/>
      <c r="T51" s="48"/>
      <c r="U51" s="48"/>
    </row>
    <row r="52" spans="1:21" ht="30.75" customHeight="1">
      <c r="A52" s="48"/>
      <c r="B52" s="1153" t="s">
        <v>18</v>
      </c>
      <c r="C52" s="1154"/>
      <c r="D52" s="66"/>
      <c r="E52" s="1155" t="s">
        <v>19</v>
      </c>
      <c r="F52" s="1155"/>
      <c r="G52" s="1155"/>
      <c r="H52" s="1155"/>
      <c r="I52" s="1155"/>
      <c r="J52" s="1156"/>
      <c r="K52" s="63">
        <v>419</v>
      </c>
      <c r="L52" s="64">
        <v>453</v>
      </c>
      <c r="M52" s="64">
        <v>478</v>
      </c>
      <c r="N52" s="64">
        <v>523</v>
      </c>
      <c r="O52" s="65">
        <v>511</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321</v>
      </c>
      <c r="L53" s="69">
        <v>291</v>
      </c>
      <c r="M53" s="69">
        <v>203</v>
      </c>
      <c r="N53" s="69">
        <v>118</v>
      </c>
      <c r="O53" s="70">
        <v>164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169" t="s">
        <v>23</v>
      </c>
      <c r="C41" s="1170"/>
      <c r="D41" s="81"/>
      <c r="E41" s="1175" t="s">
        <v>24</v>
      </c>
      <c r="F41" s="1175"/>
      <c r="G41" s="1175"/>
      <c r="H41" s="1176"/>
      <c r="I41" s="82">
        <v>5370</v>
      </c>
      <c r="J41" s="83">
        <v>5760</v>
      </c>
      <c r="K41" s="83">
        <v>6227</v>
      </c>
      <c r="L41" s="83">
        <v>6346</v>
      </c>
      <c r="M41" s="84">
        <v>6831</v>
      </c>
    </row>
    <row r="42" spans="2:13" ht="27.75" customHeight="1">
      <c r="B42" s="1171"/>
      <c r="C42" s="1172"/>
      <c r="D42" s="85"/>
      <c r="E42" s="1177" t="s">
        <v>25</v>
      </c>
      <c r="F42" s="1177"/>
      <c r="G42" s="1177"/>
      <c r="H42" s="1178"/>
      <c r="I42" s="86" t="s">
        <v>486</v>
      </c>
      <c r="J42" s="87" t="s">
        <v>486</v>
      </c>
      <c r="K42" s="87" t="s">
        <v>486</v>
      </c>
      <c r="L42" s="87" t="s">
        <v>486</v>
      </c>
      <c r="M42" s="88" t="s">
        <v>486</v>
      </c>
    </row>
    <row r="43" spans="2:13" ht="27.75" customHeight="1">
      <c r="B43" s="1171"/>
      <c r="C43" s="1172"/>
      <c r="D43" s="85"/>
      <c r="E43" s="1177" t="s">
        <v>26</v>
      </c>
      <c r="F43" s="1177"/>
      <c r="G43" s="1177"/>
      <c r="H43" s="1178"/>
      <c r="I43" s="86">
        <v>4289</v>
      </c>
      <c r="J43" s="87">
        <v>4590</v>
      </c>
      <c r="K43" s="87">
        <v>4177</v>
      </c>
      <c r="L43" s="87">
        <v>3627</v>
      </c>
      <c r="M43" s="88">
        <v>3043</v>
      </c>
    </row>
    <row r="44" spans="2:13" ht="27.75" customHeight="1">
      <c r="B44" s="1171"/>
      <c r="C44" s="1172"/>
      <c r="D44" s="85"/>
      <c r="E44" s="1177" t="s">
        <v>27</v>
      </c>
      <c r="F44" s="1177"/>
      <c r="G44" s="1177"/>
      <c r="H44" s="1178"/>
      <c r="I44" s="86">
        <v>324</v>
      </c>
      <c r="J44" s="87">
        <v>253</v>
      </c>
      <c r="K44" s="87">
        <v>211</v>
      </c>
      <c r="L44" s="87">
        <v>229</v>
      </c>
      <c r="M44" s="88">
        <v>228</v>
      </c>
    </row>
    <row r="45" spans="2:13" ht="27.75" customHeight="1">
      <c r="B45" s="1171"/>
      <c r="C45" s="1172"/>
      <c r="D45" s="85"/>
      <c r="E45" s="1177" t="s">
        <v>28</v>
      </c>
      <c r="F45" s="1177"/>
      <c r="G45" s="1177"/>
      <c r="H45" s="1178"/>
      <c r="I45" s="86">
        <v>818</v>
      </c>
      <c r="J45" s="87">
        <v>791</v>
      </c>
      <c r="K45" s="87">
        <v>777</v>
      </c>
      <c r="L45" s="87">
        <v>721</v>
      </c>
      <c r="M45" s="88">
        <v>534</v>
      </c>
    </row>
    <row r="46" spans="2:13" ht="27.75" customHeight="1">
      <c r="B46" s="1171"/>
      <c r="C46" s="1172"/>
      <c r="D46" s="85"/>
      <c r="E46" s="1177" t="s">
        <v>29</v>
      </c>
      <c r="F46" s="1177"/>
      <c r="G46" s="1177"/>
      <c r="H46" s="1178"/>
      <c r="I46" s="86" t="s">
        <v>486</v>
      </c>
      <c r="J46" s="87">
        <v>1</v>
      </c>
      <c r="K46" s="87">
        <v>0</v>
      </c>
      <c r="L46" s="87" t="s">
        <v>486</v>
      </c>
      <c r="M46" s="88" t="s">
        <v>486</v>
      </c>
    </row>
    <row r="47" spans="2:13" ht="27.75" customHeight="1">
      <c r="B47" s="1171"/>
      <c r="C47" s="1172"/>
      <c r="D47" s="85"/>
      <c r="E47" s="1177" t="s">
        <v>30</v>
      </c>
      <c r="F47" s="1177"/>
      <c r="G47" s="1177"/>
      <c r="H47" s="1178"/>
      <c r="I47" s="86" t="s">
        <v>486</v>
      </c>
      <c r="J47" s="87" t="s">
        <v>486</v>
      </c>
      <c r="K47" s="87" t="s">
        <v>486</v>
      </c>
      <c r="L47" s="87" t="s">
        <v>486</v>
      </c>
      <c r="M47" s="88" t="s">
        <v>486</v>
      </c>
    </row>
    <row r="48" spans="2:13" ht="27.75" customHeight="1">
      <c r="B48" s="1173"/>
      <c r="C48" s="1174"/>
      <c r="D48" s="85"/>
      <c r="E48" s="1177" t="s">
        <v>31</v>
      </c>
      <c r="F48" s="1177"/>
      <c r="G48" s="1177"/>
      <c r="H48" s="1178"/>
      <c r="I48" s="86" t="s">
        <v>486</v>
      </c>
      <c r="J48" s="87" t="s">
        <v>486</v>
      </c>
      <c r="K48" s="87" t="s">
        <v>486</v>
      </c>
      <c r="L48" s="87" t="s">
        <v>486</v>
      </c>
      <c r="M48" s="88" t="s">
        <v>486</v>
      </c>
    </row>
    <row r="49" spans="2:13" ht="27.75" customHeight="1">
      <c r="B49" s="1179" t="s">
        <v>32</v>
      </c>
      <c r="C49" s="1180"/>
      <c r="D49" s="89"/>
      <c r="E49" s="1177" t="s">
        <v>33</v>
      </c>
      <c r="F49" s="1177"/>
      <c r="G49" s="1177"/>
      <c r="H49" s="1178"/>
      <c r="I49" s="86">
        <v>2335</v>
      </c>
      <c r="J49" s="87">
        <v>2259</v>
      </c>
      <c r="K49" s="87">
        <v>2160</v>
      </c>
      <c r="L49" s="87">
        <v>1802</v>
      </c>
      <c r="M49" s="88">
        <v>1678</v>
      </c>
    </row>
    <row r="50" spans="2:13" ht="27.75" customHeight="1">
      <c r="B50" s="1171"/>
      <c r="C50" s="1172"/>
      <c r="D50" s="85"/>
      <c r="E50" s="1177" t="s">
        <v>34</v>
      </c>
      <c r="F50" s="1177"/>
      <c r="G50" s="1177"/>
      <c r="H50" s="1178"/>
      <c r="I50" s="86" t="s">
        <v>486</v>
      </c>
      <c r="J50" s="87" t="s">
        <v>486</v>
      </c>
      <c r="K50" s="87" t="s">
        <v>486</v>
      </c>
      <c r="L50" s="87" t="s">
        <v>486</v>
      </c>
      <c r="M50" s="88" t="s">
        <v>486</v>
      </c>
    </row>
    <row r="51" spans="2:13" ht="27.75" customHeight="1">
      <c r="B51" s="1173"/>
      <c r="C51" s="1174"/>
      <c r="D51" s="85"/>
      <c r="E51" s="1177" t="s">
        <v>35</v>
      </c>
      <c r="F51" s="1177"/>
      <c r="G51" s="1177"/>
      <c r="H51" s="1178"/>
      <c r="I51" s="86">
        <v>6433</v>
      </c>
      <c r="J51" s="87">
        <v>6866</v>
      </c>
      <c r="K51" s="87">
        <v>7000</v>
      </c>
      <c r="L51" s="87">
        <v>7189</v>
      </c>
      <c r="M51" s="88">
        <v>7455</v>
      </c>
    </row>
    <row r="52" spans="2:13" ht="27.75" customHeight="1" thickBot="1">
      <c r="B52" s="1181" t="s">
        <v>36</v>
      </c>
      <c r="C52" s="1182"/>
      <c r="D52" s="90"/>
      <c r="E52" s="1183" t="s">
        <v>37</v>
      </c>
      <c r="F52" s="1183"/>
      <c r="G52" s="1183"/>
      <c r="H52" s="1184"/>
      <c r="I52" s="91">
        <v>2033</v>
      </c>
      <c r="J52" s="92">
        <v>2269</v>
      </c>
      <c r="K52" s="92">
        <v>2232</v>
      </c>
      <c r="L52" s="92">
        <v>1933</v>
      </c>
      <c r="M52" s="93">
        <v>1503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249"/>
      <c r="B1" s="1251"/>
      <c r="P1" s="244"/>
      <c r="Q1" s="244"/>
    </row>
    <row r="2" spans="1:51" ht="25.5">
      <c r="A2" s="1249"/>
      <c r="C2" s="1250"/>
      <c r="P2" s="244"/>
      <c r="Q2" s="244"/>
    </row>
    <row r="3" spans="1:51" ht="25.5">
      <c r="A3" s="1249"/>
      <c r="C3" s="1250"/>
      <c r="P3" s="244"/>
      <c r="Q3" s="244"/>
    </row>
    <row r="4" spans="1:51" s="1248" customFormat="1" ht="13.5">
      <c r="A4" s="1249"/>
      <c r="B4" s="1249"/>
      <c r="C4" s="1249"/>
      <c r="D4" s="1249"/>
      <c r="E4" s="1249"/>
      <c r="F4" s="1249"/>
      <c r="G4" s="1249"/>
      <c r="H4" s="1249"/>
      <c r="I4" s="1249"/>
      <c r="J4" s="1249"/>
      <c r="K4" s="1249"/>
      <c r="L4" s="1249"/>
      <c r="M4" s="1249"/>
      <c r="N4" s="1249"/>
      <c r="O4" s="1249"/>
      <c r="P4" s="1249"/>
      <c r="Q4" s="1249"/>
      <c r="R4" s="1249"/>
      <c r="S4" s="1249"/>
      <c r="T4" s="1249"/>
      <c r="U4" s="1249"/>
      <c r="V4" s="1249"/>
      <c r="W4" s="1249"/>
      <c r="X4" s="1249"/>
      <c r="Y4" s="1249"/>
      <c r="Z4" s="1249"/>
      <c r="AA4" s="1249"/>
      <c r="AB4" s="1249"/>
      <c r="AC4" s="1249"/>
      <c r="AD4" s="1249"/>
      <c r="AE4" s="1249"/>
      <c r="AF4" s="1249"/>
      <c r="AG4" s="1249"/>
      <c r="AH4" s="1249"/>
      <c r="AI4" s="1249"/>
    </row>
    <row r="5" spans="1:51" s="1248" customFormat="1" ht="13.5">
      <c r="A5" s="1249"/>
      <c r="B5" s="1249"/>
      <c r="C5" s="1249"/>
      <c r="D5" s="1249"/>
      <c r="E5" s="1249"/>
      <c r="F5" s="1249"/>
      <c r="G5" s="1249"/>
      <c r="H5" s="1249"/>
      <c r="I5" s="1249"/>
      <c r="J5" s="1249"/>
      <c r="K5" s="1249"/>
      <c r="L5" s="1249"/>
      <c r="M5" s="1249"/>
      <c r="N5" s="1249"/>
      <c r="O5" s="1249"/>
      <c r="P5" s="1249"/>
      <c r="Q5" s="1249"/>
      <c r="R5" s="1249"/>
      <c r="S5" s="1249"/>
      <c r="T5" s="1249"/>
      <c r="U5" s="1249"/>
      <c r="V5" s="1249"/>
      <c r="W5" s="1249"/>
      <c r="X5" s="1249"/>
      <c r="Y5" s="1249"/>
      <c r="Z5" s="1249"/>
      <c r="AA5" s="1249"/>
      <c r="AB5" s="1249"/>
      <c r="AC5" s="1249"/>
      <c r="AD5" s="1249"/>
      <c r="AE5" s="1249"/>
      <c r="AF5" s="1249"/>
      <c r="AG5" s="1249"/>
      <c r="AH5" s="1249"/>
      <c r="AI5" s="1249"/>
    </row>
    <row r="6" spans="1:51" s="1248" customFormat="1" ht="13.5">
      <c r="A6" s="1249"/>
      <c r="B6" s="1249"/>
      <c r="C6" s="1249"/>
      <c r="D6" s="1249"/>
      <c r="E6" s="1249"/>
      <c r="F6" s="1249"/>
      <c r="G6" s="1249"/>
      <c r="H6" s="1249"/>
      <c r="I6" s="1249"/>
      <c r="J6" s="1249"/>
      <c r="K6" s="1249"/>
      <c r="L6" s="1249"/>
      <c r="M6" s="1249"/>
      <c r="N6" s="1249"/>
      <c r="O6" s="1249"/>
      <c r="P6" s="1249"/>
      <c r="Q6" s="1249"/>
      <c r="R6" s="1249"/>
      <c r="S6" s="1249"/>
      <c r="T6" s="1249"/>
      <c r="U6" s="1249"/>
      <c r="V6" s="1249"/>
      <c r="W6" s="1249"/>
      <c r="X6" s="1249"/>
      <c r="Y6" s="1249"/>
      <c r="Z6" s="1249"/>
      <c r="AA6" s="1249"/>
      <c r="AB6" s="1249"/>
      <c r="AC6" s="1249"/>
      <c r="AD6" s="1249"/>
      <c r="AE6" s="1249"/>
      <c r="AF6" s="1249"/>
      <c r="AG6" s="1249"/>
      <c r="AH6" s="1249"/>
      <c r="AI6" s="1249"/>
    </row>
    <row r="7" spans="1:51" s="1248" customFormat="1" ht="13.5">
      <c r="A7" s="1249"/>
      <c r="B7" s="1249"/>
      <c r="C7" s="1249"/>
      <c r="D7" s="1249"/>
      <c r="E7" s="1249"/>
      <c r="F7" s="1249"/>
      <c r="G7" s="1249"/>
      <c r="H7" s="1249"/>
      <c r="I7" s="1249"/>
      <c r="J7" s="1249"/>
      <c r="K7" s="1249"/>
      <c r="L7" s="1249"/>
      <c r="M7" s="1249"/>
      <c r="N7" s="1249"/>
      <c r="O7" s="1249"/>
      <c r="P7" s="1249"/>
      <c r="Q7" s="1249"/>
      <c r="R7" s="1249"/>
      <c r="S7" s="1249"/>
      <c r="T7" s="1249"/>
      <c r="U7" s="1249"/>
      <c r="V7" s="1249"/>
      <c r="W7" s="1249"/>
      <c r="X7" s="1249"/>
      <c r="Y7" s="1249"/>
      <c r="Z7" s="1249"/>
      <c r="AA7" s="1249"/>
      <c r="AB7" s="1249"/>
      <c r="AC7" s="1249"/>
      <c r="AD7" s="1249"/>
      <c r="AE7" s="1249"/>
      <c r="AF7" s="1249"/>
      <c r="AG7" s="1249"/>
      <c r="AH7" s="1249"/>
      <c r="AI7" s="1249"/>
    </row>
    <row r="8" spans="1:51" s="1248" customFormat="1" ht="13.5">
      <c r="A8" s="1249"/>
      <c r="B8" s="1249"/>
      <c r="C8" s="1249"/>
      <c r="D8" s="1249"/>
      <c r="E8" s="1249"/>
      <c r="F8" s="1249"/>
      <c r="G8" s="1249"/>
      <c r="H8" s="1249"/>
      <c r="I8" s="1249"/>
      <c r="J8" s="1249"/>
      <c r="K8" s="1249"/>
      <c r="L8" s="1249"/>
      <c r="M8" s="1249"/>
      <c r="N8" s="1249"/>
      <c r="O8" s="1249"/>
      <c r="P8" s="1249"/>
      <c r="Q8" s="1249"/>
      <c r="R8" s="1249"/>
      <c r="S8" s="1249"/>
      <c r="T8" s="1249"/>
      <c r="U8" s="1249"/>
      <c r="V8" s="1249"/>
      <c r="W8" s="1249"/>
      <c r="X8" s="1249"/>
      <c r="Y8" s="1249"/>
      <c r="Z8" s="1249"/>
      <c r="AA8" s="1249"/>
      <c r="AB8" s="1249"/>
      <c r="AC8" s="1249"/>
      <c r="AD8" s="1249"/>
      <c r="AE8" s="1249"/>
      <c r="AF8" s="1249"/>
      <c r="AG8" s="1249"/>
      <c r="AH8" s="1249"/>
      <c r="AI8" s="1249"/>
    </row>
    <row r="9" spans="1:51" s="1248" customFormat="1" ht="13.5">
      <c r="A9" s="1249"/>
      <c r="B9" s="1249"/>
      <c r="C9" s="1249"/>
      <c r="D9" s="1249"/>
      <c r="E9" s="1249"/>
      <c r="F9" s="1249"/>
      <c r="G9" s="1249"/>
      <c r="H9" s="1249"/>
      <c r="I9" s="1249"/>
      <c r="J9" s="1249"/>
      <c r="K9" s="1249"/>
      <c r="L9" s="1249"/>
      <c r="M9" s="1249"/>
      <c r="N9" s="1249"/>
      <c r="O9" s="1249"/>
      <c r="P9" s="1249"/>
      <c r="Q9" s="1249"/>
      <c r="R9" s="1249"/>
      <c r="S9" s="1249"/>
      <c r="T9" s="1249"/>
      <c r="U9" s="1249"/>
      <c r="V9" s="1249"/>
      <c r="W9" s="1249"/>
      <c r="X9" s="1249"/>
      <c r="Y9" s="1249"/>
      <c r="Z9" s="1249"/>
      <c r="AA9" s="1249"/>
      <c r="AB9" s="1249"/>
      <c r="AC9" s="1249"/>
      <c r="AD9" s="1249"/>
      <c r="AE9" s="1249"/>
      <c r="AF9" s="1249"/>
      <c r="AG9" s="1249"/>
      <c r="AH9" s="1249"/>
      <c r="AI9" s="1249"/>
    </row>
    <row r="10" spans="1:51" s="1248" customFormat="1" ht="13.5">
      <c r="A10" s="1249"/>
      <c r="B10" s="1249"/>
      <c r="C10" s="1249"/>
      <c r="D10" s="1249"/>
      <c r="E10" s="1249"/>
      <c r="F10" s="1249"/>
      <c r="G10" s="1249"/>
      <c r="H10" s="1249"/>
      <c r="I10" s="1249"/>
      <c r="J10" s="1249"/>
      <c r="K10" s="1249"/>
      <c r="L10" s="1249"/>
      <c r="M10" s="1249"/>
      <c r="N10" s="1249"/>
      <c r="O10" s="1249"/>
      <c r="P10" s="1249"/>
      <c r="Q10" s="1249"/>
      <c r="R10" s="1249"/>
      <c r="S10" s="1249"/>
      <c r="T10" s="1249"/>
      <c r="U10" s="1249"/>
      <c r="V10" s="1249"/>
      <c r="W10" s="1249"/>
      <c r="X10" s="1249"/>
      <c r="Y10" s="1249"/>
      <c r="Z10" s="1249"/>
      <c r="AA10" s="1249"/>
      <c r="AB10" s="1249"/>
      <c r="AC10" s="1249"/>
      <c r="AD10" s="1249"/>
      <c r="AE10" s="1249"/>
      <c r="AF10" s="1249"/>
      <c r="AG10" s="1249"/>
      <c r="AH10" s="1249"/>
      <c r="AI10" s="1249"/>
      <c r="AY10" s="1248" t="s">
        <v>569</v>
      </c>
    </row>
    <row r="11" spans="1:51" s="1248" customFormat="1" ht="13.5">
      <c r="A11" s="1249"/>
      <c r="B11" s="1249"/>
      <c r="C11" s="1249"/>
      <c r="D11" s="1249"/>
      <c r="E11" s="1249"/>
      <c r="F11" s="1249"/>
      <c r="G11" s="1249"/>
      <c r="H11" s="1249"/>
      <c r="I11" s="1249"/>
      <c r="J11" s="1249"/>
      <c r="K11" s="1249"/>
      <c r="L11" s="1249"/>
      <c r="M11" s="1249"/>
      <c r="N11" s="1249"/>
      <c r="O11" s="1249"/>
      <c r="P11" s="1249"/>
      <c r="Q11" s="1249"/>
      <c r="R11" s="1249"/>
      <c r="S11" s="1249"/>
      <c r="T11" s="1249"/>
      <c r="U11" s="1249"/>
      <c r="V11" s="1249"/>
      <c r="W11" s="1249"/>
      <c r="X11" s="1249"/>
      <c r="Y11" s="1249"/>
      <c r="Z11" s="1249"/>
      <c r="AA11" s="1249"/>
      <c r="AB11" s="1249"/>
      <c r="AC11" s="1249"/>
      <c r="AD11" s="1249"/>
      <c r="AE11" s="1249"/>
      <c r="AF11" s="1249"/>
      <c r="AG11" s="1249"/>
      <c r="AH11" s="1249"/>
      <c r="AI11" s="1249"/>
    </row>
    <row r="12" spans="1:51" s="1248" customFormat="1" ht="13.5">
      <c r="A12" s="1249"/>
      <c r="B12" s="1249"/>
      <c r="C12" s="1249"/>
      <c r="D12" s="1249"/>
      <c r="E12" s="1249"/>
      <c r="F12" s="1249"/>
      <c r="G12" s="1249"/>
      <c r="H12" s="1249"/>
      <c r="I12" s="1249"/>
      <c r="J12" s="1249"/>
      <c r="K12" s="1249"/>
      <c r="L12" s="1249"/>
      <c r="M12" s="1249"/>
      <c r="N12" s="1249"/>
      <c r="O12" s="1249"/>
      <c r="P12" s="1249"/>
      <c r="Q12" s="1249"/>
      <c r="R12" s="1249"/>
      <c r="S12" s="1249"/>
      <c r="T12" s="1249"/>
      <c r="U12" s="1249"/>
      <c r="V12" s="1249"/>
      <c r="W12" s="1249"/>
      <c r="X12" s="1249"/>
      <c r="Y12" s="1249"/>
      <c r="Z12" s="1249"/>
      <c r="AA12" s="1249"/>
      <c r="AB12" s="1249"/>
      <c r="AC12" s="1249"/>
      <c r="AD12" s="1249"/>
      <c r="AE12" s="1249"/>
      <c r="AF12" s="1249"/>
      <c r="AG12" s="1249"/>
      <c r="AH12" s="1249"/>
      <c r="AI12" s="1249"/>
      <c r="AY12" s="1248" t="s">
        <v>569</v>
      </c>
    </row>
    <row r="13" spans="1:51" s="1248" customFormat="1" ht="13.5">
      <c r="A13" s="1249"/>
      <c r="B13" s="1249"/>
      <c r="C13" s="1249"/>
      <c r="D13" s="1249"/>
      <c r="E13" s="1249"/>
      <c r="F13" s="1249"/>
      <c r="G13" s="1249"/>
      <c r="H13" s="1249"/>
      <c r="I13" s="1249"/>
      <c r="J13" s="1249"/>
      <c r="K13" s="1249"/>
      <c r="L13" s="1249"/>
      <c r="M13" s="1249"/>
      <c r="N13" s="1249"/>
      <c r="O13" s="1249"/>
      <c r="P13" s="1249"/>
      <c r="Q13" s="1249"/>
      <c r="R13" s="1249"/>
      <c r="S13" s="1249"/>
      <c r="T13" s="1249"/>
      <c r="U13" s="1249"/>
      <c r="V13" s="1249"/>
      <c r="W13" s="1249"/>
      <c r="X13" s="1249"/>
      <c r="Y13" s="1249"/>
      <c r="Z13" s="1249"/>
      <c r="AA13" s="1249"/>
      <c r="AB13" s="1249"/>
      <c r="AC13" s="1249"/>
      <c r="AD13" s="1249"/>
      <c r="AE13" s="1249"/>
      <c r="AF13" s="1249"/>
      <c r="AG13" s="1249"/>
      <c r="AH13" s="1249"/>
      <c r="AI13" s="1249"/>
    </row>
    <row r="14" spans="1:51" s="1248" customFormat="1" ht="14.25" customHeight="1">
      <c r="A14" s="1249"/>
      <c r="B14" s="1249"/>
      <c r="C14" s="1249"/>
      <c r="D14" s="1249"/>
      <c r="E14" s="1249"/>
      <c r="F14" s="1249"/>
      <c r="G14" s="1249"/>
      <c r="H14" s="1249"/>
      <c r="I14" s="1249"/>
      <c r="J14" s="1249"/>
      <c r="K14" s="1249"/>
      <c r="L14" s="1249"/>
      <c r="M14" s="1249"/>
      <c r="N14" s="1249"/>
      <c r="O14" s="1249"/>
      <c r="P14" s="1249"/>
      <c r="Q14" s="1249"/>
      <c r="R14" s="1249"/>
      <c r="S14" s="1249"/>
      <c r="T14" s="1249"/>
      <c r="U14" s="1249"/>
      <c r="V14" s="1249"/>
      <c r="W14" s="1249"/>
      <c r="X14" s="1249"/>
      <c r="Y14" s="1249"/>
      <c r="Z14" s="1249"/>
      <c r="AA14" s="1249"/>
      <c r="AB14" s="1249"/>
      <c r="AC14" s="1249"/>
      <c r="AD14" s="1249"/>
      <c r="AE14" s="1249"/>
      <c r="AF14" s="1249"/>
      <c r="AG14" s="1249"/>
      <c r="AH14" s="1249"/>
      <c r="AI14" s="1249"/>
    </row>
    <row r="15" spans="1:51" s="1248" customFormat="1" ht="13.5">
      <c r="A15" s="243"/>
      <c r="B15" s="1249"/>
      <c r="C15" s="1249"/>
      <c r="D15" s="1249"/>
      <c r="E15" s="1249"/>
      <c r="F15" s="1249"/>
      <c r="G15" s="1249"/>
      <c r="H15" s="1249"/>
      <c r="I15" s="1249"/>
      <c r="J15" s="1249"/>
      <c r="K15" s="1249"/>
      <c r="L15" s="1249"/>
      <c r="M15" s="1249"/>
      <c r="N15" s="1249"/>
      <c r="O15" s="1249"/>
      <c r="P15" s="1249"/>
      <c r="Q15" s="1249"/>
      <c r="R15" s="1249"/>
      <c r="S15" s="1249"/>
      <c r="T15" s="1249"/>
      <c r="U15" s="1249"/>
      <c r="V15" s="1249"/>
      <c r="W15" s="1249"/>
      <c r="X15" s="1249"/>
      <c r="Y15" s="1249"/>
      <c r="Z15" s="1249"/>
      <c r="AA15" s="1249"/>
      <c r="AB15" s="1249"/>
      <c r="AC15" s="1249"/>
      <c r="AD15" s="1249"/>
      <c r="AE15" s="1249"/>
      <c r="AF15" s="1249"/>
      <c r="AG15" s="1249"/>
      <c r="AH15" s="1249"/>
      <c r="AI15" s="1249"/>
    </row>
    <row r="16" spans="1:51" s="1248" customFormat="1" ht="13.5">
      <c r="A16" s="243"/>
      <c r="B16" s="1249"/>
      <c r="C16" s="1249"/>
      <c r="D16" s="1249"/>
      <c r="E16" s="1249"/>
      <c r="F16" s="1249"/>
      <c r="G16" s="1249"/>
      <c r="H16" s="1249"/>
      <c r="I16" s="1249"/>
      <c r="J16" s="1249"/>
      <c r="K16" s="1249"/>
      <c r="L16" s="1249"/>
      <c r="M16" s="1249"/>
      <c r="N16" s="1249"/>
      <c r="O16" s="1249"/>
      <c r="P16" s="1249"/>
      <c r="Q16" s="1249"/>
      <c r="R16" s="1249"/>
      <c r="S16" s="1249"/>
      <c r="T16" s="1249"/>
      <c r="U16" s="1249"/>
      <c r="V16" s="1249"/>
      <c r="W16" s="1249"/>
      <c r="X16" s="1249"/>
      <c r="Y16" s="1249"/>
      <c r="Z16" s="1249"/>
      <c r="AA16" s="1249"/>
      <c r="AB16" s="1249"/>
      <c r="AC16" s="1249"/>
      <c r="AD16" s="1249"/>
      <c r="AE16" s="1249"/>
      <c r="AF16" s="1249"/>
      <c r="AG16" s="1249"/>
      <c r="AH16" s="1249"/>
      <c r="AI16" s="1249"/>
    </row>
    <row r="17" spans="1:259" s="1248" customFormat="1" ht="13.5">
      <c r="A17" s="243"/>
      <c r="B17" s="1249"/>
      <c r="C17" s="1249"/>
      <c r="D17" s="1249"/>
      <c r="E17" s="1249"/>
      <c r="F17" s="1249"/>
      <c r="G17" s="1249"/>
      <c r="H17" s="1249"/>
      <c r="I17" s="1249"/>
      <c r="J17" s="1249"/>
      <c r="K17" s="1249"/>
      <c r="L17" s="1249"/>
      <c r="M17" s="1249"/>
      <c r="N17" s="1249"/>
      <c r="O17" s="1249"/>
      <c r="P17" s="1249"/>
      <c r="Q17" s="1249"/>
      <c r="R17" s="1249"/>
      <c r="S17" s="1249"/>
      <c r="T17" s="1249"/>
      <c r="U17" s="1249"/>
      <c r="V17" s="1249"/>
      <c r="W17" s="1249"/>
      <c r="X17" s="1249"/>
      <c r="Y17" s="1249"/>
      <c r="Z17" s="1249"/>
      <c r="AA17" s="1249"/>
      <c r="AB17" s="1249"/>
      <c r="AC17" s="1249"/>
      <c r="AD17" s="1249"/>
      <c r="AE17" s="1249"/>
      <c r="AF17" s="1249"/>
      <c r="AG17" s="1249"/>
      <c r="AH17" s="1249"/>
      <c r="AI17" s="1249"/>
    </row>
    <row r="18" spans="1:259" s="1248" customFormat="1" ht="13.5">
      <c r="A18" s="243"/>
      <c r="B18" s="1249"/>
      <c r="C18" s="1249"/>
      <c r="D18" s="1249"/>
      <c r="E18" s="1249"/>
      <c r="F18" s="1249"/>
      <c r="G18" s="1249"/>
      <c r="H18" s="1249"/>
      <c r="I18" s="1249"/>
      <c r="J18" s="1249"/>
      <c r="K18" s="1249"/>
      <c r="L18" s="1249"/>
      <c r="M18" s="1249"/>
      <c r="N18" s="1249"/>
      <c r="O18" s="1249"/>
      <c r="P18" s="1249"/>
      <c r="Q18" s="1249"/>
      <c r="R18" s="1249"/>
      <c r="S18" s="1249"/>
      <c r="T18" s="1249"/>
      <c r="U18" s="1249"/>
      <c r="V18" s="1249"/>
      <c r="W18" s="1249"/>
      <c r="X18" s="1249"/>
      <c r="Y18" s="1249"/>
      <c r="Z18" s="1249"/>
      <c r="AA18" s="1249"/>
      <c r="AB18" s="1249"/>
      <c r="AC18" s="1249"/>
      <c r="AD18" s="1249"/>
      <c r="AE18" s="1249"/>
      <c r="AF18" s="1249"/>
      <c r="AG18" s="1249"/>
      <c r="AH18" s="1249"/>
      <c r="AI18" s="1249"/>
    </row>
    <row r="19" spans="1:259" ht="13.5">
      <c r="P19" s="244"/>
      <c r="Q19" s="244"/>
    </row>
    <row r="20" spans="1:259" ht="13.5">
      <c r="P20" s="244"/>
      <c r="Q20" s="244"/>
    </row>
    <row r="21" spans="1:259" ht="17.25">
      <c r="B21" s="1247"/>
      <c r="C21" s="246"/>
      <c r="D21" s="246"/>
      <c r="E21" s="246"/>
      <c r="F21" s="246"/>
      <c r="G21" s="246"/>
      <c r="H21" s="246"/>
      <c r="I21" s="246"/>
      <c r="J21" s="246"/>
      <c r="K21" s="246"/>
      <c r="L21" s="246"/>
      <c r="M21" s="246"/>
      <c r="N21" s="1246"/>
      <c r="O21" s="246"/>
      <c r="P21" s="247"/>
      <c r="Q21" s="244"/>
      <c r="IY21" s="1245"/>
    </row>
    <row r="22" spans="1:259" ht="17.25">
      <c r="B22" s="248"/>
      <c r="IY22" s="124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1231"/>
      <c r="C40" s="244"/>
      <c r="D40" s="244"/>
      <c r="E40" s="244"/>
      <c r="F40" s="244"/>
      <c r="G40" s="244"/>
      <c r="H40" s="244"/>
      <c r="I40" s="244"/>
      <c r="J40" s="244"/>
      <c r="K40" s="244"/>
      <c r="L40" s="244"/>
      <c r="M40" s="244"/>
      <c r="N40" s="244"/>
      <c r="O40" s="244"/>
      <c r="P40" s="1231"/>
      <c r="Q40" s="244"/>
    </row>
    <row r="41" spans="2:17" ht="17.25">
      <c r="B41" s="245" t="s">
        <v>568</v>
      </c>
      <c r="C41" s="246"/>
      <c r="D41" s="246"/>
      <c r="E41" s="246"/>
      <c r="F41" s="246"/>
      <c r="G41" s="246"/>
      <c r="H41" s="246"/>
      <c r="I41" s="246"/>
      <c r="J41" s="246"/>
      <c r="K41" s="246"/>
      <c r="L41" s="246"/>
      <c r="M41" s="246"/>
      <c r="N41" s="246"/>
      <c r="O41" s="246"/>
      <c r="P41" s="247"/>
    </row>
    <row r="42" spans="2:17" ht="13.5">
      <c r="B42" s="248"/>
      <c r="C42" s="244"/>
      <c r="D42" s="244"/>
      <c r="E42" s="244"/>
      <c r="F42" s="244"/>
      <c r="G42" s="1230" t="s">
        <v>563</v>
      </c>
      <c r="I42" s="1229"/>
      <c r="J42" s="1229"/>
      <c r="K42" s="1229"/>
      <c r="L42" s="244"/>
      <c r="M42" s="244"/>
      <c r="N42" s="244"/>
      <c r="O42" s="244"/>
    </row>
    <row r="43" spans="2:17" ht="13.5">
      <c r="B43" s="248"/>
      <c r="C43" s="244"/>
      <c r="D43" s="244"/>
      <c r="E43" s="244"/>
      <c r="F43" s="244"/>
      <c r="G43" s="1243"/>
      <c r="H43" s="1227"/>
      <c r="I43" s="1227"/>
      <c r="J43" s="1227"/>
      <c r="K43" s="1227"/>
      <c r="L43" s="1227"/>
      <c r="M43" s="1227"/>
      <c r="N43" s="1227"/>
      <c r="O43" s="1226"/>
    </row>
    <row r="44" spans="2:17" ht="13.5">
      <c r="B44" s="248"/>
      <c r="C44" s="244"/>
      <c r="D44" s="244"/>
      <c r="E44" s="244"/>
      <c r="F44" s="244"/>
      <c r="G44" s="1225"/>
      <c r="H44" s="1224"/>
      <c r="I44" s="1224"/>
      <c r="J44" s="1224"/>
      <c r="K44" s="1224"/>
      <c r="L44" s="1224"/>
      <c r="M44" s="1224"/>
      <c r="N44" s="1224"/>
      <c r="O44" s="1223"/>
    </row>
    <row r="45" spans="2:17" ht="13.5">
      <c r="B45" s="248"/>
      <c r="C45" s="244"/>
      <c r="D45" s="244"/>
      <c r="E45" s="244"/>
      <c r="F45" s="244"/>
      <c r="G45" s="1225"/>
      <c r="H45" s="1224"/>
      <c r="I45" s="1224"/>
      <c r="J45" s="1224"/>
      <c r="K45" s="1224"/>
      <c r="L45" s="1224"/>
      <c r="M45" s="1224"/>
      <c r="N45" s="1224"/>
      <c r="O45" s="1223"/>
    </row>
    <row r="46" spans="2:17" ht="13.5">
      <c r="B46" s="248"/>
      <c r="C46" s="244"/>
      <c r="D46" s="244"/>
      <c r="E46" s="244"/>
      <c r="F46" s="244"/>
      <c r="G46" s="1225"/>
      <c r="H46" s="1224"/>
      <c r="I46" s="1224"/>
      <c r="J46" s="1224"/>
      <c r="K46" s="1224"/>
      <c r="L46" s="1224"/>
      <c r="M46" s="1224"/>
      <c r="N46" s="1224"/>
      <c r="O46" s="1223"/>
    </row>
    <row r="47" spans="2:17" ht="13.5">
      <c r="B47" s="248"/>
      <c r="C47" s="244"/>
      <c r="D47" s="244"/>
      <c r="E47" s="244"/>
      <c r="F47" s="244"/>
      <c r="G47" s="1222"/>
      <c r="H47" s="1221"/>
      <c r="I47" s="1221"/>
      <c r="J47" s="1221"/>
      <c r="K47" s="1221"/>
      <c r="L47" s="1221"/>
      <c r="M47" s="1221"/>
      <c r="N47" s="1221"/>
      <c r="O47" s="1220"/>
    </row>
    <row r="48" spans="2:17" ht="13.5">
      <c r="B48" s="248"/>
      <c r="C48" s="244"/>
      <c r="D48" s="244"/>
      <c r="E48" s="244"/>
      <c r="F48" s="244"/>
      <c r="G48" s="244"/>
      <c r="H48" s="1242"/>
      <c r="I48" s="1242"/>
      <c r="J48" s="1242"/>
    </row>
    <row r="49" spans="1:17" ht="13.5">
      <c r="B49" s="248"/>
      <c r="C49" s="244"/>
      <c r="D49" s="244"/>
      <c r="E49" s="244"/>
      <c r="F49" s="244"/>
      <c r="G49" s="243" t="s">
        <v>567</v>
      </c>
    </row>
    <row r="50" spans="1:17" ht="13.5">
      <c r="B50" s="248"/>
      <c r="C50" s="244"/>
      <c r="D50" s="244"/>
      <c r="E50" s="244"/>
      <c r="F50" s="244"/>
      <c r="G50" s="1213"/>
      <c r="H50" s="1212"/>
      <c r="I50" s="1212"/>
      <c r="J50" s="1211"/>
      <c r="K50" s="1210" t="s">
        <v>526</v>
      </c>
      <c r="L50" s="1210" t="s">
        <v>527</v>
      </c>
      <c r="M50" s="1210" t="s">
        <v>528</v>
      </c>
      <c r="N50" s="1210" t="s">
        <v>529</v>
      </c>
      <c r="O50" s="1210" t="s">
        <v>530</v>
      </c>
    </row>
    <row r="51" spans="1:17" ht="13.5">
      <c r="B51" s="248"/>
      <c r="C51" s="244"/>
      <c r="D51" s="244"/>
      <c r="E51" s="244"/>
      <c r="F51" s="244"/>
      <c r="G51" s="1209" t="s">
        <v>560</v>
      </c>
      <c r="H51" s="1208"/>
      <c r="I51" s="1207" t="s">
        <v>558</v>
      </c>
      <c r="J51" s="1207"/>
      <c r="K51" s="1241"/>
      <c r="L51" s="1241"/>
      <c r="M51" s="1241"/>
      <c r="N51" s="1241"/>
      <c r="O51" s="1241"/>
    </row>
    <row r="52" spans="1:17" ht="13.5">
      <c r="B52" s="248"/>
      <c r="C52" s="244"/>
      <c r="D52" s="244"/>
      <c r="E52" s="244"/>
      <c r="F52" s="244"/>
      <c r="G52" s="1205"/>
      <c r="H52" s="1204"/>
      <c r="I52" s="1206"/>
      <c r="J52" s="1206"/>
      <c r="K52" s="1195"/>
      <c r="L52" s="1195"/>
      <c r="M52" s="1195"/>
      <c r="N52" s="1195"/>
      <c r="O52" s="1195"/>
    </row>
    <row r="53" spans="1:17" ht="13.5">
      <c r="A53" s="1232"/>
      <c r="B53" s="248"/>
      <c r="C53" s="244"/>
      <c r="D53" s="244"/>
      <c r="E53" s="244"/>
      <c r="F53" s="244"/>
      <c r="G53" s="1205"/>
      <c r="H53" s="1204"/>
      <c r="I53" s="1197" t="s">
        <v>566</v>
      </c>
      <c r="J53" s="1197"/>
      <c r="K53" s="1240"/>
      <c r="L53" s="1240"/>
      <c r="M53" s="1240"/>
      <c r="N53" s="1240"/>
      <c r="O53" s="1240"/>
    </row>
    <row r="54" spans="1:17" ht="13.5">
      <c r="A54" s="1232"/>
      <c r="B54" s="248"/>
      <c r="C54" s="244"/>
      <c r="D54" s="244"/>
      <c r="E54" s="244"/>
      <c r="F54" s="244"/>
      <c r="G54" s="1202"/>
      <c r="H54" s="1201"/>
      <c r="I54" s="1197"/>
      <c r="J54" s="1197"/>
      <c r="K54" s="1200"/>
      <c r="L54" s="1200"/>
      <c r="M54" s="1200"/>
      <c r="N54" s="1200"/>
      <c r="O54" s="1200"/>
    </row>
    <row r="55" spans="1:17" ht="13.5">
      <c r="A55" s="1232"/>
      <c r="B55" s="248"/>
      <c r="C55" s="244"/>
      <c r="D55" s="244"/>
      <c r="E55" s="244"/>
      <c r="F55" s="244"/>
      <c r="G55" s="1199" t="s">
        <v>559</v>
      </c>
      <c r="H55" s="1198"/>
      <c r="I55" s="1197" t="s">
        <v>558</v>
      </c>
      <c r="J55" s="1197"/>
      <c r="K55" s="1241"/>
      <c r="L55" s="1241"/>
      <c r="M55" s="1241"/>
      <c r="N55" s="1241"/>
      <c r="O55" s="1241"/>
    </row>
    <row r="56" spans="1:17" ht="13.5">
      <c r="A56" s="1232"/>
      <c r="B56" s="248"/>
      <c r="C56" s="244"/>
      <c r="D56" s="244"/>
      <c r="E56" s="244"/>
      <c r="F56" s="244"/>
      <c r="G56" s="1194"/>
      <c r="H56" s="1193"/>
      <c r="I56" s="1197"/>
      <c r="J56" s="1197"/>
      <c r="K56" s="1195"/>
      <c r="L56" s="1195"/>
      <c r="M56" s="1195"/>
      <c r="N56" s="1195"/>
      <c r="O56" s="1195"/>
    </row>
    <row r="57" spans="1:17" s="1232" customFormat="1" ht="13.5">
      <c r="B57" s="1233"/>
      <c r="C57" s="1229"/>
      <c r="D57" s="1229"/>
      <c r="E57" s="1229"/>
      <c r="F57" s="1229"/>
      <c r="G57" s="1194"/>
      <c r="H57" s="1193"/>
      <c r="I57" s="1189" t="s">
        <v>565</v>
      </c>
      <c r="J57" s="1189"/>
      <c r="K57" s="1240"/>
      <c r="L57" s="1240"/>
      <c r="M57" s="1240"/>
      <c r="N57" s="1240"/>
      <c r="O57" s="1240"/>
      <c r="P57" s="1238"/>
      <c r="Q57" s="1233"/>
    </row>
    <row r="58" spans="1:17" s="1232" customFormat="1" ht="13.5">
      <c r="A58" s="243"/>
      <c r="B58" s="1233"/>
      <c r="C58" s="1229"/>
      <c r="D58" s="1229"/>
      <c r="E58" s="1229"/>
      <c r="F58" s="1229"/>
      <c r="G58" s="1191"/>
      <c r="H58" s="1190"/>
      <c r="I58" s="1189"/>
      <c r="J58" s="1189"/>
      <c r="K58" s="1200"/>
      <c r="L58" s="1200"/>
      <c r="M58" s="1200"/>
      <c r="N58" s="1200"/>
      <c r="O58" s="1200"/>
      <c r="P58" s="1238"/>
      <c r="Q58" s="1233"/>
    </row>
    <row r="59" spans="1:17" s="1232" customFormat="1" ht="13.5">
      <c r="A59" s="243"/>
      <c r="B59" s="1233"/>
      <c r="C59" s="1229"/>
      <c r="D59" s="1229"/>
      <c r="E59" s="1229"/>
      <c r="F59" s="1229"/>
      <c r="G59" s="1229"/>
      <c r="H59" s="1229"/>
      <c r="I59" s="1229"/>
      <c r="J59" s="1229"/>
      <c r="K59" s="1239"/>
      <c r="L59" s="1239"/>
      <c r="M59" s="1239"/>
      <c r="N59" s="1239"/>
      <c r="O59" s="1239"/>
      <c r="P59" s="1238"/>
      <c r="Q59" s="1233"/>
    </row>
    <row r="60" spans="1:17" s="1232" customFormat="1" ht="13.5">
      <c r="A60" s="243"/>
      <c r="B60" s="1233"/>
      <c r="C60" s="1229"/>
      <c r="D60" s="1229"/>
      <c r="E60" s="1229"/>
      <c r="F60" s="1229"/>
      <c r="G60" s="1229"/>
      <c r="H60" s="1229"/>
      <c r="I60" s="1229"/>
      <c r="J60" s="1229"/>
      <c r="K60" s="1239"/>
      <c r="L60" s="1239"/>
      <c r="M60" s="1239"/>
      <c r="N60" s="1239"/>
      <c r="O60" s="1239"/>
      <c r="P60" s="1238"/>
      <c r="Q60" s="1233"/>
    </row>
    <row r="61" spans="1:17" s="1232" customFormat="1" ht="13.5">
      <c r="A61" s="243"/>
      <c r="B61" s="1237"/>
      <c r="C61" s="1236"/>
      <c r="D61" s="1236"/>
      <c r="E61" s="1236"/>
      <c r="F61" s="1236"/>
      <c r="G61" s="1236"/>
      <c r="H61" s="1236"/>
      <c r="I61" s="1236"/>
      <c r="J61" s="1236"/>
      <c r="K61" s="1236"/>
      <c r="L61" s="1236"/>
      <c r="M61" s="1235"/>
      <c r="N61" s="1235"/>
      <c r="O61" s="1235"/>
      <c r="P61" s="1234"/>
      <c r="Q61" s="1233"/>
    </row>
    <row r="62" spans="1:17" ht="13.5">
      <c r="B62" s="1231"/>
      <c r="C62" s="1231"/>
      <c r="D62" s="1231"/>
      <c r="E62" s="1231"/>
      <c r="F62" s="1231"/>
      <c r="G62" s="1231"/>
      <c r="H62" s="1231"/>
      <c r="I62" s="1231"/>
      <c r="J62" s="1231"/>
      <c r="K62" s="1231"/>
      <c r="L62" s="1231"/>
      <c r="M62" s="1231"/>
      <c r="N62" s="1231"/>
      <c r="O62" s="1231"/>
      <c r="P62" s="1231"/>
      <c r="Q62" s="244"/>
    </row>
    <row r="63" spans="1:17" ht="17.25">
      <c r="B63" s="307" t="s">
        <v>564</v>
      </c>
      <c r="C63" s="244"/>
      <c r="D63" s="244"/>
      <c r="E63" s="244"/>
      <c r="F63" s="244"/>
      <c r="G63" s="244"/>
      <c r="H63" s="244"/>
      <c r="I63" s="244"/>
      <c r="J63" s="244"/>
      <c r="K63" s="244"/>
      <c r="L63" s="244"/>
      <c r="M63" s="244"/>
      <c r="N63" s="244"/>
      <c r="O63" s="244"/>
    </row>
    <row r="64" spans="1:17" ht="13.5">
      <c r="B64" s="248"/>
      <c r="C64" s="244"/>
      <c r="D64" s="244"/>
      <c r="E64" s="244"/>
      <c r="F64" s="244"/>
      <c r="G64" s="1230" t="s">
        <v>563</v>
      </c>
      <c r="I64" s="1229"/>
      <c r="J64" s="1229"/>
      <c r="K64" s="1229"/>
      <c r="L64" s="244"/>
      <c r="M64" s="244"/>
      <c r="N64" s="244"/>
      <c r="O64" s="244"/>
    </row>
    <row r="65" spans="2:30" ht="13.5">
      <c r="B65" s="248"/>
      <c r="C65" s="244"/>
      <c r="D65" s="244"/>
      <c r="E65" s="244"/>
      <c r="F65" s="244"/>
      <c r="G65" s="1228" t="s">
        <v>562</v>
      </c>
      <c r="H65" s="1227"/>
      <c r="I65" s="1227"/>
      <c r="J65" s="1227"/>
      <c r="K65" s="1227"/>
      <c r="L65" s="1227"/>
      <c r="M65" s="1227"/>
      <c r="N65" s="1227"/>
      <c r="O65" s="1226"/>
    </row>
    <row r="66" spans="2:30" ht="13.5">
      <c r="B66" s="248"/>
      <c r="C66" s="244"/>
      <c r="D66" s="244"/>
      <c r="E66" s="244"/>
      <c r="F66" s="244"/>
      <c r="G66" s="1225"/>
      <c r="H66" s="1224"/>
      <c r="I66" s="1224"/>
      <c r="J66" s="1224"/>
      <c r="K66" s="1224"/>
      <c r="L66" s="1224"/>
      <c r="M66" s="1224"/>
      <c r="N66" s="1224"/>
      <c r="O66" s="1223"/>
    </row>
    <row r="67" spans="2:30" ht="13.5">
      <c r="B67" s="248"/>
      <c r="C67" s="244"/>
      <c r="D67" s="244"/>
      <c r="E67" s="244"/>
      <c r="F67" s="244"/>
      <c r="G67" s="1225"/>
      <c r="H67" s="1224"/>
      <c r="I67" s="1224"/>
      <c r="J67" s="1224"/>
      <c r="K67" s="1224"/>
      <c r="L67" s="1224"/>
      <c r="M67" s="1224"/>
      <c r="N67" s="1224"/>
      <c r="O67" s="1223"/>
    </row>
    <row r="68" spans="2:30" ht="13.5">
      <c r="B68" s="248"/>
      <c r="C68" s="244"/>
      <c r="D68" s="244"/>
      <c r="E68" s="244"/>
      <c r="F68" s="244"/>
      <c r="G68" s="1225"/>
      <c r="H68" s="1224"/>
      <c r="I68" s="1224"/>
      <c r="J68" s="1224"/>
      <c r="K68" s="1224"/>
      <c r="L68" s="1224"/>
      <c r="M68" s="1224"/>
      <c r="N68" s="1224"/>
      <c r="O68" s="1223"/>
    </row>
    <row r="69" spans="2:30" ht="13.5">
      <c r="B69" s="248"/>
      <c r="C69" s="244"/>
      <c r="D69" s="244"/>
      <c r="E69" s="244"/>
      <c r="F69" s="244"/>
      <c r="G69" s="1222"/>
      <c r="H69" s="1221"/>
      <c r="I69" s="1221"/>
      <c r="J69" s="1221"/>
      <c r="K69" s="1221"/>
      <c r="L69" s="1221"/>
      <c r="M69" s="1221"/>
      <c r="N69" s="1221"/>
      <c r="O69" s="1220"/>
    </row>
    <row r="70" spans="2:30" ht="13.5">
      <c r="B70" s="248"/>
      <c r="C70" s="244"/>
      <c r="D70" s="244"/>
      <c r="E70" s="244"/>
      <c r="F70" s="244"/>
      <c r="G70" s="244"/>
      <c r="H70" s="1219"/>
      <c r="I70" s="1219"/>
      <c r="J70" s="1216"/>
      <c r="K70" s="1216"/>
      <c r="L70" s="1215"/>
      <c r="M70" s="1216"/>
      <c r="N70" s="1215"/>
      <c r="O70" s="1214"/>
    </row>
    <row r="71" spans="2:30" ht="13.5">
      <c r="B71" s="248"/>
      <c r="C71" s="244"/>
      <c r="D71" s="244"/>
      <c r="E71" s="244"/>
      <c r="F71" s="244"/>
      <c r="G71" s="1218" t="s">
        <v>561</v>
      </c>
      <c r="I71" s="1217"/>
      <c r="J71" s="1216"/>
      <c r="K71" s="1216"/>
      <c r="L71" s="1215"/>
      <c r="M71" s="1216"/>
      <c r="N71" s="1215"/>
      <c r="O71" s="1214"/>
    </row>
    <row r="72" spans="2:30" ht="13.5">
      <c r="B72" s="248"/>
      <c r="C72" s="244"/>
      <c r="D72" s="244"/>
      <c r="E72" s="244"/>
      <c r="F72" s="244"/>
      <c r="G72" s="1213"/>
      <c r="H72" s="1212"/>
      <c r="I72" s="1212"/>
      <c r="J72" s="1211"/>
      <c r="K72" s="1210" t="s">
        <v>526</v>
      </c>
      <c r="L72" s="1210" t="s">
        <v>527</v>
      </c>
      <c r="M72" s="1210" t="s">
        <v>528</v>
      </c>
      <c r="N72" s="1210" t="s">
        <v>529</v>
      </c>
      <c r="O72" s="1210" t="s">
        <v>530</v>
      </c>
    </row>
    <row r="73" spans="2:30" ht="13.5">
      <c r="B73" s="248"/>
      <c r="C73" s="244"/>
      <c r="D73" s="244"/>
      <c r="E73" s="244"/>
      <c r="F73" s="244"/>
      <c r="G73" s="1209" t="s">
        <v>560</v>
      </c>
      <c r="H73" s="1208"/>
      <c r="I73" s="1207" t="s">
        <v>558</v>
      </c>
      <c r="J73" s="1207"/>
      <c r="K73" s="1196">
        <v>56.4</v>
      </c>
      <c r="L73" s="1196">
        <v>63.9</v>
      </c>
      <c r="M73" s="1195">
        <v>63.1</v>
      </c>
      <c r="N73" s="1195">
        <v>55.4</v>
      </c>
      <c r="O73" s="1195">
        <v>41.5</v>
      </c>
      <c r="S73" s="243">
        <v>9.9</v>
      </c>
    </row>
    <row r="74" spans="2:30" ht="13.5">
      <c r="B74" s="248"/>
      <c r="C74" s="244"/>
      <c r="D74" s="244"/>
      <c r="E74" s="244"/>
      <c r="F74" s="244"/>
      <c r="G74" s="1205"/>
      <c r="H74" s="1204"/>
      <c r="I74" s="1206"/>
      <c r="J74" s="1206"/>
      <c r="K74" s="1196"/>
      <c r="L74" s="1196"/>
      <c r="M74" s="1195"/>
      <c r="N74" s="1195"/>
      <c r="O74" s="1195"/>
    </row>
    <row r="75" spans="2:30" ht="13.5">
      <c r="B75" s="248"/>
      <c r="C75" s="244"/>
      <c r="D75" s="244"/>
      <c r="E75" s="244"/>
      <c r="F75" s="244"/>
      <c r="G75" s="1205"/>
      <c r="H75" s="1204"/>
      <c r="I75" s="1197" t="s">
        <v>557</v>
      </c>
      <c r="J75" s="1197"/>
      <c r="K75" s="1203">
        <v>8.9</v>
      </c>
      <c r="L75" s="1203">
        <v>8.6999999999999993</v>
      </c>
      <c r="M75" s="1203">
        <v>7.6</v>
      </c>
      <c r="N75" s="1203">
        <v>5.7</v>
      </c>
      <c r="O75" s="1203">
        <v>4.5</v>
      </c>
      <c r="U75" s="243">
        <v>81.2</v>
      </c>
      <c r="W75" s="243">
        <v>87.2</v>
      </c>
      <c r="Y75" s="243">
        <v>99.8</v>
      </c>
      <c r="AA75" s="243">
        <v>109.5</v>
      </c>
      <c r="AC75" s="243">
        <v>115.2</v>
      </c>
    </row>
    <row r="76" spans="2:30" ht="13.5">
      <c r="B76" s="248"/>
      <c r="C76" s="244"/>
      <c r="D76" s="244"/>
      <c r="E76" s="244"/>
      <c r="F76" s="244"/>
      <c r="G76" s="1202"/>
      <c r="H76" s="1201"/>
      <c r="I76" s="1197"/>
      <c r="J76" s="1197"/>
      <c r="K76" s="1200"/>
      <c r="L76" s="1200"/>
      <c r="M76" s="1200"/>
      <c r="N76" s="1200"/>
      <c r="O76" s="1200"/>
    </row>
    <row r="77" spans="2:30" ht="13.5">
      <c r="B77" s="248"/>
      <c r="C77" s="244"/>
      <c r="D77" s="244"/>
      <c r="E77" s="244"/>
      <c r="F77" s="244"/>
      <c r="G77" s="1199" t="s">
        <v>559</v>
      </c>
      <c r="H77" s="1198"/>
      <c r="I77" s="1197" t="s">
        <v>558</v>
      </c>
      <c r="J77" s="1197"/>
      <c r="K77" s="1196">
        <v>64.3</v>
      </c>
      <c r="L77" s="1196">
        <v>61.3</v>
      </c>
      <c r="M77" s="1195">
        <v>54.6</v>
      </c>
      <c r="N77" s="1195">
        <v>48.7</v>
      </c>
      <c r="O77" s="1195">
        <v>36.5</v>
      </c>
      <c r="R77" s="243">
        <v>12.3</v>
      </c>
      <c r="T77" s="243">
        <v>11.1</v>
      </c>
    </row>
    <row r="78" spans="2:30" ht="13.5">
      <c r="B78" s="248"/>
      <c r="C78" s="244"/>
      <c r="D78" s="244"/>
      <c r="E78" s="244"/>
      <c r="F78" s="244"/>
      <c r="G78" s="1194"/>
      <c r="H78" s="1193"/>
      <c r="I78" s="1197"/>
      <c r="J78" s="1197"/>
      <c r="K78" s="1196"/>
      <c r="L78" s="1196"/>
      <c r="M78" s="1195"/>
      <c r="N78" s="1195"/>
      <c r="O78" s="1195"/>
    </row>
    <row r="79" spans="2:30" ht="13.5">
      <c r="B79" s="248"/>
      <c r="C79" s="244"/>
      <c r="D79" s="244"/>
      <c r="E79" s="244"/>
      <c r="F79" s="244"/>
      <c r="G79" s="1194"/>
      <c r="H79" s="1193"/>
      <c r="I79" s="1192" t="s">
        <v>557</v>
      </c>
      <c r="J79" s="1189"/>
      <c r="K79" s="1188">
        <v>12.3</v>
      </c>
      <c r="L79" s="1188">
        <v>11.7</v>
      </c>
      <c r="M79" s="1188">
        <v>11.2</v>
      </c>
      <c r="N79" s="1188">
        <v>10.4</v>
      </c>
      <c r="O79" s="1188">
        <v>9</v>
      </c>
      <c r="V79" s="243">
        <v>53.5</v>
      </c>
      <c r="X79" s="243">
        <v>48.2</v>
      </c>
      <c r="Z79" s="243">
        <v>34.200000000000003</v>
      </c>
      <c r="AB79" s="243">
        <v>30.3</v>
      </c>
      <c r="AD79" s="243">
        <v>28.9</v>
      </c>
    </row>
    <row r="80" spans="2:30" ht="13.5">
      <c r="B80" s="248"/>
      <c r="C80" s="244"/>
      <c r="D80" s="244"/>
      <c r="E80" s="244"/>
      <c r="F80" s="244"/>
      <c r="G80" s="1191"/>
      <c r="H80" s="1190"/>
      <c r="I80" s="1189"/>
      <c r="J80" s="1189"/>
      <c r="K80" s="1188"/>
      <c r="L80" s="1188"/>
      <c r="M80" s="1188"/>
      <c r="N80" s="1188"/>
      <c r="O80" s="1188"/>
    </row>
    <row r="81" spans="2:17" ht="13.5">
      <c r="B81" s="248"/>
      <c r="C81" s="244"/>
      <c r="D81" s="244"/>
      <c r="E81" s="244"/>
      <c r="F81" s="244"/>
      <c r="G81" s="244"/>
      <c r="H81" s="244"/>
      <c r="I81" s="244"/>
      <c r="J81" s="244"/>
      <c r="K81" s="1187"/>
      <c r="L81" s="244"/>
      <c r="M81" s="244"/>
      <c r="N81" s="244"/>
      <c r="O81" s="244"/>
    </row>
    <row r="82" spans="2:17" ht="17.25">
      <c r="B82" s="248"/>
      <c r="C82" s="244"/>
      <c r="D82" s="244"/>
      <c r="E82" s="244"/>
      <c r="F82" s="244"/>
      <c r="G82" s="244"/>
      <c r="H82" s="244"/>
      <c r="I82" s="244"/>
      <c r="J82" s="244"/>
      <c r="K82" s="1186"/>
      <c r="L82" s="1186"/>
      <c r="M82" s="1186"/>
      <c r="N82" s="1186"/>
      <c r="O82" s="1186"/>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1185"/>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36288</v>
      </c>
      <c r="E3" s="116"/>
      <c r="F3" s="117">
        <v>61557</v>
      </c>
      <c r="G3" s="118"/>
      <c r="H3" s="119"/>
    </row>
    <row r="4" spans="1:8">
      <c r="A4" s="120"/>
      <c r="B4" s="121"/>
      <c r="C4" s="122"/>
      <c r="D4" s="123">
        <v>19530</v>
      </c>
      <c r="E4" s="124"/>
      <c r="F4" s="125">
        <v>32497</v>
      </c>
      <c r="G4" s="126"/>
      <c r="H4" s="127"/>
    </row>
    <row r="5" spans="1:8">
      <c r="A5" s="108" t="s">
        <v>520</v>
      </c>
      <c r="B5" s="113"/>
      <c r="C5" s="114"/>
      <c r="D5" s="115">
        <v>34649</v>
      </c>
      <c r="E5" s="116"/>
      <c r="F5" s="117">
        <v>69806</v>
      </c>
      <c r="G5" s="118"/>
      <c r="H5" s="119"/>
    </row>
    <row r="6" spans="1:8">
      <c r="A6" s="120"/>
      <c r="B6" s="121"/>
      <c r="C6" s="122"/>
      <c r="D6" s="123">
        <v>14013</v>
      </c>
      <c r="E6" s="124"/>
      <c r="F6" s="125">
        <v>32823</v>
      </c>
      <c r="G6" s="126"/>
      <c r="H6" s="127"/>
    </row>
    <row r="7" spans="1:8">
      <c r="A7" s="108" t="s">
        <v>521</v>
      </c>
      <c r="B7" s="113"/>
      <c r="C7" s="114"/>
      <c r="D7" s="115">
        <v>60853</v>
      </c>
      <c r="E7" s="116"/>
      <c r="F7" s="117">
        <v>74444</v>
      </c>
      <c r="G7" s="118"/>
      <c r="H7" s="119"/>
    </row>
    <row r="8" spans="1:8">
      <c r="A8" s="120"/>
      <c r="B8" s="121"/>
      <c r="C8" s="122"/>
      <c r="D8" s="123">
        <v>26913</v>
      </c>
      <c r="E8" s="124"/>
      <c r="F8" s="125">
        <v>34175</v>
      </c>
      <c r="G8" s="126"/>
      <c r="H8" s="127"/>
    </row>
    <row r="9" spans="1:8">
      <c r="A9" s="108" t="s">
        <v>522</v>
      </c>
      <c r="B9" s="113"/>
      <c r="C9" s="114"/>
      <c r="D9" s="115">
        <v>24722</v>
      </c>
      <c r="E9" s="116"/>
      <c r="F9" s="117">
        <v>85205</v>
      </c>
      <c r="G9" s="118"/>
      <c r="H9" s="119"/>
    </row>
    <row r="10" spans="1:8">
      <c r="A10" s="120"/>
      <c r="B10" s="121"/>
      <c r="C10" s="122"/>
      <c r="D10" s="123">
        <v>23923</v>
      </c>
      <c r="E10" s="124"/>
      <c r="F10" s="125">
        <v>38847</v>
      </c>
      <c r="G10" s="126"/>
      <c r="H10" s="127"/>
    </row>
    <row r="11" spans="1:8">
      <c r="A11" s="108" t="s">
        <v>523</v>
      </c>
      <c r="B11" s="113"/>
      <c r="C11" s="114"/>
      <c r="D11" s="115">
        <v>74269</v>
      </c>
      <c r="E11" s="116"/>
      <c r="F11" s="117">
        <v>69469</v>
      </c>
      <c r="G11" s="118"/>
      <c r="H11" s="119"/>
    </row>
    <row r="12" spans="1:8">
      <c r="A12" s="120"/>
      <c r="B12" s="121"/>
      <c r="C12" s="128"/>
      <c r="D12" s="123">
        <v>42611</v>
      </c>
      <c r="E12" s="124"/>
      <c r="F12" s="125">
        <v>38215</v>
      </c>
      <c r="G12" s="126"/>
      <c r="H12" s="127"/>
    </row>
    <row r="13" spans="1:8">
      <c r="A13" s="108"/>
      <c r="B13" s="113"/>
      <c r="C13" s="129"/>
      <c r="D13" s="130">
        <v>46156</v>
      </c>
      <c r="E13" s="131"/>
      <c r="F13" s="132">
        <v>72096</v>
      </c>
      <c r="G13" s="133"/>
      <c r="H13" s="119"/>
    </row>
    <row r="14" spans="1:8">
      <c r="A14" s="120"/>
      <c r="B14" s="121"/>
      <c r="C14" s="122"/>
      <c r="D14" s="123">
        <v>25398</v>
      </c>
      <c r="E14" s="124"/>
      <c r="F14" s="125">
        <v>35311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5.76</v>
      </c>
      <c r="C19" s="134">
        <f>ROUND(VALUE(SUBSTITUTE(実質収支比率等に係る経年分析!G$48,"▲","-")),2)</f>
        <v>4.1500000000000004</v>
      </c>
      <c r="D19" s="134">
        <f>ROUND(VALUE(SUBSTITUTE(実質収支比率等に係る経年分析!H$48,"▲","-")),2)</f>
        <v>2.5499999999999998</v>
      </c>
      <c r="E19" s="134">
        <f>ROUND(VALUE(SUBSTITUTE(実質収支比率等に係る経年分析!I$48,"▲","-")),2)</f>
        <v>4.2</v>
      </c>
      <c r="F19" s="134">
        <f>ROUND(VALUE(SUBSTITUTE(実質収支比率等に係る経年分析!J$48,"▲","-")),2)</f>
        <v>7.32</v>
      </c>
    </row>
    <row r="20" spans="1:11">
      <c r="A20" s="134" t="s">
        <v>42</v>
      </c>
      <c r="B20" s="134">
        <f>ROUND(VALUE(SUBSTITUTE(実質収支比率等に係る経年分析!F$47,"▲","-")),2)</f>
        <v>22.15</v>
      </c>
      <c r="C20" s="134">
        <f>ROUND(VALUE(SUBSTITUTE(実質収支比率等に係る経年分析!G$47,"▲","-")),2)</f>
        <v>19.329999999999998</v>
      </c>
      <c r="D20" s="134">
        <f>ROUND(VALUE(SUBSTITUTE(実質収支比率等に係る経年分析!H$47,"▲","-")),2)</f>
        <v>19.260000000000002</v>
      </c>
      <c r="E20" s="134">
        <f>ROUND(VALUE(SUBSTITUTE(実質収支比率等に係る経年分析!I$47,"▲","-")),2)</f>
        <v>15.54</v>
      </c>
      <c r="F20" s="134">
        <f>ROUND(VALUE(SUBSTITUTE(実質収支比率等に係る経年分析!J$47,"▲","-")),2)</f>
        <v>15.1</v>
      </c>
    </row>
    <row r="21" spans="1:11">
      <c r="A21" s="134" t="s">
        <v>43</v>
      </c>
      <c r="B21" s="134">
        <f>IF(ISNUMBER(VALUE(SUBSTITUTE(実質収支比率等に係る経年分析!F$49,"▲","-"))),ROUND(VALUE(SUBSTITUTE(実質収支比率等に係る経年分析!F$49,"▲","-")),2),NA())</f>
        <v>4.25</v>
      </c>
      <c r="C21" s="134">
        <f>IF(ISNUMBER(VALUE(SUBSTITUTE(実質収支比率等に係る経年分析!G$49,"▲","-"))),ROUND(VALUE(SUBSTITUTE(実質収支比率等に係る経年分析!G$49,"▲","-")),2),NA())</f>
        <v>-4.6100000000000003</v>
      </c>
      <c r="D21" s="134">
        <f>IF(ISNUMBER(VALUE(SUBSTITUTE(実質収支比率等に係る経年分析!H$49,"▲","-"))),ROUND(VALUE(SUBSTITUTE(実質収支比率等に係る経年分析!H$49,"▲","-")),2),NA())</f>
        <v>-1.58</v>
      </c>
      <c r="E21" s="134">
        <f>IF(ISNUMBER(VALUE(SUBSTITUTE(実質収支比率等に係る経年分析!I$49,"▲","-"))),ROUND(VALUE(SUBSTITUTE(実質収支比率等に係る経年分析!I$49,"▲","-")),2),NA())</f>
        <v>-2.11</v>
      </c>
      <c r="F21" s="134">
        <f>IF(ISNUMBER(VALUE(SUBSTITUTE(実質収支比率等に係る経年分析!J$49,"▲","-"))),ROUND(VALUE(SUBSTITUTE(実質収支比率等に係る経年分析!J$49,"▲","-")),2),NA())</f>
        <v>3.24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0.28000000000000003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0.28000000000000003</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1.1299999999999999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1.03</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1.0900000000000001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2.4700000000000002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3.28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1.42</v>
      </c>
    </row>
    <row r="34" spans="1:16">
      <c r="A34" s="135" t="str">
        <f>IF(連結実質赤字比率に係る赤字・黒字の構成分析!C$36="",NA(),連結実質赤字比率に係る赤字・黒字の構成分析!C$36)</f>
        <v>電気事業会計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4.1399999999999997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18.329999999999998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18.739999999999998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419</v>
      </c>
      <c r="E42" s="136"/>
      <c r="F42" s="136"/>
      <c r="G42" s="136">
        <f>'実質公債費比率（分子）の構造'!L$52</f>
        <v>453</v>
      </c>
      <c r="H42" s="136"/>
      <c r="I42" s="136"/>
      <c r="J42" s="136">
        <f>'実質公債費比率（分子）の構造'!M$52</f>
        <v>478</v>
      </c>
      <c r="K42" s="136"/>
      <c r="L42" s="136"/>
      <c r="M42" s="136">
        <f>'実質公債費比率（分子）の構造'!N$52</f>
        <v>523</v>
      </c>
      <c r="N42" s="136"/>
      <c r="O42" s="136"/>
      <c r="P42" s="136">
        <f>'実質公債費比率（分子）の構造'!O$52</f>
        <v>511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112</v>
      </c>
      <c r="C45" s="136"/>
      <c r="D45" s="136"/>
      <c r="E45" s="136">
        <f>'実質公債費比率（分子）の構造'!L$49</f>
        <v>88</v>
      </c>
      <c r="F45" s="136"/>
      <c r="G45" s="136"/>
      <c r="H45" s="136">
        <f>'実質公債費比率（分子）の構造'!M$49</f>
        <v>52</v>
      </c>
      <c r="I45" s="136"/>
      <c r="J45" s="136"/>
      <c r="K45" s="136">
        <f>'実質公債費比率（分子）の構造'!N$49</f>
        <v>32</v>
      </c>
      <c r="L45" s="136"/>
      <c r="M45" s="136"/>
      <c r="N45" s="136">
        <f>'実質公債費比率（分子）の構造'!O$49</f>
        <v>38</v>
      </c>
      <c r="O45" s="136"/>
      <c r="P45" s="136"/>
    </row>
    <row r="46" spans="1:16">
      <c r="A46" s="136" t="s">
        <v>54</v>
      </c>
      <c r="B46" s="136">
        <f>'実質公債費比率（分子）の構造'!K$48</f>
        <v>241</v>
      </c>
      <c r="C46" s="136"/>
      <c r="D46" s="136"/>
      <c r="E46" s="136">
        <f>'実質公債費比率（分子）の構造'!L$48</f>
        <v>241</v>
      </c>
      <c r="F46" s="136"/>
      <c r="G46" s="136"/>
      <c r="H46" s="136">
        <f>'実質公債費比率（分子）の構造'!M$48</f>
        <v>204</v>
      </c>
      <c r="I46" s="136"/>
      <c r="J46" s="136"/>
      <c r="K46" s="136">
        <f>'実質公債費比率（分子）の構造'!N$48</f>
        <v>164</v>
      </c>
      <c r="L46" s="136"/>
      <c r="M46" s="136"/>
      <c r="N46" s="136">
        <f>'実質公債費比率（分子）の構造'!O$48</f>
        <v>168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387</v>
      </c>
      <c r="C49" s="136"/>
      <c r="D49" s="136"/>
      <c r="E49" s="136">
        <f>'実質公債費比率（分子）の構造'!L$45</f>
        <v>415</v>
      </c>
      <c r="F49" s="136"/>
      <c r="G49" s="136"/>
      <c r="H49" s="136">
        <f>'実質公債費比率（分子）の構造'!M$45</f>
        <v>425</v>
      </c>
      <c r="I49" s="136"/>
      <c r="J49" s="136"/>
      <c r="K49" s="136">
        <f>'実質公債費比率（分子）の構造'!N$45</f>
        <v>445</v>
      </c>
      <c r="L49" s="136"/>
      <c r="M49" s="136"/>
      <c r="N49" s="136">
        <f>'実質公債費比率（分子）の構造'!O$45</f>
        <v>469</v>
      </c>
      <c r="O49" s="136"/>
      <c r="P49" s="136"/>
    </row>
    <row r="50" spans="1:16">
      <c r="A50" s="136" t="s">
        <v>58</v>
      </c>
      <c r="B50" s="136" t="e">
        <f>NA()</f>
        <v>#N/A</v>
      </c>
      <c r="C50" s="136">
        <f>IF(ISNUMBER('実質公債費比率（分子）の構造'!K$53),'実質公債費比率（分子）の構造'!K$53,NA())</f>
        <v>321</v>
      </c>
      <c r="D50" s="136" t="e">
        <f>NA()</f>
        <v>#N/A</v>
      </c>
      <c r="E50" s="136" t="e">
        <f>NA()</f>
        <v>#N/A</v>
      </c>
      <c r="F50" s="136">
        <f>IF(ISNUMBER('実質公債費比率（分子）の構造'!L$53),'実質公債費比率（分子）の構造'!L$53,NA())</f>
        <v>291</v>
      </c>
      <c r="G50" s="136" t="e">
        <f>NA()</f>
        <v>#N/A</v>
      </c>
      <c r="H50" s="136" t="e">
        <f>NA()</f>
        <v>#N/A</v>
      </c>
      <c r="I50" s="136">
        <f>IF(ISNUMBER('実質公債費比率（分子）の構造'!M$53),'実質公債費比率（分子）の構造'!M$53,NA())</f>
        <v>203</v>
      </c>
      <c r="J50" s="136" t="e">
        <f>NA()</f>
        <v>#N/A</v>
      </c>
      <c r="K50" s="136" t="e">
        <f>NA()</f>
        <v>#N/A</v>
      </c>
      <c r="L50" s="136">
        <f>IF(ISNUMBER('実質公債費比率（分子）の構造'!N$53),'実質公債費比率（分子）の構造'!N$53,NA())</f>
        <v>118</v>
      </c>
      <c r="M50" s="136" t="e">
        <f>NA()</f>
        <v>#N/A</v>
      </c>
      <c r="N50" s="136" t="e">
        <f>NA()</f>
        <v>#N/A</v>
      </c>
      <c r="O50" s="136">
        <f>IF(ISNUMBER('実質公債費比率（分子）の構造'!O$53),'実質公債費比率（分子）の構造'!O$53,NA())</f>
        <v>164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6433</v>
      </c>
      <c r="E56" s="135"/>
      <c r="F56" s="135"/>
      <c r="G56" s="135">
        <f>'将来負担比率（分子）の構造'!J$51</f>
        <v>6866</v>
      </c>
      <c r="H56" s="135"/>
      <c r="I56" s="135"/>
      <c r="J56" s="135">
        <f>'将来負担比率（分子）の構造'!K$51</f>
        <v>7000</v>
      </c>
      <c r="K56" s="135"/>
      <c r="L56" s="135"/>
      <c r="M56" s="135">
        <f>'将来負担比率（分子）の構造'!L$51</f>
        <v>7189</v>
      </c>
      <c r="N56" s="135"/>
      <c r="O56" s="135"/>
      <c r="P56" s="135">
        <f>'将来負担比率（分子）の構造'!M$51</f>
        <v>7455</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2335</v>
      </c>
      <c r="E58" s="135"/>
      <c r="F58" s="135"/>
      <c r="G58" s="135">
        <f>'将来負担比率（分子）の構造'!J$49</f>
        <v>2259</v>
      </c>
      <c r="H58" s="135"/>
      <c r="I58" s="135"/>
      <c r="J58" s="135">
        <f>'将来負担比率（分子）の構造'!K$49</f>
        <v>2160</v>
      </c>
      <c r="K58" s="135"/>
      <c r="L58" s="135"/>
      <c r="M58" s="135">
        <f>'将来負担比率（分子）の構造'!L$49</f>
        <v>1802</v>
      </c>
      <c r="N58" s="135"/>
      <c r="O58" s="135"/>
      <c r="P58" s="135">
        <f>'将来負担比率（分子）の構造'!M$49</f>
        <v>1678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f>'将来負担比率（分子）の構造'!J$46</f>
        <v>1</v>
      </c>
      <c r="F61" s="135"/>
      <c r="G61" s="135"/>
      <c r="H61" s="135">
        <f>'将来負担比率（分子）の構造'!K$46</f>
        <v>0</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818</v>
      </c>
      <c r="C62" s="135"/>
      <c r="D62" s="135"/>
      <c r="E62" s="135">
        <f>'将来負担比率（分子）の構造'!J$45</f>
        <v>791</v>
      </c>
      <c r="F62" s="135"/>
      <c r="G62" s="135"/>
      <c r="H62" s="135">
        <f>'将来負担比率（分子）の構造'!K$45</f>
        <v>777</v>
      </c>
      <c r="I62" s="135"/>
      <c r="J62" s="135"/>
      <c r="K62" s="135">
        <f>'将来負担比率（分子）の構造'!L$45</f>
        <v>721</v>
      </c>
      <c r="L62" s="135"/>
      <c r="M62" s="135"/>
      <c r="N62" s="135">
        <f>'将来負担比率（分子）の構造'!M$45</f>
        <v>534</v>
      </c>
      <c r="O62" s="135"/>
      <c r="P62" s="135"/>
    </row>
    <row r="63" spans="1:16">
      <c r="A63" s="135" t="s">
        <v>27</v>
      </c>
      <c r="B63" s="135">
        <f>'将来負担比率（分子）の構造'!I$44</f>
        <v>324</v>
      </c>
      <c r="C63" s="135"/>
      <c r="D63" s="135"/>
      <c r="E63" s="135">
        <f>'将来負担比率（分子）の構造'!J$44</f>
        <v>253</v>
      </c>
      <c r="F63" s="135"/>
      <c r="G63" s="135"/>
      <c r="H63" s="135">
        <f>'将来負担比率（分子）の構造'!K$44</f>
        <v>211</v>
      </c>
      <c r="I63" s="135"/>
      <c r="J63" s="135"/>
      <c r="K63" s="135">
        <f>'将来負担比率（分子）の構造'!L$44</f>
        <v>229</v>
      </c>
      <c r="L63" s="135"/>
      <c r="M63" s="135"/>
      <c r="N63" s="135">
        <f>'将来負担比率（分子）の構造'!M$44</f>
        <v>228</v>
      </c>
      <c r="O63" s="135"/>
      <c r="P63" s="135"/>
    </row>
    <row r="64" spans="1:16">
      <c r="A64" s="135" t="s">
        <v>26</v>
      </c>
      <c r="B64" s="135">
        <f>'将来負担比率（分子）の構造'!I$43</f>
        <v>4289</v>
      </c>
      <c r="C64" s="135"/>
      <c r="D64" s="135"/>
      <c r="E64" s="135">
        <f>'将来負担比率（分子）の構造'!J$43</f>
        <v>4590</v>
      </c>
      <c r="F64" s="135"/>
      <c r="G64" s="135"/>
      <c r="H64" s="135">
        <f>'将来負担比率（分子）の構造'!K$43</f>
        <v>4177</v>
      </c>
      <c r="I64" s="135"/>
      <c r="J64" s="135"/>
      <c r="K64" s="135">
        <f>'将来負担比率（分子）の構造'!L$43</f>
        <v>3627</v>
      </c>
      <c r="L64" s="135"/>
      <c r="M64" s="135"/>
      <c r="N64" s="135">
        <f>'将来負担比率（分子）の構造'!M$43</f>
        <v>3043</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5370</v>
      </c>
      <c r="C66" s="135"/>
      <c r="D66" s="135"/>
      <c r="E66" s="135">
        <f>'将来負担比率（分子）の構造'!J$41</f>
        <v>5760</v>
      </c>
      <c r="F66" s="135"/>
      <c r="G66" s="135"/>
      <c r="H66" s="135">
        <f>'将来負担比率（分子）の構造'!K$41</f>
        <v>6227</v>
      </c>
      <c r="I66" s="135"/>
      <c r="J66" s="135"/>
      <c r="K66" s="135">
        <f>'将来負担比率（分子）の構造'!L$41</f>
        <v>6346</v>
      </c>
      <c r="L66" s="135"/>
      <c r="M66" s="135"/>
      <c r="N66" s="135">
        <f>'将来負担比率（分子）の構造'!M$41</f>
        <v>6831</v>
      </c>
      <c r="O66" s="135"/>
      <c r="P66" s="135"/>
    </row>
    <row r="67" spans="1:16">
      <c r="A67" s="135" t="s">
        <v>62</v>
      </c>
      <c r="B67" s="135" t="e">
        <f>NA()</f>
        <v>#N/A</v>
      </c>
      <c r="C67" s="135">
        <f>IF(ISNUMBER('将来負担比率（分子）の構造'!I$52), IF('将来負担比率（分子）の構造'!I$52 &lt; 0, 0, '将来負担比率（分子）の構造'!I$52), NA())</f>
        <v>2033</v>
      </c>
      <c r="D67" s="135" t="e">
        <f>NA()</f>
        <v>#N/A</v>
      </c>
      <c r="E67" s="135" t="e">
        <f>NA()</f>
        <v>#N/A</v>
      </c>
      <c r="F67" s="135">
        <f>IF(ISNUMBER('将来負担比率（分子）の構造'!J$52), IF('将来負担比率（分子）の構造'!J$52 &lt; 0, 0, '将来負担比率（分子）の構造'!J$52), NA())</f>
        <v>2269</v>
      </c>
      <c r="G67" s="135" t="e">
        <f>NA()</f>
        <v>#N/A</v>
      </c>
      <c r="H67" s="135" t="e">
        <f>NA()</f>
        <v>#N/A</v>
      </c>
      <c r="I67" s="135">
        <f>IF(ISNUMBER('将来負担比率（分子）の構造'!K$52), IF('将来負担比率（分子）の構造'!K$52 &lt; 0, 0, '将来負担比率（分子）の構造'!K$52), NA())</f>
        <v>2232</v>
      </c>
      <c r="J67" s="135" t="e">
        <f>NA()</f>
        <v>#N/A</v>
      </c>
      <c r="K67" s="135" t="e">
        <f>NA()</f>
        <v>#N/A</v>
      </c>
      <c r="L67" s="135">
        <f>IF(ISNUMBER('将来負担比率（分子）の構造'!L$52), IF('将来負担比率（分子）の構造'!L$52 &lt; 0, 0, '将来負担比率（分子）の構造'!L$52), NA())</f>
        <v>1933</v>
      </c>
      <c r="M67" s="135" t="e">
        <f>NA()</f>
        <v>#N/A</v>
      </c>
      <c r="N67" s="135" t="e">
        <f>NA()</f>
        <v>#N/A</v>
      </c>
      <c r="O67" s="135">
        <f>IF(ISNUMBER('将来負担比率（分子）の構造'!M$52), IF('将来負担比率（分子）の構造'!M$52 &lt; 0, 0, '将来負担比率（分子）の構造'!M$52), NA())</f>
        <v>1503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2427009</v>
      </c>
      <c r="S5" s="583"/>
      <c r="T5" s="583"/>
      <c r="U5" s="583"/>
      <c r="V5" s="583"/>
      <c r="W5" s="583"/>
      <c r="X5" s="583"/>
      <c r="Y5" s="584"/>
      <c r="Z5" s="585">
        <v>36.299999999999997</v>
      </c>
      <c r="AA5" s="585"/>
      <c r="AB5" s="585"/>
      <c r="AC5" s="585"/>
      <c r="AD5" s="586">
        <v>2427009</v>
      </c>
      <c r="AE5" s="586"/>
      <c r="AF5" s="586"/>
      <c r="AG5" s="586"/>
      <c r="AH5" s="586"/>
      <c r="AI5" s="586"/>
      <c r="AJ5" s="586"/>
      <c r="AK5" s="586"/>
      <c r="AL5" s="587">
        <v>64.3</v>
      </c>
      <c r="AM5" s="588"/>
      <c r="AN5" s="588"/>
      <c r="AO5" s="589"/>
      <c r="AP5" s="579" t="s">
        <v>205</v>
      </c>
      <c r="AQ5" s="580"/>
      <c r="AR5" s="580"/>
      <c r="AS5" s="580"/>
      <c r="AT5" s="580"/>
      <c r="AU5" s="580"/>
      <c r="AV5" s="580"/>
      <c r="AW5" s="580"/>
      <c r="AX5" s="580"/>
      <c r="AY5" s="580"/>
      <c r="AZ5" s="580"/>
      <c r="BA5" s="580"/>
      <c r="BB5" s="580"/>
      <c r="BC5" s="580"/>
      <c r="BD5" s="580"/>
      <c r="BE5" s="580"/>
      <c r="BF5" s="581"/>
      <c r="BG5" s="593">
        <v>2427009</v>
      </c>
      <c r="BH5" s="594"/>
      <c r="BI5" s="594"/>
      <c r="BJ5" s="594"/>
      <c r="BK5" s="594"/>
      <c r="BL5" s="594"/>
      <c r="BM5" s="594"/>
      <c r="BN5" s="595"/>
      <c r="BO5" s="596">
        <v>100</v>
      </c>
      <c r="BP5" s="596"/>
      <c r="BQ5" s="596"/>
      <c r="BR5" s="596"/>
      <c r="BS5" s="597" t="s">
        <v>206</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198</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104110</v>
      </c>
      <c r="S6" s="594"/>
      <c r="T6" s="594"/>
      <c r="U6" s="594"/>
      <c r="V6" s="594"/>
      <c r="W6" s="594"/>
      <c r="X6" s="594"/>
      <c r="Y6" s="595"/>
      <c r="Z6" s="596">
        <v>1.6</v>
      </c>
      <c r="AA6" s="596"/>
      <c r="AB6" s="596"/>
      <c r="AC6" s="596"/>
      <c r="AD6" s="597">
        <v>104110</v>
      </c>
      <c r="AE6" s="597"/>
      <c r="AF6" s="597"/>
      <c r="AG6" s="597"/>
      <c r="AH6" s="597"/>
      <c r="AI6" s="597"/>
      <c r="AJ6" s="597"/>
      <c r="AK6" s="597"/>
      <c r="AL6" s="598">
        <v>2.8</v>
      </c>
      <c r="AM6" s="599"/>
      <c r="AN6" s="599"/>
      <c r="AO6" s="600"/>
      <c r="AP6" s="590" t="s">
        <v>211</v>
      </c>
      <c r="AQ6" s="591"/>
      <c r="AR6" s="591"/>
      <c r="AS6" s="591"/>
      <c r="AT6" s="591"/>
      <c r="AU6" s="591"/>
      <c r="AV6" s="591"/>
      <c r="AW6" s="591"/>
      <c r="AX6" s="591"/>
      <c r="AY6" s="591"/>
      <c r="AZ6" s="591"/>
      <c r="BA6" s="591"/>
      <c r="BB6" s="591"/>
      <c r="BC6" s="591"/>
      <c r="BD6" s="591"/>
      <c r="BE6" s="591"/>
      <c r="BF6" s="592"/>
      <c r="BG6" s="593">
        <v>2427009</v>
      </c>
      <c r="BH6" s="594"/>
      <c r="BI6" s="594"/>
      <c r="BJ6" s="594"/>
      <c r="BK6" s="594"/>
      <c r="BL6" s="594"/>
      <c r="BM6" s="594"/>
      <c r="BN6" s="595"/>
      <c r="BO6" s="596">
        <v>100</v>
      </c>
      <c r="BP6" s="596"/>
      <c r="BQ6" s="596"/>
      <c r="BR6" s="596"/>
      <c r="BS6" s="597" t="s">
        <v>206</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116668</v>
      </c>
      <c r="CS6" s="594"/>
      <c r="CT6" s="594"/>
      <c r="CU6" s="594"/>
      <c r="CV6" s="594"/>
      <c r="CW6" s="594"/>
      <c r="CX6" s="594"/>
      <c r="CY6" s="595"/>
      <c r="CZ6" s="596">
        <v>1.8</v>
      </c>
      <c r="DA6" s="596"/>
      <c r="DB6" s="596"/>
      <c r="DC6" s="596"/>
      <c r="DD6" s="602" t="s">
        <v>206</v>
      </c>
      <c r="DE6" s="594"/>
      <c r="DF6" s="594"/>
      <c r="DG6" s="594"/>
      <c r="DH6" s="594"/>
      <c r="DI6" s="594"/>
      <c r="DJ6" s="594"/>
      <c r="DK6" s="594"/>
      <c r="DL6" s="594"/>
      <c r="DM6" s="594"/>
      <c r="DN6" s="594"/>
      <c r="DO6" s="594"/>
      <c r="DP6" s="595"/>
      <c r="DQ6" s="602">
        <v>116668</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3603</v>
      </c>
      <c r="S7" s="594"/>
      <c r="T7" s="594"/>
      <c r="U7" s="594"/>
      <c r="V7" s="594"/>
      <c r="W7" s="594"/>
      <c r="X7" s="594"/>
      <c r="Y7" s="595"/>
      <c r="Z7" s="596">
        <v>0.1</v>
      </c>
      <c r="AA7" s="596"/>
      <c r="AB7" s="596"/>
      <c r="AC7" s="596"/>
      <c r="AD7" s="597">
        <v>3603</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1081564</v>
      </c>
      <c r="BH7" s="594"/>
      <c r="BI7" s="594"/>
      <c r="BJ7" s="594"/>
      <c r="BK7" s="594"/>
      <c r="BL7" s="594"/>
      <c r="BM7" s="594"/>
      <c r="BN7" s="595"/>
      <c r="BO7" s="596">
        <v>44.6</v>
      </c>
      <c r="BP7" s="596"/>
      <c r="BQ7" s="596"/>
      <c r="BR7" s="596"/>
      <c r="BS7" s="597" t="s">
        <v>206</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1068286</v>
      </c>
      <c r="CS7" s="594"/>
      <c r="CT7" s="594"/>
      <c r="CU7" s="594"/>
      <c r="CV7" s="594"/>
      <c r="CW7" s="594"/>
      <c r="CX7" s="594"/>
      <c r="CY7" s="595"/>
      <c r="CZ7" s="596">
        <v>16.7</v>
      </c>
      <c r="DA7" s="596"/>
      <c r="DB7" s="596"/>
      <c r="DC7" s="596"/>
      <c r="DD7" s="602">
        <v>355976</v>
      </c>
      <c r="DE7" s="594"/>
      <c r="DF7" s="594"/>
      <c r="DG7" s="594"/>
      <c r="DH7" s="594"/>
      <c r="DI7" s="594"/>
      <c r="DJ7" s="594"/>
      <c r="DK7" s="594"/>
      <c r="DL7" s="594"/>
      <c r="DM7" s="594"/>
      <c r="DN7" s="594"/>
      <c r="DO7" s="594"/>
      <c r="DP7" s="595"/>
      <c r="DQ7" s="602">
        <v>639377</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13401</v>
      </c>
      <c r="S8" s="594"/>
      <c r="T8" s="594"/>
      <c r="U8" s="594"/>
      <c r="V8" s="594"/>
      <c r="W8" s="594"/>
      <c r="X8" s="594"/>
      <c r="Y8" s="595"/>
      <c r="Z8" s="596">
        <v>0.2</v>
      </c>
      <c r="AA8" s="596"/>
      <c r="AB8" s="596"/>
      <c r="AC8" s="596"/>
      <c r="AD8" s="597">
        <v>13401</v>
      </c>
      <c r="AE8" s="597"/>
      <c r="AF8" s="597"/>
      <c r="AG8" s="597"/>
      <c r="AH8" s="597"/>
      <c r="AI8" s="597"/>
      <c r="AJ8" s="597"/>
      <c r="AK8" s="597"/>
      <c r="AL8" s="598">
        <v>0.4</v>
      </c>
      <c r="AM8" s="599"/>
      <c r="AN8" s="599"/>
      <c r="AO8" s="600"/>
      <c r="AP8" s="590" t="s">
        <v>217</v>
      </c>
      <c r="AQ8" s="591"/>
      <c r="AR8" s="591"/>
      <c r="AS8" s="591"/>
      <c r="AT8" s="591"/>
      <c r="AU8" s="591"/>
      <c r="AV8" s="591"/>
      <c r="AW8" s="591"/>
      <c r="AX8" s="591"/>
      <c r="AY8" s="591"/>
      <c r="AZ8" s="591"/>
      <c r="BA8" s="591"/>
      <c r="BB8" s="591"/>
      <c r="BC8" s="591"/>
      <c r="BD8" s="591"/>
      <c r="BE8" s="591"/>
      <c r="BF8" s="592"/>
      <c r="BG8" s="593">
        <v>28429</v>
      </c>
      <c r="BH8" s="594"/>
      <c r="BI8" s="594"/>
      <c r="BJ8" s="594"/>
      <c r="BK8" s="594"/>
      <c r="BL8" s="594"/>
      <c r="BM8" s="594"/>
      <c r="BN8" s="595"/>
      <c r="BO8" s="596">
        <v>1.2</v>
      </c>
      <c r="BP8" s="596"/>
      <c r="BQ8" s="596"/>
      <c r="BR8" s="596"/>
      <c r="BS8" s="602" t="s">
        <v>107</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1659461</v>
      </c>
      <c r="CS8" s="594"/>
      <c r="CT8" s="594"/>
      <c r="CU8" s="594"/>
      <c r="CV8" s="594"/>
      <c r="CW8" s="594"/>
      <c r="CX8" s="594"/>
      <c r="CY8" s="595"/>
      <c r="CZ8" s="596">
        <v>26</v>
      </c>
      <c r="DA8" s="596"/>
      <c r="DB8" s="596"/>
      <c r="DC8" s="596"/>
      <c r="DD8" s="602">
        <v>4955</v>
      </c>
      <c r="DE8" s="594"/>
      <c r="DF8" s="594"/>
      <c r="DG8" s="594"/>
      <c r="DH8" s="594"/>
      <c r="DI8" s="594"/>
      <c r="DJ8" s="594"/>
      <c r="DK8" s="594"/>
      <c r="DL8" s="594"/>
      <c r="DM8" s="594"/>
      <c r="DN8" s="594"/>
      <c r="DO8" s="594"/>
      <c r="DP8" s="595"/>
      <c r="DQ8" s="602">
        <v>1054385</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12892</v>
      </c>
      <c r="S9" s="594"/>
      <c r="T9" s="594"/>
      <c r="U9" s="594"/>
      <c r="V9" s="594"/>
      <c r="W9" s="594"/>
      <c r="X9" s="594"/>
      <c r="Y9" s="595"/>
      <c r="Z9" s="596">
        <v>0.2</v>
      </c>
      <c r="AA9" s="596"/>
      <c r="AB9" s="596"/>
      <c r="AC9" s="596"/>
      <c r="AD9" s="597">
        <v>12892</v>
      </c>
      <c r="AE9" s="597"/>
      <c r="AF9" s="597"/>
      <c r="AG9" s="597"/>
      <c r="AH9" s="597"/>
      <c r="AI9" s="597"/>
      <c r="AJ9" s="597"/>
      <c r="AK9" s="597"/>
      <c r="AL9" s="598">
        <v>0.3</v>
      </c>
      <c r="AM9" s="599"/>
      <c r="AN9" s="599"/>
      <c r="AO9" s="600"/>
      <c r="AP9" s="590" t="s">
        <v>220</v>
      </c>
      <c r="AQ9" s="591"/>
      <c r="AR9" s="591"/>
      <c r="AS9" s="591"/>
      <c r="AT9" s="591"/>
      <c r="AU9" s="591"/>
      <c r="AV9" s="591"/>
      <c r="AW9" s="591"/>
      <c r="AX9" s="591"/>
      <c r="AY9" s="591"/>
      <c r="AZ9" s="591"/>
      <c r="BA9" s="591"/>
      <c r="BB9" s="591"/>
      <c r="BC9" s="591"/>
      <c r="BD9" s="591"/>
      <c r="BE9" s="591"/>
      <c r="BF9" s="592"/>
      <c r="BG9" s="593">
        <v>850089</v>
      </c>
      <c r="BH9" s="594"/>
      <c r="BI9" s="594"/>
      <c r="BJ9" s="594"/>
      <c r="BK9" s="594"/>
      <c r="BL9" s="594"/>
      <c r="BM9" s="594"/>
      <c r="BN9" s="595"/>
      <c r="BO9" s="596">
        <v>35</v>
      </c>
      <c r="BP9" s="596"/>
      <c r="BQ9" s="596"/>
      <c r="BR9" s="596"/>
      <c r="BS9" s="602" t="s">
        <v>107</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631288</v>
      </c>
      <c r="CS9" s="594"/>
      <c r="CT9" s="594"/>
      <c r="CU9" s="594"/>
      <c r="CV9" s="594"/>
      <c r="CW9" s="594"/>
      <c r="CX9" s="594"/>
      <c r="CY9" s="595"/>
      <c r="CZ9" s="596">
        <v>9.9</v>
      </c>
      <c r="DA9" s="596"/>
      <c r="DB9" s="596"/>
      <c r="DC9" s="596"/>
      <c r="DD9" s="602">
        <v>109545</v>
      </c>
      <c r="DE9" s="594"/>
      <c r="DF9" s="594"/>
      <c r="DG9" s="594"/>
      <c r="DH9" s="594"/>
      <c r="DI9" s="594"/>
      <c r="DJ9" s="594"/>
      <c r="DK9" s="594"/>
      <c r="DL9" s="594"/>
      <c r="DM9" s="594"/>
      <c r="DN9" s="594"/>
      <c r="DO9" s="594"/>
      <c r="DP9" s="595"/>
      <c r="DQ9" s="602">
        <v>553731</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302149</v>
      </c>
      <c r="S10" s="594"/>
      <c r="T10" s="594"/>
      <c r="U10" s="594"/>
      <c r="V10" s="594"/>
      <c r="W10" s="594"/>
      <c r="X10" s="594"/>
      <c r="Y10" s="595"/>
      <c r="Z10" s="596">
        <v>4.5</v>
      </c>
      <c r="AA10" s="596"/>
      <c r="AB10" s="596"/>
      <c r="AC10" s="596"/>
      <c r="AD10" s="597">
        <v>302149</v>
      </c>
      <c r="AE10" s="597"/>
      <c r="AF10" s="597"/>
      <c r="AG10" s="597"/>
      <c r="AH10" s="597"/>
      <c r="AI10" s="597"/>
      <c r="AJ10" s="597"/>
      <c r="AK10" s="597"/>
      <c r="AL10" s="598">
        <v>8</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39164</v>
      </c>
      <c r="BH10" s="594"/>
      <c r="BI10" s="594"/>
      <c r="BJ10" s="594"/>
      <c r="BK10" s="594"/>
      <c r="BL10" s="594"/>
      <c r="BM10" s="594"/>
      <c r="BN10" s="595"/>
      <c r="BO10" s="596">
        <v>1.6</v>
      </c>
      <c r="BP10" s="596"/>
      <c r="BQ10" s="596"/>
      <c r="BR10" s="596"/>
      <c r="BS10" s="602" t="s">
        <v>107</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t="s">
        <v>107</v>
      </c>
      <c r="CS10" s="594"/>
      <c r="CT10" s="594"/>
      <c r="CU10" s="594"/>
      <c r="CV10" s="594"/>
      <c r="CW10" s="594"/>
      <c r="CX10" s="594"/>
      <c r="CY10" s="595"/>
      <c r="CZ10" s="596" t="s">
        <v>107</v>
      </c>
      <c r="DA10" s="596"/>
      <c r="DB10" s="596"/>
      <c r="DC10" s="596"/>
      <c r="DD10" s="602" t="s">
        <v>107</v>
      </c>
      <c r="DE10" s="594"/>
      <c r="DF10" s="594"/>
      <c r="DG10" s="594"/>
      <c r="DH10" s="594"/>
      <c r="DI10" s="594"/>
      <c r="DJ10" s="594"/>
      <c r="DK10" s="594"/>
      <c r="DL10" s="594"/>
      <c r="DM10" s="594"/>
      <c r="DN10" s="594"/>
      <c r="DO10" s="594"/>
      <c r="DP10" s="595"/>
      <c r="DQ10" s="602" t="s">
        <v>107</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v>47278</v>
      </c>
      <c r="S11" s="594"/>
      <c r="T11" s="594"/>
      <c r="U11" s="594"/>
      <c r="V11" s="594"/>
      <c r="W11" s="594"/>
      <c r="X11" s="594"/>
      <c r="Y11" s="595"/>
      <c r="Z11" s="596">
        <v>0.7</v>
      </c>
      <c r="AA11" s="596"/>
      <c r="AB11" s="596"/>
      <c r="AC11" s="596"/>
      <c r="AD11" s="597">
        <v>47278</v>
      </c>
      <c r="AE11" s="597"/>
      <c r="AF11" s="597"/>
      <c r="AG11" s="597"/>
      <c r="AH11" s="597"/>
      <c r="AI11" s="597"/>
      <c r="AJ11" s="597"/>
      <c r="AK11" s="597"/>
      <c r="AL11" s="598">
        <v>1.3</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163882</v>
      </c>
      <c r="BH11" s="594"/>
      <c r="BI11" s="594"/>
      <c r="BJ11" s="594"/>
      <c r="BK11" s="594"/>
      <c r="BL11" s="594"/>
      <c r="BM11" s="594"/>
      <c r="BN11" s="595"/>
      <c r="BO11" s="596">
        <v>6.8</v>
      </c>
      <c r="BP11" s="596"/>
      <c r="BQ11" s="596"/>
      <c r="BR11" s="596"/>
      <c r="BS11" s="602" t="s">
        <v>107</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636668</v>
      </c>
      <c r="CS11" s="594"/>
      <c r="CT11" s="594"/>
      <c r="CU11" s="594"/>
      <c r="CV11" s="594"/>
      <c r="CW11" s="594"/>
      <c r="CX11" s="594"/>
      <c r="CY11" s="595"/>
      <c r="CZ11" s="596">
        <v>10</v>
      </c>
      <c r="DA11" s="596"/>
      <c r="DB11" s="596"/>
      <c r="DC11" s="596"/>
      <c r="DD11" s="602">
        <v>384571</v>
      </c>
      <c r="DE11" s="594"/>
      <c r="DF11" s="594"/>
      <c r="DG11" s="594"/>
      <c r="DH11" s="594"/>
      <c r="DI11" s="594"/>
      <c r="DJ11" s="594"/>
      <c r="DK11" s="594"/>
      <c r="DL11" s="594"/>
      <c r="DM11" s="594"/>
      <c r="DN11" s="594"/>
      <c r="DO11" s="594"/>
      <c r="DP11" s="595"/>
      <c r="DQ11" s="602">
        <v>236671</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107</v>
      </c>
      <c r="S12" s="594"/>
      <c r="T12" s="594"/>
      <c r="U12" s="594"/>
      <c r="V12" s="594"/>
      <c r="W12" s="594"/>
      <c r="X12" s="594"/>
      <c r="Y12" s="595"/>
      <c r="Z12" s="596" t="s">
        <v>107</v>
      </c>
      <c r="AA12" s="596"/>
      <c r="AB12" s="596"/>
      <c r="AC12" s="596"/>
      <c r="AD12" s="597" t="s">
        <v>107</v>
      </c>
      <c r="AE12" s="597"/>
      <c r="AF12" s="597"/>
      <c r="AG12" s="597"/>
      <c r="AH12" s="597"/>
      <c r="AI12" s="597"/>
      <c r="AJ12" s="597"/>
      <c r="AK12" s="597"/>
      <c r="AL12" s="598" t="s">
        <v>107</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1203419</v>
      </c>
      <c r="BH12" s="594"/>
      <c r="BI12" s="594"/>
      <c r="BJ12" s="594"/>
      <c r="BK12" s="594"/>
      <c r="BL12" s="594"/>
      <c r="BM12" s="594"/>
      <c r="BN12" s="595"/>
      <c r="BO12" s="596">
        <v>49.6</v>
      </c>
      <c r="BP12" s="596"/>
      <c r="BQ12" s="596"/>
      <c r="BR12" s="596"/>
      <c r="BS12" s="602" t="s">
        <v>107</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47693</v>
      </c>
      <c r="CS12" s="594"/>
      <c r="CT12" s="594"/>
      <c r="CU12" s="594"/>
      <c r="CV12" s="594"/>
      <c r="CW12" s="594"/>
      <c r="CX12" s="594"/>
      <c r="CY12" s="595"/>
      <c r="CZ12" s="596">
        <v>0.7</v>
      </c>
      <c r="DA12" s="596"/>
      <c r="DB12" s="596"/>
      <c r="DC12" s="596"/>
      <c r="DD12" s="602" t="s">
        <v>107</v>
      </c>
      <c r="DE12" s="594"/>
      <c r="DF12" s="594"/>
      <c r="DG12" s="594"/>
      <c r="DH12" s="594"/>
      <c r="DI12" s="594"/>
      <c r="DJ12" s="594"/>
      <c r="DK12" s="594"/>
      <c r="DL12" s="594"/>
      <c r="DM12" s="594"/>
      <c r="DN12" s="594"/>
      <c r="DO12" s="594"/>
      <c r="DP12" s="595"/>
      <c r="DQ12" s="602">
        <v>42401</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18975</v>
      </c>
      <c r="S13" s="594"/>
      <c r="T13" s="594"/>
      <c r="U13" s="594"/>
      <c r="V13" s="594"/>
      <c r="W13" s="594"/>
      <c r="X13" s="594"/>
      <c r="Y13" s="595"/>
      <c r="Z13" s="596">
        <v>0.3</v>
      </c>
      <c r="AA13" s="596"/>
      <c r="AB13" s="596"/>
      <c r="AC13" s="596"/>
      <c r="AD13" s="597">
        <v>18975</v>
      </c>
      <c r="AE13" s="597"/>
      <c r="AF13" s="597"/>
      <c r="AG13" s="597"/>
      <c r="AH13" s="597"/>
      <c r="AI13" s="597"/>
      <c r="AJ13" s="597"/>
      <c r="AK13" s="597"/>
      <c r="AL13" s="598">
        <v>0.5</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1203100</v>
      </c>
      <c r="BH13" s="594"/>
      <c r="BI13" s="594"/>
      <c r="BJ13" s="594"/>
      <c r="BK13" s="594"/>
      <c r="BL13" s="594"/>
      <c r="BM13" s="594"/>
      <c r="BN13" s="595"/>
      <c r="BO13" s="596">
        <v>49.6</v>
      </c>
      <c r="BP13" s="596"/>
      <c r="BQ13" s="596"/>
      <c r="BR13" s="596"/>
      <c r="BS13" s="602" t="s">
        <v>107</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571321</v>
      </c>
      <c r="CS13" s="594"/>
      <c r="CT13" s="594"/>
      <c r="CU13" s="594"/>
      <c r="CV13" s="594"/>
      <c r="CW13" s="594"/>
      <c r="CX13" s="594"/>
      <c r="CY13" s="595"/>
      <c r="CZ13" s="596">
        <v>9</v>
      </c>
      <c r="DA13" s="596"/>
      <c r="DB13" s="596"/>
      <c r="DC13" s="596"/>
      <c r="DD13" s="602">
        <v>274048</v>
      </c>
      <c r="DE13" s="594"/>
      <c r="DF13" s="594"/>
      <c r="DG13" s="594"/>
      <c r="DH13" s="594"/>
      <c r="DI13" s="594"/>
      <c r="DJ13" s="594"/>
      <c r="DK13" s="594"/>
      <c r="DL13" s="594"/>
      <c r="DM13" s="594"/>
      <c r="DN13" s="594"/>
      <c r="DO13" s="594"/>
      <c r="DP13" s="595"/>
      <c r="DQ13" s="602">
        <v>381904</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107</v>
      </c>
      <c r="S14" s="594"/>
      <c r="T14" s="594"/>
      <c r="U14" s="594"/>
      <c r="V14" s="594"/>
      <c r="W14" s="594"/>
      <c r="X14" s="594"/>
      <c r="Y14" s="595"/>
      <c r="Z14" s="596" t="s">
        <v>107</v>
      </c>
      <c r="AA14" s="596"/>
      <c r="AB14" s="596"/>
      <c r="AC14" s="596"/>
      <c r="AD14" s="597" t="s">
        <v>107</v>
      </c>
      <c r="AE14" s="597"/>
      <c r="AF14" s="597"/>
      <c r="AG14" s="597"/>
      <c r="AH14" s="597"/>
      <c r="AI14" s="597"/>
      <c r="AJ14" s="597"/>
      <c r="AK14" s="597"/>
      <c r="AL14" s="598" t="s">
        <v>107</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38802</v>
      </c>
      <c r="BH14" s="594"/>
      <c r="BI14" s="594"/>
      <c r="BJ14" s="594"/>
      <c r="BK14" s="594"/>
      <c r="BL14" s="594"/>
      <c r="BM14" s="594"/>
      <c r="BN14" s="595"/>
      <c r="BO14" s="596">
        <v>1.6</v>
      </c>
      <c r="BP14" s="596"/>
      <c r="BQ14" s="596"/>
      <c r="BR14" s="596"/>
      <c r="BS14" s="602" t="s">
        <v>107</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310850</v>
      </c>
      <c r="CS14" s="594"/>
      <c r="CT14" s="594"/>
      <c r="CU14" s="594"/>
      <c r="CV14" s="594"/>
      <c r="CW14" s="594"/>
      <c r="CX14" s="594"/>
      <c r="CY14" s="595"/>
      <c r="CZ14" s="596">
        <v>4.9000000000000004</v>
      </c>
      <c r="DA14" s="596"/>
      <c r="DB14" s="596"/>
      <c r="DC14" s="596"/>
      <c r="DD14" s="602">
        <v>9861</v>
      </c>
      <c r="DE14" s="594"/>
      <c r="DF14" s="594"/>
      <c r="DG14" s="594"/>
      <c r="DH14" s="594"/>
      <c r="DI14" s="594"/>
      <c r="DJ14" s="594"/>
      <c r="DK14" s="594"/>
      <c r="DL14" s="594"/>
      <c r="DM14" s="594"/>
      <c r="DN14" s="594"/>
      <c r="DO14" s="594"/>
      <c r="DP14" s="595"/>
      <c r="DQ14" s="602">
        <v>288493</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3918</v>
      </c>
      <c r="S15" s="594"/>
      <c r="T15" s="594"/>
      <c r="U15" s="594"/>
      <c r="V15" s="594"/>
      <c r="W15" s="594"/>
      <c r="X15" s="594"/>
      <c r="Y15" s="595"/>
      <c r="Z15" s="596">
        <v>0.1</v>
      </c>
      <c r="AA15" s="596"/>
      <c r="AB15" s="596"/>
      <c r="AC15" s="596"/>
      <c r="AD15" s="597">
        <v>3918</v>
      </c>
      <c r="AE15" s="597"/>
      <c r="AF15" s="597"/>
      <c r="AG15" s="597"/>
      <c r="AH15" s="597"/>
      <c r="AI15" s="597"/>
      <c r="AJ15" s="597"/>
      <c r="AK15" s="597"/>
      <c r="AL15" s="598">
        <v>0.1</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103224</v>
      </c>
      <c r="BH15" s="594"/>
      <c r="BI15" s="594"/>
      <c r="BJ15" s="594"/>
      <c r="BK15" s="594"/>
      <c r="BL15" s="594"/>
      <c r="BM15" s="594"/>
      <c r="BN15" s="595"/>
      <c r="BO15" s="596">
        <v>4.3</v>
      </c>
      <c r="BP15" s="596"/>
      <c r="BQ15" s="596"/>
      <c r="BR15" s="596"/>
      <c r="BS15" s="602" t="s">
        <v>107</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868450</v>
      </c>
      <c r="CS15" s="594"/>
      <c r="CT15" s="594"/>
      <c r="CU15" s="594"/>
      <c r="CV15" s="594"/>
      <c r="CW15" s="594"/>
      <c r="CX15" s="594"/>
      <c r="CY15" s="595"/>
      <c r="CZ15" s="596">
        <v>13.6</v>
      </c>
      <c r="DA15" s="596"/>
      <c r="DB15" s="596"/>
      <c r="DC15" s="596"/>
      <c r="DD15" s="602">
        <v>76154</v>
      </c>
      <c r="DE15" s="594"/>
      <c r="DF15" s="594"/>
      <c r="DG15" s="594"/>
      <c r="DH15" s="594"/>
      <c r="DI15" s="594"/>
      <c r="DJ15" s="594"/>
      <c r="DK15" s="594"/>
      <c r="DL15" s="594"/>
      <c r="DM15" s="594"/>
      <c r="DN15" s="594"/>
      <c r="DO15" s="594"/>
      <c r="DP15" s="595"/>
      <c r="DQ15" s="602">
        <v>723286</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906831</v>
      </c>
      <c r="S16" s="594"/>
      <c r="T16" s="594"/>
      <c r="U16" s="594"/>
      <c r="V16" s="594"/>
      <c r="W16" s="594"/>
      <c r="X16" s="594"/>
      <c r="Y16" s="595"/>
      <c r="Z16" s="596">
        <v>13.6</v>
      </c>
      <c r="AA16" s="596"/>
      <c r="AB16" s="596"/>
      <c r="AC16" s="596"/>
      <c r="AD16" s="597">
        <v>831450</v>
      </c>
      <c r="AE16" s="597"/>
      <c r="AF16" s="597"/>
      <c r="AG16" s="597"/>
      <c r="AH16" s="597"/>
      <c r="AI16" s="597"/>
      <c r="AJ16" s="597"/>
      <c r="AK16" s="597"/>
      <c r="AL16" s="598">
        <v>22</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107</v>
      </c>
      <c r="BH16" s="594"/>
      <c r="BI16" s="594"/>
      <c r="BJ16" s="594"/>
      <c r="BK16" s="594"/>
      <c r="BL16" s="594"/>
      <c r="BM16" s="594"/>
      <c r="BN16" s="595"/>
      <c r="BO16" s="596" t="s">
        <v>107</v>
      </c>
      <c r="BP16" s="596"/>
      <c r="BQ16" s="596"/>
      <c r="BR16" s="596"/>
      <c r="BS16" s="602" t="s">
        <v>107</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t="s">
        <v>107</v>
      </c>
      <c r="CS16" s="594"/>
      <c r="CT16" s="594"/>
      <c r="CU16" s="594"/>
      <c r="CV16" s="594"/>
      <c r="CW16" s="594"/>
      <c r="CX16" s="594"/>
      <c r="CY16" s="595"/>
      <c r="CZ16" s="596" t="s">
        <v>107</v>
      </c>
      <c r="DA16" s="596"/>
      <c r="DB16" s="596"/>
      <c r="DC16" s="596"/>
      <c r="DD16" s="602" t="s">
        <v>107</v>
      </c>
      <c r="DE16" s="594"/>
      <c r="DF16" s="594"/>
      <c r="DG16" s="594"/>
      <c r="DH16" s="594"/>
      <c r="DI16" s="594"/>
      <c r="DJ16" s="594"/>
      <c r="DK16" s="594"/>
      <c r="DL16" s="594"/>
      <c r="DM16" s="594"/>
      <c r="DN16" s="594"/>
      <c r="DO16" s="594"/>
      <c r="DP16" s="595"/>
      <c r="DQ16" s="602" t="s">
        <v>107</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831450</v>
      </c>
      <c r="S17" s="594"/>
      <c r="T17" s="594"/>
      <c r="U17" s="594"/>
      <c r="V17" s="594"/>
      <c r="W17" s="594"/>
      <c r="X17" s="594"/>
      <c r="Y17" s="595"/>
      <c r="Z17" s="596">
        <v>12.4</v>
      </c>
      <c r="AA17" s="596"/>
      <c r="AB17" s="596"/>
      <c r="AC17" s="596"/>
      <c r="AD17" s="597">
        <v>831450</v>
      </c>
      <c r="AE17" s="597"/>
      <c r="AF17" s="597"/>
      <c r="AG17" s="597"/>
      <c r="AH17" s="597"/>
      <c r="AI17" s="597"/>
      <c r="AJ17" s="597"/>
      <c r="AK17" s="597"/>
      <c r="AL17" s="598">
        <v>22</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107</v>
      </c>
      <c r="BH17" s="594"/>
      <c r="BI17" s="594"/>
      <c r="BJ17" s="594"/>
      <c r="BK17" s="594"/>
      <c r="BL17" s="594"/>
      <c r="BM17" s="594"/>
      <c r="BN17" s="595"/>
      <c r="BO17" s="596" t="s">
        <v>107</v>
      </c>
      <c r="BP17" s="596"/>
      <c r="BQ17" s="596"/>
      <c r="BR17" s="596"/>
      <c r="BS17" s="602" t="s">
        <v>107</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469148</v>
      </c>
      <c r="CS17" s="594"/>
      <c r="CT17" s="594"/>
      <c r="CU17" s="594"/>
      <c r="CV17" s="594"/>
      <c r="CW17" s="594"/>
      <c r="CX17" s="594"/>
      <c r="CY17" s="595"/>
      <c r="CZ17" s="596">
        <v>7.4</v>
      </c>
      <c r="DA17" s="596"/>
      <c r="DB17" s="596"/>
      <c r="DC17" s="596"/>
      <c r="DD17" s="602" t="s">
        <v>107</v>
      </c>
      <c r="DE17" s="594"/>
      <c r="DF17" s="594"/>
      <c r="DG17" s="594"/>
      <c r="DH17" s="594"/>
      <c r="DI17" s="594"/>
      <c r="DJ17" s="594"/>
      <c r="DK17" s="594"/>
      <c r="DL17" s="594"/>
      <c r="DM17" s="594"/>
      <c r="DN17" s="594"/>
      <c r="DO17" s="594"/>
      <c r="DP17" s="595"/>
      <c r="DQ17" s="602">
        <v>469148</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49450</v>
      </c>
      <c r="S18" s="594"/>
      <c r="T18" s="594"/>
      <c r="U18" s="594"/>
      <c r="V18" s="594"/>
      <c r="W18" s="594"/>
      <c r="X18" s="594"/>
      <c r="Y18" s="595"/>
      <c r="Z18" s="596">
        <v>0.7</v>
      </c>
      <c r="AA18" s="596"/>
      <c r="AB18" s="596"/>
      <c r="AC18" s="596"/>
      <c r="AD18" s="597" t="s">
        <v>107</v>
      </c>
      <c r="AE18" s="597"/>
      <c r="AF18" s="597"/>
      <c r="AG18" s="597"/>
      <c r="AH18" s="597"/>
      <c r="AI18" s="597"/>
      <c r="AJ18" s="597"/>
      <c r="AK18" s="597"/>
      <c r="AL18" s="598" t="s">
        <v>107</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107</v>
      </c>
      <c r="BH18" s="594"/>
      <c r="BI18" s="594"/>
      <c r="BJ18" s="594"/>
      <c r="BK18" s="594"/>
      <c r="BL18" s="594"/>
      <c r="BM18" s="594"/>
      <c r="BN18" s="595"/>
      <c r="BO18" s="596" t="s">
        <v>107</v>
      </c>
      <c r="BP18" s="596"/>
      <c r="BQ18" s="596"/>
      <c r="BR18" s="596"/>
      <c r="BS18" s="602" t="s">
        <v>107</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107</v>
      </c>
      <c r="CS18" s="594"/>
      <c r="CT18" s="594"/>
      <c r="CU18" s="594"/>
      <c r="CV18" s="594"/>
      <c r="CW18" s="594"/>
      <c r="CX18" s="594"/>
      <c r="CY18" s="595"/>
      <c r="CZ18" s="596" t="s">
        <v>107</v>
      </c>
      <c r="DA18" s="596"/>
      <c r="DB18" s="596"/>
      <c r="DC18" s="596"/>
      <c r="DD18" s="602" t="s">
        <v>107</v>
      </c>
      <c r="DE18" s="594"/>
      <c r="DF18" s="594"/>
      <c r="DG18" s="594"/>
      <c r="DH18" s="594"/>
      <c r="DI18" s="594"/>
      <c r="DJ18" s="594"/>
      <c r="DK18" s="594"/>
      <c r="DL18" s="594"/>
      <c r="DM18" s="594"/>
      <c r="DN18" s="594"/>
      <c r="DO18" s="594"/>
      <c r="DP18" s="595"/>
      <c r="DQ18" s="602" t="s">
        <v>107</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v>25931</v>
      </c>
      <c r="S19" s="594"/>
      <c r="T19" s="594"/>
      <c r="U19" s="594"/>
      <c r="V19" s="594"/>
      <c r="W19" s="594"/>
      <c r="X19" s="594"/>
      <c r="Y19" s="595"/>
      <c r="Z19" s="596">
        <v>0.4</v>
      </c>
      <c r="AA19" s="596"/>
      <c r="AB19" s="596"/>
      <c r="AC19" s="596"/>
      <c r="AD19" s="597" t="s">
        <v>107</v>
      </c>
      <c r="AE19" s="597"/>
      <c r="AF19" s="597"/>
      <c r="AG19" s="597"/>
      <c r="AH19" s="597"/>
      <c r="AI19" s="597"/>
      <c r="AJ19" s="597"/>
      <c r="AK19" s="597"/>
      <c r="AL19" s="598" t="s">
        <v>107</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t="s">
        <v>107</v>
      </c>
      <c r="BH19" s="594"/>
      <c r="BI19" s="594"/>
      <c r="BJ19" s="594"/>
      <c r="BK19" s="594"/>
      <c r="BL19" s="594"/>
      <c r="BM19" s="594"/>
      <c r="BN19" s="595"/>
      <c r="BO19" s="596" t="s">
        <v>107</v>
      </c>
      <c r="BP19" s="596"/>
      <c r="BQ19" s="596"/>
      <c r="BR19" s="596"/>
      <c r="BS19" s="602" t="s">
        <v>107</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107</v>
      </c>
      <c r="CS19" s="594"/>
      <c r="CT19" s="594"/>
      <c r="CU19" s="594"/>
      <c r="CV19" s="594"/>
      <c r="CW19" s="594"/>
      <c r="CX19" s="594"/>
      <c r="CY19" s="595"/>
      <c r="CZ19" s="596" t="s">
        <v>107</v>
      </c>
      <c r="DA19" s="596"/>
      <c r="DB19" s="596"/>
      <c r="DC19" s="596"/>
      <c r="DD19" s="602" t="s">
        <v>107</v>
      </c>
      <c r="DE19" s="594"/>
      <c r="DF19" s="594"/>
      <c r="DG19" s="594"/>
      <c r="DH19" s="594"/>
      <c r="DI19" s="594"/>
      <c r="DJ19" s="594"/>
      <c r="DK19" s="594"/>
      <c r="DL19" s="594"/>
      <c r="DM19" s="594"/>
      <c r="DN19" s="594"/>
      <c r="DO19" s="594"/>
      <c r="DP19" s="595"/>
      <c r="DQ19" s="602" t="s">
        <v>107</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3840166</v>
      </c>
      <c r="S20" s="594"/>
      <c r="T20" s="594"/>
      <c r="U20" s="594"/>
      <c r="V20" s="594"/>
      <c r="W20" s="594"/>
      <c r="X20" s="594"/>
      <c r="Y20" s="595"/>
      <c r="Z20" s="596">
        <v>57.4</v>
      </c>
      <c r="AA20" s="596"/>
      <c r="AB20" s="596"/>
      <c r="AC20" s="596"/>
      <c r="AD20" s="597">
        <v>3764785</v>
      </c>
      <c r="AE20" s="597"/>
      <c r="AF20" s="597"/>
      <c r="AG20" s="597"/>
      <c r="AH20" s="597"/>
      <c r="AI20" s="597"/>
      <c r="AJ20" s="597"/>
      <c r="AK20" s="597"/>
      <c r="AL20" s="598">
        <v>99.7</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t="s">
        <v>107</v>
      </c>
      <c r="BH20" s="594"/>
      <c r="BI20" s="594"/>
      <c r="BJ20" s="594"/>
      <c r="BK20" s="594"/>
      <c r="BL20" s="594"/>
      <c r="BM20" s="594"/>
      <c r="BN20" s="595"/>
      <c r="BO20" s="596" t="s">
        <v>107</v>
      </c>
      <c r="BP20" s="596"/>
      <c r="BQ20" s="596"/>
      <c r="BR20" s="596"/>
      <c r="BS20" s="602" t="s">
        <v>107</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6379833</v>
      </c>
      <c r="CS20" s="594"/>
      <c r="CT20" s="594"/>
      <c r="CU20" s="594"/>
      <c r="CV20" s="594"/>
      <c r="CW20" s="594"/>
      <c r="CX20" s="594"/>
      <c r="CY20" s="595"/>
      <c r="CZ20" s="596">
        <v>100</v>
      </c>
      <c r="DA20" s="596"/>
      <c r="DB20" s="596"/>
      <c r="DC20" s="596"/>
      <c r="DD20" s="602">
        <v>1215110</v>
      </c>
      <c r="DE20" s="594"/>
      <c r="DF20" s="594"/>
      <c r="DG20" s="594"/>
      <c r="DH20" s="594"/>
      <c r="DI20" s="594"/>
      <c r="DJ20" s="594"/>
      <c r="DK20" s="594"/>
      <c r="DL20" s="594"/>
      <c r="DM20" s="594"/>
      <c r="DN20" s="594"/>
      <c r="DO20" s="594"/>
      <c r="DP20" s="595"/>
      <c r="DQ20" s="602">
        <v>4506064</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1829</v>
      </c>
      <c r="S21" s="594"/>
      <c r="T21" s="594"/>
      <c r="U21" s="594"/>
      <c r="V21" s="594"/>
      <c r="W21" s="594"/>
      <c r="X21" s="594"/>
      <c r="Y21" s="595"/>
      <c r="Z21" s="596">
        <v>0</v>
      </c>
      <c r="AA21" s="596"/>
      <c r="AB21" s="596"/>
      <c r="AC21" s="596"/>
      <c r="AD21" s="597">
        <v>1829</v>
      </c>
      <c r="AE21" s="597"/>
      <c r="AF21" s="597"/>
      <c r="AG21" s="597"/>
      <c r="AH21" s="597"/>
      <c r="AI21" s="597"/>
      <c r="AJ21" s="597"/>
      <c r="AK21" s="597"/>
      <c r="AL21" s="598">
        <v>0</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107</v>
      </c>
      <c r="BH21" s="594"/>
      <c r="BI21" s="594"/>
      <c r="BJ21" s="594"/>
      <c r="BK21" s="594"/>
      <c r="BL21" s="594"/>
      <c r="BM21" s="594"/>
      <c r="BN21" s="595"/>
      <c r="BO21" s="596" t="s">
        <v>107</v>
      </c>
      <c r="BP21" s="596"/>
      <c r="BQ21" s="596"/>
      <c r="BR21" s="596"/>
      <c r="BS21" s="602" t="s">
        <v>107</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15158</v>
      </c>
      <c r="S22" s="594"/>
      <c r="T22" s="594"/>
      <c r="U22" s="594"/>
      <c r="V22" s="594"/>
      <c r="W22" s="594"/>
      <c r="X22" s="594"/>
      <c r="Y22" s="595"/>
      <c r="Z22" s="596">
        <v>0.2</v>
      </c>
      <c r="AA22" s="596"/>
      <c r="AB22" s="596"/>
      <c r="AC22" s="596"/>
      <c r="AD22" s="597" t="s">
        <v>107</v>
      </c>
      <c r="AE22" s="597"/>
      <c r="AF22" s="597"/>
      <c r="AG22" s="597"/>
      <c r="AH22" s="597"/>
      <c r="AI22" s="597"/>
      <c r="AJ22" s="597"/>
      <c r="AK22" s="597"/>
      <c r="AL22" s="598" t="s">
        <v>107</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107</v>
      </c>
      <c r="BH22" s="594"/>
      <c r="BI22" s="594"/>
      <c r="BJ22" s="594"/>
      <c r="BK22" s="594"/>
      <c r="BL22" s="594"/>
      <c r="BM22" s="594"/>
      <c r="BN22" s="595"/>
      <c r="BO22" s="596" t="s">
        <v>107</v>
      </c>
      <c r="BP22" s="596"/>
      <c r="BQ22" s="596"/>
      <c r="BR22" s="596"/>
      <c r="BS22" s="602" t="s">
        <v>107</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56801</v>
      </c>
      <c r="S23" s="594"/>
      <c r="T23" s="594"/>
      <c r="U23" s="594"/>
      <c r="V23" s="594"/>
      <c r="W23" s="594"/>
      <c r="X23" s="594"/>
      <c r="Y23" s="595"/>
      <c r="Z23" s="596">
        <v>0.8</v>
      </c>
      <c r="AA23" s="596"/>
      <c r="AB23" s="596"/>
      <c r="AC23" s="596"/>
      <c r="AD23" s="597">
        <v>3526</v>
      </c>
      <c r="AE23" s="597"/>
      <c r="AF23" s="597"/>
      <c r="AG23" s="597"/>
      <c r="AH23" s="597"/>
      <c r="AI23" s="597"/>
      <c r="AJ23" s="597"/>
      <c r="AK23" s="597"/>
      <c r="AL23" s="598">
        <v>0.1</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107</v>
      </c>
      <c r="BH23" s="594"/>
      <c r="BI23" s="594"/>
      <c r="BJ23" s="594"/>
      <c r="BK23" s="594"/>
      <c r="BL23" s="594"/>
      <c r="BM23" s="594"/>
      <c r="BN23" s="595"/>
      <c r="BO23" s="596" t="s">
        <v>107</v>
      </c>
      <c r="BP23" s="596"/>
      <c r="BQ23" s="596"/>
      <c r="BR23" s="596"/>
      <c r="BS23" s="602" t="s">
        <v>107</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8941</v>
      </c>
      <c r="S24" s="594"/>
      <c r="T24" s="594"/>
      <c r="U24" s="594"/>
      <c r="V24" s="594"/>
      <c r="W24" s="594"/>
      <c r="X24" s="594"/>
      <c r="Y24" s="595"/>
      <c r="Z24" s="596">
        <v>0.1</v>
      </c>
      <c r="AA24" s="596"/>
      <c r="AB24" s="596"/>
      <c r="AC24" s="596"/>
      <c r="AD24" s="597" t="s">
        <v>107</v>
      </c>
      <c r="AE24" s="597"/>
      <c r="AF24" s="597"/>
      <c r="AG24" s="597"/>
      <c r="AH24" s="597"/>
      <c r="AI24" s="597"/>
      <c r="AJ24" s="597"/>
      <c r="AK24" s="597"/>
      <c r="AL24" s="598" t="s">
        <v>107</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107</v>
      </c>
      <c r="BH24" s="594"/>
      <c r="BI24" s="594"/>
      <c r="BJ24" s="594"/>
      <c r="BK24" s="594"/>
      <c r="BL24" s="594"/>
      <c r="BM24" s="594"/>
      <c r="BN24" s="595"/>
      <c r="BO24" s="596" t="s">
        <v>107</v>
      </c>
      <c r="BP24" s="596"/>
      <c r="BQ24" s="596"/>
      <c r="BR24" s="596"/>
      <c r="BS24" s="602" t="s">
        <v>107</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2556528</v>
      </c>
      <c r="CS24" s="583"/>
      <c r="CT24" s="583"/>
      <c r="CU24" s="583"/>
      <c r="CV24" s="583"/>
      <c r="CW24" s="583"/>
      <c r="CX24" s="583"/>
      <c r="CY24" s="584"/>
      <c r="CZ24" s="620">
        <v>40.1</v>
      </c>
      <c r="DA24" s="621"/>
      <c r="DB24" s="621"/>
      <c r="DC24" s="622"/>
      <c r="DD24" s="619">
        <v>1999373</v>
      </c>
      <c r="DE24" s="583"/>
      <c r="DF24" s="583"/>
      <c r="DG24" s="583"/>
      <c r="DH24" s="583"/>
      <c r="DI24" s="583"/>
      <c r="DJ24" s="583"/>
      <c r="DK24" s="584"/>
      <c r="DL24" s="619">
        <v>1956500</v>
      </c>
      <c r="DM24" s="583"/>
      <c r="DN24" s="583"/>
      <c r="DO24" s="583"/>
      <c r="DP24" s="583"/>
      <c r="DQ24" s="583"/>
      <c r="DR24" s="583"/>
      <c r="DS24" s="583"/>
      <c r="DT24" s="583"/>
      <c r="DU24" s="583"/>
      <c r="DV24" s="584"/>
      <c r="DW24" s="587">
        <v>46.4</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476335</v>
      </c>
      <c r="S25" s="594"/>
      <c r="T25" s="594"/>
      <c r="U25" s="594"/>
      <c r="V25" s="594"/>
      <c r="W25" s="594"/>
      <c r="X25" s="594"/>
      <c r="Y25" s="595"/>
      <c r="Z25" s="596">
        <v>7.1</v>
      </c>
      <c r="AA25" s="596"/>
      <c r="AB25" s="596"/>
      <c r="AC25" s="596"/>
      <c r="AD25" s="597" t="s">
        <v>107</v>
      </c>
      <c r="AE25" s="597"/>
      <c r="AF25" s="597"/>
      <c r="AG25" s="597"/>
      <c r="AH25" s="597"/>
      <c r="AI25" s="597"/>
      <c r="AJ25" s="597"/>
      <c r="AK25" s="597"/>
      <c r="AL25" s="598" t="s">
        <v>107</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107</v>
      </c>
      <c r="BH25" s="594"/>
      <c r="BI25" s="594"/>
      <c r="BJ25" s="594"/>
      <c r="BK25" s="594"/>
      <c r="BL25" s="594"/>
      <c r="BM25" s="594"/>
      <c r="BN25" s="595"/>
      <c r="BO25" s="596" t="s">
        <v>107</v>
      </c>
      <c r="BP25" s="596"/>
      <c r="BQ25" s="596"/>
      <c r="BR25" s="596"/>
      <c r="BS25" s="602" t="s">
        <v>107</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1417110</v>
      </c>
      <c r="CS25" s="625"/>
      <c r="CT25" s="625"/>
      <c r="CU25" s="625"/>
      <c r="CV25" s="625"/>
      <c r="CW25" s="625"/>
      <c r="CX25" s="625"/>
      <c r="CY25" s="626"/>
      <c r="CZ25" s="627">
        <v>22.2</v>
      </c>
      <c r="DA25" s="628"/>
      <c r="DB25" s="628"/>
      <c r="DC25" s="629"/>
      <c r="DD25" s="602">
        <v>1318580</v>
      </c>
      <c r="DE25" s="625"/>
      <c r="DF25" s="625"/>
      <c r="DG25" s="625"/>
      <c r="DH25" s="625"/>
      <c r="DI25" s="625"/>
      <c r="DJ25" s="625"/>
      <c r="DK25" s="626"/>
      <c r="DL25" s="602">
        <v>1279421</v>
      </c>
      <c r="DM25" s="625"/>
      <c r="DN25" s="625"/>
      <c r="DO25" s="625"/>
      <c r="DP25" s="625"/>
      <c r="DQ25" s="625"/>
      <c r="DR25" s="625"/>
      <c r="DS25" s="625"/>
      <c r="DT25" s="625"/>
      <c r="DU25" s="625"/>
      <c r="DV25" s="626"/>
      <c r="DW25" s="598">
        <v>30.3</v>
      </c>
      <c r="DX25" s="623"/>
      <c r="DY25" s="623"/>
      <c r="DZ25" s="623"/>
      <c r="EA25" s="623"/>
      <c r="EB25" s="623"/>
      <c r="EC25" s="624"/>
    </row>
    <row r="26" spans="2:133" ht="11.25" customHeight="1">
      <c r="B26" s="630" t="s">
        <v>273</v>
      </c>
      <c r="C26" s="631"/>
      <c r="D26" s="631"/>
      <c r="E26" s="631"/>
      <c r="F26" s="631"/>
      <c r="G26" s="631"/>
      <c r="H26" s="631"/>
      <c r="I26" s="631"/>
      <c r="J26" s="631"/>
      <c r="K26" s="631"/>
      <c r="L26" s="631"/>
      <c r="M26" s="631"/>
      <c r="N26" s="631"/>
      <c r="O26" s="631"/>
      <c r="P26" s="631"/>
      <c r="Q26" s="632"/>
      <c r="R26" s="593" t="s">
        <v>107</v>
      </c>
      <c r="S26" s="594"/>
      <c r="T26" s="594"/>
      <c r="U26" s="594"/>
      <c r="V26" s="594"/>
      <c r="W26" s="594"/>
      <c r="X26" s="594"/>
      <c r="Y26" s="595"/>
      <c r="Z26" s="596" t="s">
        <v>107</v>
      </c>
      <c r="AA26" s="596"/>
      <c r="AB26" s="596"/>
      <c r="AC26" s="596"/>
      <c r="AD26" s="597" t="s">
        <v>107</v>
      </c>
      <c r="AE26" s="597"/>
      <c r="AF26" s="597"/>
      <c r="AG26" s="597"/>
      <c r="AH26" s="597"/>
      <c r="AI26" s="597"/>
      <c r="AJ26" s="597"/>
      <c r="AK26" s="597"/>
      <c r="AL26" s="598" t="s">
        <v>107</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107</v>
      </c>
      <c r="BH26" s="594"/>
      <c r="BI26" s="594"/>
      <c r="BJ26" s="594"/>
      <c r="BK26" s="594"/>
      <c r="BL26" s="594"/>
      <c r="BM26" s="594"/>
      <c r="BN26" s="595"/>
      <c r="BO26" s="596" t="s">
        <v>107</v>
      </c>
      <c r="BP26" s="596"/>
      <c r="BQ26" s="596"/>
      <c r="BR26" s="596"/>
      <c r="BS26" s="602" t="s">
        <v>107</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825386</v>
      </c>
      <c r="CS26" s="594"/>
      <c r="CT26" s="594"/>
      <c r="CU26" s="594"/>
      <c r="CV26" s="594"/>
      <c r="CW26" s="594"/>
      <c r="CX26" s="594"/>
      <c r="CY26" s="595"/>
      <c r="CZ26" s="627">
        <v>12.9</v>
      </c>
      <c r="DA26" s="628"/>
      <c r="DB26" s="628"/>
      <c r="DC26" s="629"/>
      <c r="DD26" s="602">
        <v>738377</v>
      </c>
      <c r="DE26" s="594"/>
      <c r="DF26" s="594"/>
      <c r="DG26" s="594"/>
      <c r="DH26" s="594"/>
      <c r="DI26" s="594"/>
      <c r="DJ26" s="594"/>
      <c r="DK26" s="595"/>
      <c r="DL26" s="602" t="s">
        <v>206</v>
      </c>
      <c r="DM26" s="594"/>
      <c r="DN26" s="594"/>
      <c r="DO26" s="594"/>
      <c r="DP26" s="594"/>
      <c r="DQ26" s="594"/>
      <c r="DR26" s="594"/>
      <c r="DS26" s="594"/>
      <c r="DT26" s="594"/>
      <c r="DU26" s="594"/>
      <c r="DV26" s="595"/>
      <c r="DW26" s="598" t="s">
        <v>206</v>
      </c>
      <c r="DX26" s="623"/>
      <c r="DY26" s="623"/>
      <c r="DZ26" s="623"/>
      <c r="EA26" s="623"/>
      <c r="EB26" s="623"/>
      <c r="EC26" s="624"/>
    </row>
    <row r="27" spans="2:133" ht="11.25" customHeight="1">
      <c r="B27" s="590" t="s">
        <v>276</v>
      </c>
      <c r="C27" s="591"/>
      <c r="D27" s="591"/>
      <c r="E27" s="591"/>
      <c r="F27" s="591"/>
      <c r="G27" s="591"/>
      <c r="H27" s="591"/>
      <c r="I27" s="591"/>
      <c r="J27" s="591"/>
      <c r="K27" s="591"/>
      <c r="L27" s="591"/>
      <c r="M27" s="591"/>
      <c r="N27" s="591"/>
      <c r="O27" s="591"/>
      <c r="P27" s="591"/>
      <c r="Q27" s="592"/>
      <c r="R27" s="593">
        <v>712774</v>
      </c>
      <c r="S27" s="594"/>
      <c r="T27" s="594"/>
      <c r="U27" s="594"/>
      <c r="V27" s="594"/>
      <c r="W27" s="594"/>
      <c r="X27" s="594"/>
      <c r="Y27" s="595"/>
      <c r="Z27" s="596">
        <v>10.7</v>
      </c>
      <c r="AA27" s="596"/>
      <c r="AB27" s="596"/>
      <c r="AC27" s="596"/>
      <c r="AD27" s="597" t="s">
        <v>107</v>
      </c>
      <c r="AE27" s="597"/>
      <c r="AF27" s="597"/>
      <c r="AG27" s="597"/>
      <c r="AH27" s="597"/>
      <c r="AI27" s="597"/>
      <c r="AJ27" s="597"/>
      <c r="AK27" s="597"/>
      <c r="AL27" s="598" t="s">
        <v>107</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2427009</v>
      </c>
      <c r="BH27" s="594"/>
      <c r="BI27" s="594"/>
      <c r="BJ27" s="594"/>
      <c r="BK27" s="594"/>
      <c r="BL27" s="594"/>
      <c r="BM27" s="594"/>
      <c r="BN27" s="595"/>
      <c r="BO27" s="596">
        <v>100</v>
      </c>
      <c r="BP27" s="596"/>
      <c r="BQ27" s="596"/>
      <c r="BR27" s="596"/>
      <c r="BS27" s="602" t="s">
        <v>107</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670270</v>
      </c>
      <c r="CS27" s="625"/>
      <c r="CT27" s="625"/>
      <c r="CU27" s="625"/>
      <c r="CV27" s="625"/>
      <c r="CW27" s="625"/>
      <c r="CX27" s="625"/>
      <c r="CY27" s="626"/>
      <c r="CZ27" s="627">
        <v>10.5</v>
      </c>
      <c r="DA27" s="628"/>
      <c r="DB27" s="628"/>
      <c r="DC27" s="629"/>
      <c r="DD27" s="602">
        <v>211645</v>
      </c>
      <c r="DE27" s="625"/>
      <c r="DF27" s="625"/>
      <c r="DG27" s="625"/>
      <c r="DH27" s="625"/>
      <c r="DI27" s="625"/>
      <c r="DJ27" s="625"/>
      <c r="DK27" s="626"/>
      <c r="DL27" s="602">
        <v>207931</v>
      </c>
      <c r="DM27" s="625"/>
      <c r="DN27" s="625"/>
      <c r="DO27" s="625"/>
      <c r="DP27" s="625"/>
      <c r="DQ27" s="625"/>
      <c r="DR27" s="625"/>
      <c r="DS27" s="625"/>
      <c r="DT27" s="625"/>
      <c r="DU27" s="625"/>
      <c r="DV27" s="626"/>
      <c r="DW27" s="598">
        <v>4.9000000000000004</v>
      </c>
      <c r="DX27" s="623"/>
      <c r="DY27" s="623"/>
      <c r="DZ27" s="623"/>
      <c r="EA27" s="623"/>
      <c r="EB27" s="623"/>
      <c r="EC27" s="624"/>
    </row>
    <row r="28" spans="2:133" ht="11.25" customHeight="1">
      <c r="B28" s="590" t="s">
        <v>279</v>
      </c>
      <c r="C28" s="591"/>
      <c r="D28" s="591"/>
      <c r="E28" s="591"/>
      <c r="F28" s="591"/>
      <c r="G28" s="591"/>
      <c r="H28" s="591"/>
      <c r="I28" s="591"/>
      <c r="J28" s="591"/>
      <c r="K28" s="591"/>
      <c r="L28" s="591"/>
      <c r="M28" s="591"/>
      <c r="N28" s="591"/>
      <c r="O28" s="591"/>
      <c r="P28" s="591"/>
      <c r="Q28" s="592"/>
      <c r="R28" s="593">
        <v>6883</v>
      </c>
      <c r="S28" s="594"/>
      <c r="T28" s="594"/>
      <c r="U28" s="594"/>
      <c r="V28" s="594"/>
      <c r="W28" s="594"/>
      <c r="X28" s="594"/>
      <c r="Y28" s="595"/>
      <c r="Z28" s="596">
        <v>0.1</v>
      </c>
      <c r="AA28" s="596"/>
      <c r="AB28" s="596"/>
      <c r="AC28" s="596"/>
      <c r="AD28" s="597">
        <v>6078</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469148</v>
      </c>
      <c r="CS28" s="594"/>
      <c r="CT28" s="594"/>
      <c r="CU28" s="594"/>
      <c r="CV28" s="594"/>
      <c r="CW28" s="594"/>
      <c r="CX28" s="594"/>
      <c r="CY28" s="595"/>
      <c r="CZ28" s="627">
        <v>7.4</v>
      </c>
      <c r="DA28" s="628"/>
      <c r="DB28" s="628"/>
      <c r="DC28" s="629"/>
      <c r="DD28" s="602">
        <v>469148</v>
      </c>
      <c r="DE28" s="594"/>
      <c r="DF28" s="594"/>
      <c r="DG28" s="594"/>
      <c r="DH28" s="594"/>
      <c r="DI28" s="594"/>
      <c r="DJ28" s="594"/>
      <c r="DK28" s="595"/>
      <c r="DL28" s="602">
        <v>469148</v>
      </c>
      <c r="DM28" s="594"/>
      <c r="DN28" s="594"/>
      <c r="DO28" s="594"/>
      <c r="DP28" s="594"/>
      <c r="DQ28" s="594"/>
      <c r="DR28" s="594"/>
      <c r="DS28" s="594"/>
      <c r="DT28" s="594"/>
      <c r="DU28" s="594"/>
      <c r="DV28" s="595"/>
      <c r="DW28" s="598">
        <v>11.1</v>
      </c>
      <c r="DX28" s="623"/>
      <c r="DY28" s="623"/>
      <c r="DZ28" s="623"/>
      <c r="EA28" s="623"/>
      <c r="EB28" s="623"/>
      <c r="EC28" s="624"/>
    </row>
    <row r="29" spans="2:133" ht="11.25" customHeight="1">
      <c r="B29" s="590" t="s">
        <v>281</v>
      </c>
      <c r="C29" s="591"/>
      <c r="D29" s="591"/>
      <c r="E29" s="591"/>
      <c r="F29" s="591"/>
      <c r="G29" s="591"/>
      <c r="H29" s="591"/>
      <c r="I29" s="591"/>
      <c r="J29" s="591"/>
      <c r="K29" s="591"/>
      <c r="L29" s="591"/>
      <c r="M29" s="591"/>
      <c r="N29" s="591"/>
      <c r="O29" s="591"/>
      <c r="P29" s="591"/>
      <c r="Q29" s="592"/>
      <c r="R29" s="593">
        <v>84163</v>
      </c>
      <c r="S29" s="594"/>
      <c r="T29" s="594"/>
      <c r="U29" s="594"/>
      <c r="V29" s="594"/>
      <c r="W29" s="594"/>
      <c r="X29" s="594"/>
      <c r="Y29" s="595"/>
      <c r="Z29" s="596">
        <v>1.3</v>
      </c>
      <c r="AA29" s="596"/>
      <c r="AB29" s="596"/>
      <c r="AC29" s="596"/>
      <c r="AD29" s="597" t="s">
        <v>107</v>
      </c>
      <c r="AE29" s="597"/>
      <c r="AF29" s="597"/>
      <c r="AG29" s="597"/>
      <c r="AH29" s="597"/>
      <c r="AI29" s="597"/>
      <c r="AJ29" s="597"/>
      <c r="AK29" s="597"/>
      <c r="AL29" s="598" t="s">
        <v>107</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469148</v>
      </c>
      <c r="CS29" s="625"/>
      <c r="CT29" s="625"/>
      <c r="CU29" s="625"/>
      <c r="CV29" s="625"/>
      <c r="CW29" s="625"/>
      <c r="CX29" s="625"/>
      <c r="CY29" s="626"/>
      <c r="CZ29" s="627">
        <v>7.4</v>
      </c>
      <c r="DA29" s="628"/>
      <c r="DB29" s="628"/>
      <c r="DC29" s="629"/>
      <c r="DD29" s="602">
        <v>469148</v>
      </c>
      <c r="DE29" s="625"/>
      <c r="DF29" s="625"/>
      <c r="DG29" s="625"/>
      <c r="DH29" s="625"/>
      <c r="DI29" s="625"/>
      <c r="DJ29" s="625"/>
      <c r="DK29" s="626"/>
      <c r="DL29" s="602">
        <v>469148</v>
      </c>
      <c r="DM29" s="625"/>
      <c r="DN29" s="625"/>
      <c r="DO29" s="625"/>
      <c r="DP29" s="625"/>
      <c r="DQ29" s="625"/>
      <c r="DR29" s="625"/>
      <c r="DS29" s="625"/>
      <c r="DT29" s="625"/>
      <c r="DU29" s="625"/>
      <c r="DV29" s="626"/>
      <c r="DW29" s="598">
        <v>11.1</v>
      </c>
      <c r="DX29" s="623"/>
      <c r="DY29" s="623"/>
      <c r="DZ29" s="623"/>
      <c r="EA29" s="623"/>
      <c r="EB29" s="623"/>
      <c r="EC29" s="624"/>
    </row>
    <row r="30" spans="2:133" ht="11.25" customHeight="1">
      <c r="B30" s="590" t="s">
        <v>286</v>
      </c>
      <c r="C30" s="591"/>
      <c r="D30" s="591"/>
      <c r="E30" s="591"/>
      <c r="F30" s="591"/>
      <c r="G30" s="591"/>
      <c r="H30" s="591"/>
      <c r="I30" s="591"/>
      <c r="J30" s="591"/>
      <c r="K30" s="591"/>
      <c r="L30" s="591"/>
      <c r="M30" s="591"/>
      <c r="N30" s="591"/>
      <c r="O30" s="591"/>
      <c r="P30" s="591"/>
      <c r="Q30" s="592"/>
      <c r="R30" s="593">
        <v>247327</v>
      </c>
      <c r="S30" s="594"/>
      <c r="T30" s="594"/>
      <c r="U30" s="594"/>
      <c r="V30" s="594"/>
      <c r="W30" s="594"/>
      <c r="X30" s="594"/>
      <c r="Y30" s="595"/>
      <c r="Z30" s="596">
        <v>3.7</v>
      </c>
      <c r="AA30" s="596"/>
      <c r="AB30" s="596"/>
      <c r="AC30" s="596"/>
      <c r="AD30" s="597" t="s">
        <v>107</v>
      </c>
      <c r="AE30" s="597"/>
      <c r="AF30" s="597"/>
      <c r="AG30" s="597"/>
      <c r="AH30" s="597"/>
      <c r="AI30" s="597"/>
      <c r="AJ30" s="597"/>
      <c r="AK30" s="597"/>
      <c r="AL30" s="598" t="s">
        <v>107</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99.1</v>
      </c>
      <c r="BH30" s="652"/>
      <c r="BI30" s="652"/>
      <c r="BJ30" s="652"/>
      <c r="BK30" s="652"/>
      <c r="BL30" s="652"/>
      <c r="BM30" s="588">
        <v>97.7</v>
      </c>
      <c r="BN30" s="652"/>
      <c r="BO30" s="652"/>
      <c r="BP30" s="652"/>
      <c r="BQ30" s="653"/>
      <c r="BR30" s="651">
        <v>98.6</v>
      </c>
      <c r="BS30" s="652"/>
      <c r="BT30" s="652"/>
      <c r="BU30" s="652"/>
      <c r="BV30" s="652"/>
      <c r="BW30" s="652"/>
      <c r="BX30" s="588">
        <v>96.5</v>
      </c>
      <c r="BY30" s="652"/>
      <c r="BZ30" s="652"/>
      <c r="CA30" s="652"/>
      <c r="CB30" s="653"/>
      <c r="CD30" s="656"/>
      <c r="CE30" s="657"/>
      <c r="CF30" s="607" t="s">
        <v>289</v>
      </c>
      <c r="CG30" s="608"/>
      <c r="CH30" s="608"/>
      <c r="CI30" s="608"/>
      <c r="CJ30" s="608"/>
      <c r="CK30" s="608"/>
      <c r="CL30" s="608"/>
      <c r="CM30" s="608"/>
      <c r="CN30" s="608"/>
      <c r="CO30" s="608"/>
      <c r="CP30" s="608"/>
      <c r="CQ30" s="609"/>
      <c r="CR30" s="593">
        <v>398687</v>
      </c>
      <c r="CS30" s="594"/>
      <c r="CT30" s="594"/>
      <c r="CU30" s="594"/>
      <c r="CV30" s="594"/>
      <c r="CW30" s="594"/>
      <c r="CX30" s="594"/>
      <c r="CY30" s="595"/>
      <c r="CZ30" s="627">
        <v>6.2</v>
      </c>
      <c r="DA30" s="628"/>
      <c r="DB30" s="628"/>
      <c r="DC30" s="629"/>
      <c r="DD30" s="602">
        <v>398687</v>
      </c>
      <c r="DE30" s="594"/>
      <c r="DF30" s="594"/>
      <c r="DG30" s="594"/>
      <c r="DH30" s="594"/>
      <c r="DI30" s="594"/>
      <c r="DJ30" s="594"/>
      <c r="DK30" s="595"/>
      <c r="DL30" s="602">
        <v>398687</v>
      </c>
      <c r="DM30" s="594"/>
      <c r="DN30" s="594"/>
      <c r="DO30" s="594"/>
      <c r="DP30" s="594"/>
      <c r="DQ30" s="594"/>
      <c r="DR30" s="594"/>
      <c r="DS30" s="594"/>
      <c r="DT30" s="594"/>
      <c r="DU30" s="594"/>
      <c r="DV30" s="595"/>
      <c r="DW30" s="598">
        <v>9.5</v>
      </c>
      <c r="DX30" s="623"/>
      <c r="DY30" s="623"/>
      <c r="DZ30" s="623"/>
      <c r="EA30" s="623"/>
      <c r="EB30" s="623"/>
      <c r="EC30" s="624"/>
    </row>
    <row r="31" spans="2:133" ht="11.25" customHeight="1">
      <c r="B31" s="590" t="s">
        <v>290</v>
      </c>
      <c r="C31" s="591"/>
      <c r="D31" s="591"/>
      <c r="E31" s="591"/>
      <c r="F31" s="591"/>
      <c r="G31" s="591"/>
      <c r="H31" s="591"/>
      <c r="I31" s="591"/>
      <c r="J31" s="591"/>
      <c r="K31" s="591"/>
      <c r="L31" s="591"/>
      <c r="M31" s="591"/>
      <c r="N31" s="591"/>
      <c r="O31" s="591"/>
      <c r="P31" s="591"/>
      <c r="Q31" s="592"/>
      <c r="R31" s="593">
        <v>173900</v>
      </c>
      <c r="S31" s="594"/>
      <c r="T31" s="594"/>
      <c r="U31" s="594"/>
      <c r="V31" s="594"/>
      <c r="W31" s="594"/>
      <c r="X31" s="594"/>
      <c r="Y31" s="595"/>
      <c r="Z31" s="596">
        <v>2.6</v>
      </c>
      <c r="AA31" s="596"/>
      <c r="AB31" s="596"/>
      <c r="AC31" s="596"/>
      <c r="AD31" s="597" t="s">
        <v>107</v>
      </c>
      <c r="AE31" s="597"/>
      <c r="AF31" s="597"/>
      <c r="AG31" s="597"/>
      <c r="AH31" s="597"/>
      <c r="AI31" s="597"/>
      <c r="AJ31" s="597"/>
      <c r="AK31" s="597"/>
      <c r="AL31" s="598" t="s">
        <v>107</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98.8</v>
      </c>
      <c r="BH31" s="625"/>
      <c r="BI31" s="625"/>
      <c r="BJ31" s="625"/>
      <c r="BK31" s="625"/>
      <c r="BL31" s="625"/>
      <c r="BM31" s="599">
        <v>97</v>
      </c>
      <c r="BN31" s="649"/>
      <c r="BO31" s="649"/>
      <c r="BP31" s="649"/>
      <c r="BQ31" s="650"/>
      <c r="BR31" s="648">
        <v>98</v>
      </c>
      <c r="BS31" s="625"/>
      <c r="BT31" s="625"/>
      <c r="BU31" s="625"/>
      <c r="BV31" s="625"/>
      <c r="BW31" s="625"/>
      <c r="BX31" s="599">
        <v>95.4</v>
      </c>
      <c r="BY31" s="649"/>
      <c r="BZ31" s="649"/>
      <c r="CA31" s="649"/>
      <c r="CB31" s="650"/>
      <c r="CD31" s="656"/>
      <c r="CE31" s="657"/>
      <c r="CF31" s="607" t="s">
        <v>293</v>
      </c>
      <c r="CG31" s="608"/>
      <c r="CH31" s="608"/>
      <c r="CI31" s="608"/>
      <c r="CJ31" s="608"/>
      <c r="CK31" s="608"/>
      <c r="CL31" s="608"/>
      <c r="CM31" s="608"/>
      <c r="CN31" s="608"/>
      <c r="CO31" s="608"/>
      <c r="CP31" s="608"/>
      <c r="CQ31" s="609"/>
      <c r="CR31" s="593">
        <v>70461</v>
      </c>
      <c r="CS31" s="625"/>
      <c r="CT31" s="625"/>
      <c r="CU31" s="625"/>
      <c r="CV31" s="625"/>
      <c r="CW31" s="625"/>
      <c r="CX31" s="625"/>
      <c r="CY31" s="626"/>
      <c r="CZ31" s="627">
        <v>1.1000000000000001</v>
      </c>
      <c r="DA31" s="628"/>
      <c r="DB31" s="628"/>
      <c r="DC31" s="629"/>
      <c r="DD31" s="602">
        <v>70461</v>
      </c>
      <c r="DE31" s="625"/>
      <c r="DF31" s="625"/>
      <c r="DG31" s="625"/>
      <c r="DH31" s="625"/>
      <c r="DI31" s="625"/>
      <c r="DJ31" s="625"/>
      <c r="DK31" s="626"/>
      <c r="DL31" s="602">
        <v>70461</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294</v>
      </c>
      <c r="C32" s="591"/>
      <c r="D32" s="591"/>
      <c r="E32" s="591"/>
      <c r="F32" s="591"/>
      <c r="G32" s="591"/>
      <c r="H32" s="591"/>
      <c r="I32" s="591"/>
      <c r="J32" s="591"/>
      <c r="K32" s="591"/>
      <c r="L32" s="591"/>
      <c r="M32" s="591"/>
      <c r="N32" s="591"/>
      <c r="O32" s="591"/>
      <c r="P32" s="591"/>
      <c r="Q32" s="592"/>
      <c r="R32" s="593">
        <v>184924</v>
      </c>
      <c r="S32" s="594"/>
      <c r="T32" s="594"/>
      <c r="U32" s="594"/>
      <c r="V32" s="594"/>
      <c r="W32" s="594"/>
      <c r="X32" s="594"/>
      <c r="Y32" s="595"/>
      <c r="Z32" s="596">
        <v>2.8</v>
      </c>
      <c r="AA32" s="596"/>
      <c r="AB32" s="596"/>
      <c r="AC32" s="596"/>
      <c r="AD32" s="597">
        <v>124</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99.3</v>
      </c>
      <c r="BH32" s="661"/>
      <c r="BI32" s="661"/>
      <c r="BJ32" s="661"/>
      <c r="BK32" s="661"/>
      <c r="BL32" s="661"/>
      <c r="BM32" s="662">
        <v>98.4</v>
      </c>
      <c r="BN32" s="661"/>
      <c r="BO32" s="661"/>
      <c r="BP32" s="661"/>
      <c r="BQ32" s="663"/>
      <c r="BR32" s="660">
        <v>99.2</v>
      </c>
      <c r="BS32" s="661"/>
      <c r="BT32" s="661"/>
      <c r="BU32" s="661"/>
      <c r="BV32" s="661"/>
      <c r="BW32" s="661"/>
      <c r="BX32" s="662">
        <v>97.5</v>
      </c>
      <c r="BY32" s="661"/>
      <c r="BZ32" s="661"/>
      <c r="CA32" s="661"/>
      <c r="CB32" s="663"/>
      <c r="CD32" s="658"/>
      <c r="CE32" s="659"/>
      <c r="CF32" s="607" t="s">
        <v>296</v>
      </c>
      <c r="CG32" s="608"/>
      <c r="CH32" s="608"/>
      <c r="CI32" s="608"/>
      <c r="CJ32" s="608"/>
      <c r="CK32" s="608"/>
      <c r="CL32" s="608"/>
      <c r="CM32" s="608"/>
      <c r="CN32" s="608"/>
      <c r="CO32" s="608"/>
      <c r="CP32" s="608"/>
      <c r="CQ32" s="609"/>
      <c r="CR32" s="593" t="s">
        <v>107</v>
      </c>
      <c r="CS32" s="594"/>
      <c r="CT32" s="594"/>
      <c r="CU32" s="594"/>
      <c r="CV32" s="594"/>
      <c r="CW32" s="594"/>
      <c r="CX32" s="594"/>
      <c r="CY32" s="595"/>
      <c r="CZ32" s="627" t="s">
        <v>107</v>
      </c>
      <c r="DA32" s="628"/>
      <c r="DB32" s="628"/>
      <c r="DC32" s="629"/>
      <c r="DD32" s="602" t="s">
        <v>107</v>
      </c>
      <c r="DE32" s="594"/>
      <c r="DF32" s="594"/>
      <c r="DG32" s="594"/>
      <c r="DH32" s="594"/>
      <c r="DI32" s="594"/>
      <c r="DJ32" s="594"/>
      <c r="DK32" s="595"/>
      <c r="DL32" s="602" t="s">
        <v>107</v>
      </c>
      <c r="DM32" s="594"/>
      <c r="DN32" s="594"/>
      <c r="DO32" s="594"/>
      <c r="DP32" s="594"/>
      <c r="DQ32" s="594"/>
      <c r="DR32" s="594"/>
      <c r="DS32" s="594"/>
      <c r="DT32" s="594"/>
      <c r="DU32" s="594"/>
      <c r="DV32" s="595"/>
      <c r="DW32" s="598" t="s">
        <v>107</v>
      </c>
      <c r="DX32" s="623"/>
      <c r="DY32" s="623"/>
      <c r="DZ32" s="623"/>
      <c r="EA32" s="623"/>
      <c r="EB32" s="623"/>
      <c r="EC32" s="624"/>
    </row>
    <row r="33" spans="2:133" ht="11.25" customHeight="1">
      <c r="B33" s="590" t="s">
        <v>297</v>
      </c>
      <c r="C33" s="591"/>
      <c r="D33" s="591"/>
      <c r="E33" s="591"/>
      <c r="F33" s="591"/>
      <c r="G33" s="591"/>
      <c r="H33" s="591"/>
      <c r="I33" s="591"/>
      <c r="J33" s="591"/>
      <c r="K33" s="591"/>
      <c r="L33" s="591"/>
      <c r="M33" s="591"/>
      <c r="N33" s="591"/>
      <c r="O33" s="591"/>
      <c r="P33" s="591"/>
      <c r="Q33" s="592"/>
      <c r="R33" s="593">
        <v>883039</v>
      </c>
      <c r="S33" s="594"/>
      <c r="T33" s="594"/>
      <c r="U33" s="594"/>
      <c r="V33" s="594"/>
      <c r="W33" s="594"/>
      <c r="X33" s="594"/>
      <c r="Y33" s="595"/>
      <c r="Z33" s="596">
        <v>13.2</v>
      </c>
      <c r="AA33" s="596"/>
      <c r="AB33" s="596"/>
      <c r="AC33" s="596"/>
      <c r="AD33" s="597" t="s">
        <v>107</v>
      </c>
      <c r="AE33" s="597"/>
      <c r="AF33" s="597"/>
      <c r="AG33" s="597"/>
      <c r="AH33" s="597"/>
      <c r="AI33" s="597"/>
      <c r="AJ33" s="597"/>
      <c r="AK33" s="597"/>
      <c r="AL33" s="598" t="s">
        <v>107</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2608195</v>
      </c>
      <c r="CS33" s="625"/>
      <c r="CT33" s="625"/>
      <c r="CU33" s="625"/>
      <c r="CV33" s="625"/>
      <c r="CW33" s="625"/>
      <c r="CX33" s="625"/>
      <c r="CY33" s="626"/>
      <c r="CZ33" s="627">
        <v>40.9</v>
      </c>
      <c r="DA33" s="628"/>
      <c r="DB33" s="628"/>
      <c r="DC33" s="629"/>
      <c r="DD33" s="602">
        <v>2268367</v>
      </c>
      <c r="DE33" s="625"/>
      <c r="DF33" s="625"/>
      <c r="DG33" s="625"/>
      <c r="DH33" s="625"/>
      <c r="DI33" s="625"/>
      <c r="DJ33" s="625"/>
      <c r="DK33" s="626"/>
      <c r="DL33" s="602">
        <v>1776326</v>
      </c>
      <c r="DM33" s="625"/>
      <c r="DN33" s="625"/>
      <c r="DO33" s="625"/>
      <c r="DP33" s="625"/>
      <c r="DQ33" s="625"/>
      <c r="DR33" s="625"/>
      <c r="DS33" s="625"/>
      <c r="DT33" s="625"/>
      <c r="DU33" s="625"/>
      <c r="DV33" s="626"/>
      <c r="DW33" s="598">
        <v>42.1</v>
      </c>
      <c r="DX33" s="623"/>
      <c r="DY33" s="623"/>
      <c r="DZ33" s="623"/>
      <c r="EA33" s="623"/>
      <c r="EB33" s="623"/>
      <c r="EC33" s="624"/>
    </row>
    <row r="34" spans="2:133" ht="11.25" customHeight="1">
      <c r="B34" s="590" t="s">
        <v>299</v>
      </c>
      <c r="C34" s="591"/>
      <c r="D34" s="591"/>
      <c r="E34" s="591"/>
      <c r="F34" s="591"/>
      <c r="G34" s="591"/>
      <c r="H34" s="591"/>
      <c r="I34" s="591"/>
      <c r="J34" s="591"/>
      <c r="K34" s="591"/>
      <c r="L34" s="591"/>
      <c r="M34" s="591"/>
      <c r="N34" s="591"/>
      <c r="O34" s="591"/>
      <c r="P34" s="591"/>
      <c r="Q34" s="592"/>
      <c r="R34" s="593" t="s">
        <v>107</v>
      </c>
      <c r="S34" s="594"/>
      <c r="T34" s="594"/>
      <c r="U34" s="594"/>
      <c r="V34" s="594"/>
      <c r="W34" s="594"/>
      <c r="X34" s="594"/>
      <c r="Y34" s="595"/>
      <c r="Z34" s="596" t="s">
        <v>107</v>
      </c>
      <c r="AA34" s="596"/>
      <c r="AB34" s="596"/>
      <c r="AC34" s="596"/>
      <c r="AD34" s="597" t="s">
        <v>107</v>
      </c>
      <c r="AE34" s="597"/>
      <c r="AF34" s="597"/>
      <c r="AG34" s="597"/>
      <c r="AH34" s="597"/>
      <c r="AI34" s="597"/>
      <c r="AJ34" s="597"/>
      <c r="AK34" s="597"/>
      <c r="AL34" s="598" t="s">
        <v>107</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780280</v>
      </c>
      <c r="CS34" s="594"/>
      <c r="CT34" s="594"/>
      <c r="CU34" s="594"/>
      <c r="CV34" s="594"/>
      <c r="CW34" s="594"/>
      <c r="CX34" s="594"/>
      <c r="CY34" s="595"/>
      <c r="CZ34" s="627">
        <v>12.2</v>
      </c>
      <c r="DA34" s="628"/>
      <c r="DB34" s="628"/>
      <c r="DC34" s="629"/>
      <c r="DD34" s="602">
        <v>621574</v>
      </c>
      <c r="DE34" s="594"/>
      <c r="DF34" s="594"/>
      <c r="DG34" s="594"/>
      <c r="DH34" s="594"/>
      <c r="DI34" s="594"/>
      <c r="DJ34" s="594"/>
      <c r="DK34" s="595"/>
      <c r="DL34" s="602">
        <v>517951</v>
      </c>
      <c r="DM34" s="594"/>
      <c r="DN34" s="594"/>
      <c r="DO34" s="594"/>
      <c r="DP34" s="594"/>
      <c r="DQ34" s="594"/>
      <c r="DR34" s="594"/>
      <c r="DS34" s="594"/>
      <c r="DT34" s="594"/>
      <c r="DU34" s="594"/>
      <c r="DV34" s="595"/>
      <c r="DW34" s="598">
        <v>12.3</v>
      </c>
      <c r="DX34" s="623"/>
      <c r="DY34" s="623"/>
      <c r="DZ34" s="623"/>
      <c r="EA34" s="623"/>
      <c r="EB34" s="623"/>
      <c r="EC34" s="624"/>
    </row>
    <row r="35" spans="2:133" ht="11.25" customHeight="1">
      <c r="B35" s="590" t="s">
        <v>303</v>
      </c>
      <c r="C35" s="591"/>
      <c r="D35" s="591"/>
      <c r="E35" s="591"/>
      <c r="F35" s="591"/>
      <c r="G35" s="591"/>
      <c r="H35" s="591"/>
      <c r="I35" s="591"/>
      <c r="J35" s="591"/>
      <c r="K35" s="591"/>
      <c r="L35" s="591"/>
      <c r="M35" s="591"/>
      <c r="N35" s="591"/>
      <c r="O35" s="591"/>
      <c r="P35" s="591"/>
      <c r="Q35" s="592"/>
      <c r="R35" s="593">
        <v>439639</v>
      </c>
      <c r="S35" s="594"/>
      <c r="T35" s="594"/>
      <c r="U35" s="594"/>
      <c r="V35" s="594"/>
      <c r="W35" s="594"/>
      <c r="X35" s="594"/>
      <c r="Y35" s="595"/>
      <c r="Z35" s="596">
        <v>6.6</v>
      </c>
      <c r="AA35" s="596"/>
      <c r="AB35" s="596"/>
      <c r="AC35" s="596"/>
      <c r="AD35" s="597" t="s">
        <v>107</v>
      </c>
      <c r="AE35" s="597"/>
      <c r="AF35" s="597"/>
      <c r="AG35" s="597"/>
      <c r="AH35" s="597"/>
      <c r="AI35" s="597"/>
      <c r="AJ35" s="597"/>
      <c r="AK35" s="597"/>
      <c r="AL35" s="598" t="s">
        <v>107</v>
      </c>
      <c r="AM35" s="599"/>
      <c r="AN35" s="599"/>
      <c r="AO35" s="600"/>
      <c r="AP35" s="186"/>
      <c r="AQ35" s="604" t="s">
        <v>304</v>
      </c>
      <c r="AR35" s="605"/>
      <c r="AS35" s="605"/>
      <c r="AT35" s="605"/>
      <c r="AU35" s="605"/>
      <c r="AV35" s="605"/>
      <c r="AW35" s="605"/>
      <c r="AX35" s="605"/>
      <c r="AY35" s="606"/>
      <c r="AZ35" s="582">
        <v>838258</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59006</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42902</v>
      </c>
      <c r="CS35" s="625"/>
      <c r="CT35" s="625"/>
      <c r="CU35" s="625"/>
      <c r="CV35" s="625"/>
      <c r="CW35" s="625"/>
      <c r="CX35" s="625"/>
      <c r="CY35" s="626"/>
      <c r="CZ35" s="627">
        <v>0.7</v>
      </c>
      <c r="DA35" s="628"/>
      <c r="DB35" s="628"/>
      <c r="DC35" s="629"/>
      <c r="DD35" s="602">
        <v>42594</v>
      </c>
      <c r="DE35" s="625"/>
      <c r="DF35" s="625"/>
      <c r="DG35" s="625"/>
      <c r="DH35" s="625"/>
      <c r="DI35" s="625"/>
      <c r="DJ35" s="625"/>
      <c r="DK35" s="626"/>
      <c r="DL35" s="602">
        <v>42594</v>
      </c>
      <c r="DM35" s="625"/>
      <c r="DN35" s="625"/>
      <c r="DO35" s="625"/>
      <c r="DP35" s="625"/>
      <c r="DQ35" s="625"/>
      <c r="DR35" s="625"/>
      <c r="DS35" s="625"/>
      <c r="DT35" s="625"/>
      <c r="DU35" s="625"/>
      <c r="DV35" s="626"/>
      <c r="DW35" s="598">
        <v>1</v>
      </c>
      <c r="DX35" s="623"/>
      <c r="DY35" s="623"/>
      <c r="DZ35" s="623"/>
      <c r="EA35" s="623"/>
      <c r="EB35" s="623"/>
      <c r="EC35" s="624"/>
    </row>
    <row r="36" spans="2:133" ht="11.25" customHeight="1">
      <c r="B36" s="636" t="s">
        <v>307</v>
      </c>
      <c r="C36" s="637"/>
      <c r="D36" s="637"/>
      <c r="E36" s="637"/>
      <c r="F36" s="637"/>
      <c r="G36" s="637"/>
      <c r="H36" s="637"/>
      <c r="I36" s="637"/>
      <c r="J36" s="637"/>
      <c r="K36" s="637"/>
      <c r="L36" s="637"/>
      <c r="M36" s="637"/>
      <c r="N36" s="637"/>
      <c r="O36" s="637"/>
      <c r="P36" s="637"/>
      <c r="Q36" s="638"/>
      <c r="R36" s="665">
        <v>6692240</v>
      </c>
      <c r="S36" s="666"/>
      <c r="T36" s="666"/>
      <c r="U36" s="666"/>
      <c r="V36" s="666"/>
      <c r="W36" s="666"/>
      <c r="X36" s="666"/>
      <c r="Y36" s="667"/>
      <c r="Z36" s="668">
        <v>100</v>
      </c>
      <c r="AA36" s="668"/>
      <c r="AB36" s="668"/>
      <c r="AC36" s="668"/>
      <c r="AD36" s="669">
        <v>3776342</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212868</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-61664</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913061</v>
      </c>
      <c r="CS36" s="594"/>
      <c r="CT36" s="594"/>
      <c r="CU36" s="594"/>
      <c r="CV36" s="594"/>
      <c r="CW36" s="594"/>
      <c r="CX36" s="594"/>
      <c r="CY36" s="595"/>
      <c r="CZ36" s="627">
        <v>14.3</v>
      </c>
      <c r="DA36" s="628"/>
      <c r="DB36" s="628"/>
      <c r="DC36" s="629"/>
      <c r="DD36" s="602">
        <v>855509</v>
      </c>
      <c r="DE36" s="594"/>
      <c r="DF36" s="594"/>
      <c r="DG36" s="594"/>
      <c r="DH36" s="594"/>
      <c r="DI36" s="594"/>
      <c r="DJ36" s="594"/>
      <c r="DK36" s="595"/>
      <c r="DL36" s="602">
        <v>761862</v>
      </c>
      <c r="DM36" s="594"/>
      <c r="DN36" s="594"/>
      <c r="DO36" s="594"/>
      <c r="DP36" s="594"/>
      <c r="DQ36" s="594"/>
      <c r="DR36" s="594"/>
      <c r="DS36" s="594"/>
      <c r="DT36" s="594"/>
      <c r="DU36" s="594"/>
      <c r="DV36" s="595"/>
      <c r="DW36" s="598">
        <v>18.100000000000001</v>
      </c>
      <c r="DX36" s="623"/>
      <c r="DY36" s="623"/>
      <c r="DZ36" s="623"/>
      <c r="EA36" s="623"/>
      <c r="EB36" s="623"/>
      <c r="EC36" s="624"/>
    </row>
    <row r="37" spans="2:133" ht="11.25" customHeight="1">
      <c r="AQ37" s="672" t="s">
        <v>311</v>
      </c>
      <c r="AR37" s="673"/>
      <c r="AS37" s="673"/>
      <c r="AT37" s="673"/>
      <c r="AU37" s="673"/>
      <c r="AV37" s="673"/>
      <c r="AW37" s="673"/>
      <c r="AX37" s="673"/>
      <c r="AY37" s="674"/>
      <c r="AZ37" s="593">
        <v>3629</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2818</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598281</v>
      </c>
      <c r="CS37" s="625"/>
      <c r="CT37" s="625"/>
      <c r="CU37" s="625"/>
      <c r="CV37" s="625"/>
      <c r="CW37" s="625"/>
      <c r="CX37" s="625"/>
      <c r="CY37" s="626"/>
      <c r="CZ37" s="627">
        <v>9.4</v>
      </c>
      <c r="DA37" s="628"/>
      <c r="DB37" s="628"/>
      <c r="DC37" s="629"/>
      <c r="DD37" s="602">
        <v>598281</v>
      </c>
      <c r="DE37" s="625"/>
      <c r="DF37" s="625"/>
      <c r="DG37" s="625"/>
      <c r="DH37" s="625"/>
      <c r="DI37" s="625"/>
      <c r="DJ37" s="625"/>
      <c r="DK37" s="626"/>
      <c r="DL37" s="602">
        <v>569893</v>
      </c>
      <c r="DM37" s="625"/>
      <c r="DN37" s="625"/>
      <c r="DO37" s="625"/>
      <c r="DP37" s="625"/>
      <c r="DQ37" s="625"/>
      <c r="DR37" s="625"/>
      <c r="DS37" s="625"/>
      <c r="DT37" s="625"/>
      <c r="DU37" s="625"/>
      <c r="DV37" s="626"/>
      <c r="DW37" s="598">
        <v>13.5</v>
      </c>
      <c r="DX37" s="623"/>
      <c r="DY37" s="623"/>
      <c r="DZ37" s="623"/>
      <c r="EA37" s="623"/>
      <c r="EB37" s="623"/>
      <c r="EC37" s="624"/>
    </row>
    <row r="38" spans="2:133" ht="11.25" customHeight="1">
      <c r="AQ38" s="672" t="s">
        <v>314</v>
      </c>
      <c r="AR38" s="673"/>
      <c r="AS38" s="673"/>
      <c r="AT38" s="673"/>
      <c r="AU38" s="673"/>
      <c r="AV38" s="673"/>
      <c r="AW38" s="673"/>
      <c r="AX38" s="673"/>
      <c r="AY38" s="674"/>
      <c r="AZ38" s="593" t="s">
        <v>107</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4718</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834629</v>
      </c>
      <c r="CS38" s="594"/>
      <c r="CT38" s="594"/>
      <c r="CU38" s="594"/>
      <c r="CV38" s="594"/>
      <c r="CW38" s="594"/>
      <c r="CX38" s="594"/>
      <c r="CY38" s="595"/>
      <c r="CZ38" s="627">
        <v>13.1</v>
      </c>
      <c r="DA38" s="628"/>
      <c r="DB38" s="628"/>
      <c r="DC38" s="629"/>
      <c r="DD38" s="602">
        <v>748689</v>
      </c>
      <c r="DE38" s="594"/>
      <c r="DF38" s="594"/>
      <c r="DG38" s="594"/>
      <c r="DH38" s="594"/>
      <c r="DI38" s="594"/>
      <c r="DJ38" s="594"/>
      <c r="DK38" s="595"/>
      <c r="DL38" s="602">
        <v>453919</v>
      </c>
      <c r="DM38" s="594"/>
      <c r="DN38" s="594"/>
      <c r="DO38" s="594"/>
      <c r="DP38" s="594"/>
      <c r="DQ38" s="594"/>
      <c r="DR38" s="594"/>
      <c r="DS38" s="594"/>
      <c r="DT38" s="594"/>
      <c r="DU38" s="594"/>
      <c r="DV38" s="595"/>
      <c r="DW38" s="598">
        <v>10.8</v>
      </c>
      <c r="DX38" s="623"/>
      <c r="DY38" s="623"/>
      <c r="DZ38" s="623"/>
      <c r="EA38" s="623"/>
      <c r="EB38" s="623"/>
      <c r="EC38" s="624"/>
    </row>
    <row r="39" spans="2:133" ht="11.25" customHeight="1">
      <c r="AQ39" s="672" t="s">
        <v>317</v>
      </c>
      <c r="AR39" s="673"/>
      <c r="AS39" s="673"/>
      <c r="AT39" s="673"/>
      <c r="AU39" s="673"/>
      <c r="AV39" s="673"/>
      <c r="AW39" s="673"/>
      <c r="AX39" s="673"/>
      <c r="AY39" s="674"/>
      <c r="AZ39" s="593" t="s">
        <v>107</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87</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34323</v>
      </c>
      <c r="CS39" s="625"/>
      <c r="CT39" s="625"/>
      <c r="CU39" s="625"/>
      <c r="CV39" s="625"/>
      <c r="CW39" s="625"/>
      <c r="CX39" s="625"/>
      <c r="CY39" s="626"/>
      <c r="CZ39" s="627">
        <v>0.5</v>
      </c>
      <c r="DA39" s="628"/>
      <c r="DB39" s="628"/>
      <c r="DC39" s="629"/>
      <c r="DD39" s="602">
        <v>1</v>
      </c>
      <c r="DE39" s="625"/>
      <c r="DF39" s="625"/>
      <c r="DG39" s="625"/>
      <c r="DH39" s="625"/>
      <c r="DI39" s="625"/>
      <c r="DJ39" s="625"/>
      <c r="DK39" s="626"/>
      <c r="DL39" s="602" t="s">
        <v>107</v>
      </c>
      <c r="DM39" s="625"/>
      <c r="DN39" s="625"/>
      <c r="DO39" s="625"/>
      <c r="DP39" s="625"/>
      <c r="DQ39" s="625"/>
      <c r="DR39" s="625"/>
      <c r="DS39" s="625"/>
      <c r="DT39" s="625"/>
      <c r="DU39" s="625"/>
      <c r="DV39" s="626"/>
      <c r="DW39" s="598" t="s">
        <v>107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297505</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91</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3000</v>
      </c>
      <c r="CS40" s="594"/>
      <c r="CT40" s="594"/>
      <c r="CU40" s="594"/>
      <c r="CV40" s="594"/>
      <c r="CW40" s="594"/>
      <c r="CX40" s="594"/>
      <c r="CY40" s="595"/>
      <c r="CZ40" s="627">
        <v>0</v>
      </c>
      <c r="DA40" s="628"/>
      <c r="DB40" s="628"/>
      <c r="DC40" s="629"/>
      <c r="DD40" s="602" t="s">
        <v>107</v>
      </c>
      <c r="DE40" s="594"/>
      <c r="DF40" s="594"/>
      <c r="DG40" s="594"/>
      <c r="DH40" s="594"/>
      <c r="DI40" s="594"/>
      <c r="DJ40" s="594"/>
      <c r="DK40" s="595"/>
      <c r="DL40" s="602" t="s">
        <v>107</v>
      </c>
      <c r="DM40" s="594"/>
      <c r="DN40" s="594"/>
      <c r="DO40" s="594"/>
      <c r="DP40" s="594"/>
      <c r="DQ40" s="594"/>
      <c r="DR40" s="594"/>
      <c r="DS40" s="594"/>
      <c r="DT40" s="594"/>
      <c r="DU40" s="594"/>
      <c r="DV40" s="595"/>
      <c r="DW40" s="598" t="s">
        <v>107</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324256</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262</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206</v>
      </c>
      <c r="CS41" s="625"/>
      <c r="CT41" s="625"/>
      <c r="CU41" s="625"/>
      <c r="CV41" s="625"/>
      <c r="CW41" s="625"/>
      <c r="CX41" s="625"/>
      <c r="CY41" s="626"/>
      <c r="CZ41" s="627" t="s">
        <v>206</v>
      </c>
      <c r="DA41" s="628"/>
      <c r="DB41" s="628"/>
      <c r="DC41" s="629"/>
      <c r="DD41" s="602" t="s">
        <v>206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1215110</v>
      </c>
      <c r="CS42" s="594"/>
      <c r="CT42" s="594"/>
      <c r="CU42" s="594"/>
      <c r="CV42" s="594"/>
      <c r="CW42" s="594"/>
      <c r="CX42" s="594"/>
      <c r="CY42" s="595"/>
      <c r="CZ42" s="627">
        <v>19</v>
      </c>
      <c r="DA42" s="676"/>
      <c r="DB42" s="676"/>
      <c r="DC42" s="677"/>
      <c r="DD42" s="602">
        <v>238324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29954</v>
      </c>
      <c r="CS43" s="625"/>
      <c r="CT43" s="625"/>
      <c r="CU43" s="625"/>
      <c r="CV43" s="625"/>
      <c r="CW43" s="625"/>
      <c r="CX43" s="625"/>
      <c r="CY43" s="626"/>
      <c r="CZ43" s="627">
        <v>0.5</v>
      </c>
      <c r="DA43" s="628"/>
      <c r="DB43" s="628"/>
      <c r="DC43" s="629"/>
      <c r="DD43" s="602">
        <v>29954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1215110</v>
      </c>
      <c r="CS44" s="594"/>
      <c r="CT44" s="594"/>
      <c r="CU44" s="594"/>
      <c r="CV44" s="594"/>
      <c r="CW44" s="594"/>
      <c r="CX44" s="594"/>
      <c r="CY44" s="595"/>
      <c r="CZ44" s="627">
        <v>19</v>
      </c>
      <c r="DA44" s="676"/>
      <c r="DB44" s="676"/>
      <c r="DC44" s="677"/>
      <c r="DD44" s="602">
        <v>238324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496767</v>
      </c>
      <c r="CS45" s="625"/>
      <c r="CT45" s="625"/>
      <c r="CU45" s="625"/>
      <c r="CV45" s="625"/>
      <c r="CW45" s="625"/>
      <c r="CX45" s="625"/>
      <c r="CY45" s="626"/>
      <c r="CZ45" s="627">
        <v>7.8</v>
      </c>
      <c r="DA45" s="628"/>
      <c r="DB45" s="628"/>
      <c r="DC45" s="629"/>
      <c r="DD45" s="602">
        <v>6563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697162</v>
      </c>
      <c r="CS46" s="594"/>
      <c r="CT46" s="594"/>
      <c r="CU46" s="594"/>
      <c r="CV46" s="594"/>
      <c r="CW46" s="594"/>
      <c r="CX46" s="594"/>
      <c r="CY46" s="595"/>
      <c r="CZ46" s="627">
        <v>10.9</v>
      </c>
      <c r="DA46" s="676"/>
      <c r="DB46" s="676"/>
      <c r="DC46" s="677"/>
      <c r="DD46" s="602">
        <v>230480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t="s">
        <v>116</v>
      </c>
      <c r="CS47" s="625"/>
      <c r="CT47" s="625"/>
      <c r="CU47" s="625"/>
      <c r="CV47" s="625"/>
      <c r="CW47" s="625"/>
      <c r="CX47" s="625"/>
      <c r="CY47" s="626"/>
      <c r="CZ47" s="627" t="s">
        <v>116</v>
      </c>
      <c r="DA47" s="628"/>
      <c r="DB47" s="628"/>
      <c r="DC47" s="629"/>
      <c r="DD47" s="602" t="s">
        <v>116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116</v>
      </c>
      <c r="CS48" s="594"/>
      <c r="CT48" s="594"/>
      <c r="CU48" s="594"/>
      <c r="CV48" s="594"/>
      <c r="CW48" s="594"/>
      <c r="CX48" s="594"/>
      <c r="CY48" s="595"/>
      <c r="CZ48" s="627" t="s">
        <v>116</v>
      </c>
      <c r="DA48" s="676"/>
      <c r="DB48" s="676"/>
      <c r="DC48" s="677"/>
      <c r="DD48" s="602" t="s">
        <v>116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337</v>
      </c>
      <c r="CE49" s="637"/>
      <c r="CF49" s="637"/>
      <c r="CG49" s="637"/>
      <c r="CH49" s="637"/>
      <c r="CI49" s="637"/>
      <c r="CJ49" s="637"/>
      <c r="CK49" s="637"/>
      <c r="CL49" s="637"/>
      <c r="CM49" s="637"/>
      <c r="CN49" s="637"/>
      <c r="CO49" s="637"/>
      <c r="CP49" s="637"/>
      <c r="CQ49" s="638"/>
      <c r="CR49" s="665">
        <v>6379833</v>
      </c>
      <c r="CS49" s="661"/>
      <c r="CT49" s="661"/>
      <c r="CU49" s="661"/>
      <c r="CV49" s="661"/>
      <c r="CW49" s="661"/>
      <c r="CX49" s="661"/>
      <c r="CY49" s="688"/>
      <c r="CZ49" s="689">
        <v>100</v>
      </c>
      <c r="DA49" s="690"/>
      <c r="DB49" s="690"/>
      <c r="DC49" s="691"/>
      <c r="DD49" s="692">
        <v>4506064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6702</v>
      </c>
      <c r="R7" s="723"/>
      <c r="S7" s="723"/>
      <c r="T7" s="723"/>
      <c r="U7" s="723"/>
      <c r="V7" s="723">
        <v>6390</v>
      </c>
      <c r="W7" s="723"/>
      <c r="X7" s="723"/>
      <c r="Y7" s="723"/>
      <c r="Z7" s="723"/>
      <c r="AA7" s="723">
        <v>312</v>
      </c>
      <c r="AB7" s="723"/>
      <c r="AC7" s="723"/>
      <c r="AD7" s="723"/>
      <c r="AE7" s="724"/>
      <c r="AF7" s="725">
        <v>302</v>
      </c>
      <c r="AG7" s="726"/>
      <c r="AH7" s="726"/>
      <c r="AI7" s="726"/>
      <c r="AJ7" s="727"/>
      <c r="AK7" s="762">
        <v>247</v>
      </c>
      <c r="AL7" s="763"/>
      <c r="AM7" s="763"/>
      <c r="AN7" s="763"/>
      <c r="AO7" s="763"/>
      <c r="AP7" s="763">
        <v>6831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362</v>
      </c>
      <c r="B23" s="778" t="s">
        <v>363</v>
      </c>
      <c r="C23" s="779"/>
      <c r="D23" s="779"/>
      <c r="E23" s="779"/>
      <c r="F23" s="779"/>
      <c r="G23" s="779"/>
      <c r="H23" s="779"/>
      <c r="I23" s="779"/>
      <c r="J23" s="779"/>
      <c r="K23" s="779"/>
      <c r="L23" s="779"/>
      <c r="M23" s="779"/>
      <c r="N23" s="779"/>
      <c r="O23" s="779"/>
      <c r="P23" s="780"/>
      <c r="Q23" s="781">
        <v>6702</v>
      </c>
      <c r="R23" s="782"/>
      <c r="S23" s="782"/>
      <c r="T23" s="782"/>
      <c r="U23" s="782"/>
      <c r="V23" s="782">
        <v>6390</v>
      </c>
      <c r="W23" s="782"/>
      <c r="X23" s="782"/>
      <c r="Y23" s="782"/>
      <c r="Z23" s="782"/>
      <c r="AA23" s="782">
        <v>312</v>
      </c>
      <c r="AB23" s="782"/>
      <c r="AC23" s="782"/>
      <c r="AD23" s="782"/>
      <c r="AE23" s="783"/>
      <c r="AF23" s="784">
        <v>302</v>
      </c>
      <c r="AG23" s="782"/>
      <c r="AH23" s="782"/>
      <c r="AI23" s="782"/>
      <c r="AJ23" s="785"/>
      <c r="AK23" s="786"/>
      <c r="AL23" s="787"/>
      <c r="AM23" s="787"/>
      <c r="AN23" s="787"/>
      <c r="AO23" s="787"/>
      <c r="AP23" s="782">
        <v>6831</v>
      </c>
      <c r="AQ23" s="782"/>
      <c r="AR23" s="782"/>
      <c r="AS23" s="782"/>
      <c r="AT23" s="782"/>
      <c r="AU23" s="788"/>
      <c r="AV23" s="788"/>
      <c r="AW23" s="788"/>
      <c r="AX23" s="788"/>
      <c r="AY23" s="789"/>
      <c r="AZ23" s="797" t="s">
        <v>364</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375</v>
      </c>
      <c r="C28" s="720"/>
      <c r="D28" s="720"/>
      <c r="E28" s="720"/>
      <c r="F28" s="720"/>
      <c r="G28" s="720"/>
      <c r="H28" s="720"/>
      <c r="I28" s="720"/>
      <c r="J28" s="720"/>
      <c r="K28" s="720"/>
      <c r="L28" s="720"/>
      <c r="M28" s="720"/>
      <c r="N28" s="720"/>
      <c r="O28" s="720"/>
      <c r="P28" s="721"/>
      <c r="Q28" s="810">
        <v>2284</v>
      </c>
      <c r="R28" s="811"/>
      <c r="S28" s="811"/>
      <c r="T28" s="811"/>
      <c r="U28" s="811"/>
      <c r="V28" s="811">
        <v>2225</v>
      </c>
      <c r="W28" s="811"/>
      <c r="X28" s="811"/>
      <c r="Y28" s="811"/>
      <c r="Z28" s="811"/>
      <c r="AA28" s="811">
        <v>59</v>
      </c>
      <c r="AB28" s="811"/>
      <c r="AC28" s="811"/>
      <c r="AD28" s="811"/>
      <c r="AE28" s="812"/>
      <c r="AF28" s="813">
        <v>59</v>
      </c>
      <c r="AG28" s="811"/>
      <c r="AH28" s="811"/>
      <c r="AI28" s="811"/>
      <c r="AJ28" s="814"/>
      <c r="AK28" s="815">
        <v>298</v>
      </c>
      <c r="AL28" s="806"/>
      <c r="AM28" s="806"/>
      <c r="AN28" s="806"/>
      <c r="AO28" s="806"/>
      <c r="AP28" s="806" t="s">
        <v>554</v>
      </c>
      <c r="AQ28" s="806"/>
      <c r="AR28" s="806"/>
      <c r="AS28" s="806"/>
      <c r="AT28" s="806"/>
      <c r="AU28" s="806" t="s">
        <v>554</v>
      </c>
      <c r="AV28" s="806"/>
      <c r="AW28" s="806"/>
      <c r="AX28" s="806"/>
      <c r="AY28" s="806"/>
      <c r="AZ28" s="807" t="s">
        <v>554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376</v>
      </c>
      <c r="C29" s="744"/>
      <c r="D29" s="744"/>
      <c r="E29" s="744"/>
      <c r="F29" s="744"/>
      <c r="G29" s="744"/>
      <c r="H29" s="744"/>
      <c r="I29" s="744"/>
      <c r="J29" s="744"/>
      <c r="K29" s="744"/>
      <c r="L29" s="744"/>
      <c r="M29" s="744"/>
      <c r="N29" s="744"/>
      <c r="O29" s="744"/>
      <c r="P29" s="745"/>
      <c r="Q29" s="746">
        <v>1026</v>
      </c>
      <c r="R29" s="747"/>
      <c r="S29" s="747"/>
      <c r="T29" s="747"/>
      <c r="U29" s="747"/>
      <c r="V29" s="747">
        <v>984</v>
      </c>
      <c r="W29" s="747"/>
      <c r="X29" s="747"/>
      <c r="Y29" s="747"/>
      <c r="Z29" s="747"/>
      <c r="AA29" s="747">
        <v>43</v>
      </c>
      <c r="AB29" s="747"/>
      <c r="AC29" s="747"/>
      <c r="AD29" s="747"/>
      <c r="AE29" s="748"/>
      <c r="AF29" s="749">
        <v>43</v>
      </c>
      <c r="AG29" s="750"/>
      <c r="AH29" s="750"/>
      <c r="AI29" s="750"/>
      <c r="AJ29" s="751"/>
      <c r="AK29" s="818">
        <v>172</v>
      </c>
      <c r="AL29" s="819"/>
      <c r="AM29" s="819"/>
      <c r="AN29" s="819"/>
      <c r="AO29" s="819"/>
      <c r="AP29" s="819" t="s">
        <v>554</v>
      </c>
      <c r="AQ29" s="819"/>
      <c r="AR29" s="819"/>
      <c r="AS29" s="819"/>
      <c r="AT29" s="819"/>
      <c r="AU29" s="819" t="s">
        <v>554</v>
      </c>
      <c r="AV29" s="819"/>
      <c r="AW29" s="819"/>
      <c r="AX29" s="819"/>
      <c r="AY29" s="819"/>
      <c r="AZ29" s="820" t="s">
        <v>555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377</v>
      </c>
      <c r="C30" s="744"/>
      <c r="D30" s="744"/>
      <c r="E30" s="744"/>
      <c r="F30" s="744"/>
      <c r="G30" s="744"/>
      <c r="H30" s="744"/>
      <c r="I30" s="744"/>
      <c r="J30" s="744"/>
      <c r="K30" s="744"/>
      <c r="L30" s="744"/>
      <c r="M30" s="744"/>
      <c r="N30" s="744"/>
      <c r="O30" s="744"/>
      <c r="P30" s="745"/>
      <c r="Q30" s="746">
        <v>120</v>
      </c>
      <c r="R30" s="747"/>
      <c r="S30" s="747"/>
      <c r="T30" s="747"/>
      <c r="U30" s="747"/>
      <c r="V30" s="747">
        <v>119</v>
      </c>
      <c r="W30" s="747"/>
      <c r="X30" s="747"/>
      <c r="Y30" s="747"/>
      <c r="Z30" s="747"/>
      <c r="AA30" s="747">
        <v>1</v>
      </c>
      <c r="AB30" s="747"/>
      <c r="AC30" s="747"/>
      <c r="AD30" s="747"/>
      <c r="AE30" s="748"/>
      <c r="AF30" s="749">
        <v>1</v>
      </c>
      <c r="AG30" s="750"/>
      <c r="AH30" s="750"/>
      <c r="AI30" s="750"/>
      <c r="AJ30" s="751"/>
      <c r="AK30" s="818">
        <v>32</v>
      </c>
      <c r="AL30" s="819"/>
      <c r="AM30" s="819"/>
      <c r="AN30" s="819"/>
      <c r="AO30" s="819"/>
      <c r="AP30" s="819" t="s">
        <v>554</v>
      </c>
      <c r="AQ30" s="819"/>
      <c r="AR30" s="819"/>
      <c r="AS30" s="819"/>
      <c r="AT30" s="819"/>
      <c r="AU30" s="819" t="s">
        <v>554</v>
      </c>
      <c r="AV30" s="819"/>
      <c r="AW30" s="819"/>
      <c r="AX30" s="819"/>
      <c r="AY30" s="819"/>
      <c r="AZ30" s="820" t="s">
        <v>554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378</v>
      </c>
      <c r="C31" s="744"/>
      <c r="D31" s="744"/>
      <c r="E31" s="744"/>
      <c r="F31" s="744"/>
      <c r="G31" s="744"/>
      <c r="H31" s="744"/>
      <c r="I31" s="744"/>
      <c r="J31" s="744"/>
      <c r="K31" s="744"/>
      <c r="L31" s="744"/>
      <c r="M31" s="744"/>
      <c r="N31" s="744"/>
      <c r="O31" s="744"/>
      <c r="P31" s="745"/>
      <c r="Q31" s="746">
        <v>547</v>
      </c>
      <c r="R31" s="747"/>
      <c r="S31" s="747"/>
      <c r="T31" s="747"/>
      <c r="U31" s="747"/>
      <c r="V31" s="747">
        <v>538</v>
      </c>
      <c r="W31" s="747"/>
      <c r="X31" s="747"/>
      <c r="Y31" s="747"/>
      <c r="Z31" s="747"/>
      <c r="AA31" s="747">
        <v>9</v>
      </c>
      <c r="AB31" s="747"/>
      <c r="AC31" s="747"/>
      <c r="AD31" s="747"/>
      <c r="AE31" s="748"/>
      <c r="AF31" s="749">
        <v>773</v>
      </c>
      <c r="AG31" s="750"/>
      <c r="AH31" s="750"/>
      <c r="AI31" s="750"/>
      <c r="AJ31" s="751"/>
      <c r="AK31" s="818" t="s">
        <v>554</v>
      </c>
      <c r="AL31" s="819"/>
      <c r="AM31" s="819"/>
      <c r="AN31" s="819"/>
      <c r="AO31" s="819"/>
      <c r="AP31" s="819">
        <v>1051</v>
      </c>
      <c r="AQ31" s="819"/>
      <c r="AR31" s="819"/>
      <c r="AS31" s="819"/>
      <c r="AT31" s="819"/>
      <c r="AU31" s="819">
        <v>109</v>
      </c>
      <c r="AV31" s="819"/>
      <c r="AW31" s="819"/>
      <c r="AX31" s="819"/>
      <c r="AY31" s="819"/>
      <c r="AZ31" s="820" t="s">
        <v>554</v>
      </c>
      <c r="BA31" s="820"/>
      <c r="BB31" s="820"/>
      <c r="BC31" s="820"/>
      <c r="BD31" s="820"/>
      <c r="BE31" s="816" t="s">
        <v>379</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96</v>
      </c>
      <c r="R32" s="747"/>
      <c r="S32" s="747"/>
      <c r="T32" s="747"/>
      <c r="U32" s="747"/>
      <c r="V32" s="747">
        <v>71</v>
      </c>
      <c r="W32" s="747"/>
      <c r="X32" s="747"/>
      <c r="Y32" s="747"/>
      <c r="Z32" s="747"/>
      <c r="AA32" s="747">
        <v>25</v>
      </c>
      <c r="AB32" s="747"/>
      <c r="AC32" s="747"/>
      <c r="AD32" s="747"/>
      <c r="AE32" s="748"/>
      <c r="AF32" s="749">
        <v>136</v>
      </c>
      <c r="AG32" s="750"/>
      <c r="AH32" s="750"/>
      <c r="AI32" s="750"/>
      <c r="AJ32" s="751"/>
      <c r="AK32" s="818" t="s">
        <v>554</v>
      </c>
      <c r="AL32" s="819"/>
      <c r="AM32" s="819"/>
      <c r="AN32" s="819"/>
      <c r="AO32" s="819"/>
      <c r="AP32" s="819">
        <v>712</v>
      </c>
      <c r="AQ32" s="819"/>
      <c r="AR32" s="819"/>
      <c r="AS32" s="819"/>
      <c r="AT32" s="819"/>
      <c r="AU32" s="819" t="s">
        <v>554</v>
      </c>
      <c r="AV32" s="819"/>
      <c r="AW32" s="819"/>
      <c r="AX32" s="819"/>
      <c r="AY32" s="819"/>
      <c r="AZ32" s="820" t="s">
        <v>554</v>
      </c>
      <c r="BA32" s="820"/>
      <c r="BB32" s="820"/>
      <c r="BC32" s="820"/>
      <c r="BD32" s="820"/>
      <c r="BE32" s="816" t="s">
        <v>379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381</v>
      </c>
      <c r="C33" s="744"/>
      <c r="D33" s="744"/>
      <c r="E33" s="744"/>
      <c r="F33" s="744"/>
      <c r="G33" s="744"/>
      <c r="H33" s="744"/>
      <c r="I33" s="744"/>
      <c r="J33" s="744"/>
      <c r="K33" s="744"/>
      <c r="L33" s="744"/>
      <c r="M33" s="744"/>
      <c r="N33" s="744"/>
      <c r="O33" s="744"/>
      <c r="P33" s="745"/>
      <c r="Q33" s="746">
        <v>941</v>
      </c>
      <c r="R33" s="747"/>
      <c r="S33" s="747"/>
      <c r="T33" s="747"/>
      <c r="U33" s="747"/>
      <c r="V33" s="747">
        <v>896</v>
      </c>
      <c r="W33" s="747"/>
      <c r="X33" s="747"/>
      <c r="Y33" s="747"/>
      <c r="Z33" s="747"/>
      <c r="AA33" s="747">
        <v>45</v>
      </c>
      <c r="AB33" s="747"/>
      <c r="AC33" s="747"/>
      <c r="AD33" s="747"/>
      <c r="AE33" s="748"/>
      <c r="AF33" s="749">
        <v>45</v>
      </c>
      <c r="AG33" s="750"/>
      <c r="AH33" s="750"/>
      <c r="AI33" s="750"/>
      <c r="AJ33" s="751"/>
      <c r="AK33" s="818">
        <v>145</v>
      </c>
      <c r="AL33" s="819"/>
      <c r="AM33" s="819"/>
      <c r="AN33" s="819"/>
      <c r="AO33" s="819"/>
      <c r="AP33" s="819">
        <v>4149</v>
      </c>
      <c r="AQ33" s="819"/>
      <c r="AR33" s="819"/>
      <c r="AS33" s="819"/>
      <c r="AT33" s="819"/>
      <c r="AU33" s="819">
        <v>2365</v>
      </c>
      <c r="AV33" s="819"/>
      <c r="AW33" s="819"/>
      <c r="AX33" s="819"/>
      <c r="AY33" s="819"/>
      <c r="AZ33" s="820" t="s">
        <v>556</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383</v>
      </c>
      <c r="C34" s="744"/>
      <c r="D34" s="744"/>
      <c r="E34" s="744"/>
      <c r="F34" s="744"/>
      <c r="G34" s="744"/>
      <c r="H34" s="744"/>
      <c r="I34" s="744"/>
      <c r="J34" s="744"/>
      <c r="K34" s="744"/>
      <c r="L34" s="744"/>
      <c r="M34" s="744"/>
      <c r="N34" s="744"/>
      <c r="O34" s="744"/>
      <c r="P34" s="745"/>
      <c r="Q34" s="746">
        <v>174</v>
      </c>
      <c r="R34" s="747"/>
      <c r="S34" s="747"/>
      <c r="T34" s="747"/>
      <c r="U34" s="747"/>
      <c r="V34" s="747">
        <v>162</v>
      </c>
      <c r="W34" s="747"/>
      <c r="X34" s="747"/>
      <c r="Y34" s="747"/>
      <c r="Z34" s="747"/>
      <c r="AA34" s="747">
        <v>12</v>
      </c>
      <c r="AB34" s="747"/>
      <c r="AC34" s="747"/>
      <c r="AD34" s="747"/>
      <c r="AE34" s="748"/>
      <c r="AF34" s="749">
        <v>12</v>
      </c>
      <c r="AG34" s="750"/>
      <c r="AH34" s="750"/>
      <c r="AI34" s="750"/>
      <c r="AJ34" s="751"/>
      <c r="AK34" s="818">
        <v>79</v>
      </c>
      <c r="AL34" s="819"/>
      <c r="AM34" s="819"/>
      <c r="AN34" s="819"/>
      <c r="AO34" s="819"/>
      <c r="AP34" s="819">
        <v>585</v>
      </c>
      <c r="AQ34" s="819"/>
      <c r="AR34" s="819"/>
      <c r="AS34" s="819"/>
      <c r="AT34" s="819"/>
      <c r="AU34" s="819">
        <v>569</v>
      </c>
      <c r="AV34" s="819"/>
      <c r="AW34" s="819"/>
      <c r="AX34" s="819"/>
      <c r="AY34" s="819"/>
      <c r="AZ34" s="820" t="s">
        <v>554</v>
      </c>
      <c r="BA34" s="820"/>
      <c r="BB34" s="820"/>
      <c r="BC34" s="820"/>
      <c r="BD34" s="820"/>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362</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1069</v>
      </c>
      <c r="AG63" s="830"/>
      <c r="AH63" s="830"/>
      <c r="AI63" s="830"/>
      <c r="AJ63" s="831"/>
      <c r="AK63" s="832"/>
      <c r="AL63" s="827"/>
      <c r="AM63" s="827"/>
      <c r="AN63" s="827"/>
      <c r="AO63" s="827"/>
      <c r="AP63" s="830">
        <v>6497</v>
      </c>
      <c r="AQ63" s="830"/>
      <c r="AR63" s="830"/>
      <c r="AS63" s="830"/>
      <c r="AT63" s="830"/>
      <c r="AU63" s="830">
        <v>3043</v>
      </c>
      <c r="AV63" s="830"/>
      <c r="AW63" s="830"/>
      <c r="AX63" s="830"/>
      <c r="AY63" s="830"/>
      <c r="AZ63" s="834"/>
      <c r="BA63" s="834"/>
      <c r="BB63" s="834"/>
      <c r="BC63" s="834"/>
      <c r="BD63" s="834"/>
      <c r="BE63" s="835"/>
      <c r="BF63" s="835"/>
      <c r="BG63" s="835"/>
      <c r="BH63" s="835"/>
      <c r="BI63" s="836"/>
      <c r="BJ63" s="837" t="s">
        <v>107</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388</v>
      </c>
      <c r="R66" s="706"/>
      <c r="S66" s="706"/>
      <c r="T66" s="706"/>
      <c r="U66" s="707"/>
      <c r="V66" s="705" t="s">
        <v>389</v>
      </c>
      <c r="W66" s="706"/>
      <c r="X66" s="706"/>
      <c r="Y66" s="706"/>
      <c r="Z66" s="707"/>
      <c r="AA66" s="705" t="s">
        <v>390</v>
      </c>
      <c r="AB66" s="706"/>
      <c r="AC66" s="706"/>
      <c r="AD66" s="706"/>
      <c r="AE66" s="707"/>
      <c r="AF66" s="840" t="s">
        <v>391</v>
      </c>
      <c r="AG66" s="801"/>
      <c r="AH66" s="801"/>
      <c r="AI66" s="801"/>
      <c r="AJ66" s="841"/>
      <c r="AK66" s="705" t="s">
        <v>392</v>
      </c>
      <c r="AL66" s="729"/>
      <c r="AM66" s="729"/>
      <c r="AN66" s="729"/>
      <c r="AO66" s="730"/>
      <c r="AP66" s="705" t="s">
        <v>393</v>
      </c>
      <c r="AQ66" s="706"/>
      <c r="AR66" s="706"/>
      <c r="AS66" s="706"/>
      <c r="AT66" s="707"/>
      <c r="AU66" s="705" t="s">
        <v>394</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544</v>
      </c>
      <c r="C68" s="858"/>
      <c r="D68" s="858"/>
      <c r="E68" s="858"/>
      <c r="F68" s="858"/>
      <c r="G68" s="858"/>
      <c r="H68" s="858"/>
      <c r="I68" s="858"/>
      <c r="J68" s="858"/>
      <c r="K68" s="858"/>
      <c r="L68" s="858"/>
      <c r="M68" s="858"/>
      <c r="N68" s="858"/>
      <c r="O68" s="858"/>
      <c r="P68" s="859"/>
      <c r="Q68" s="860">
        <v>4804</v>
      </c>
      <c r="R68" s="854"/>
      <c r="S68" s="854"/>
      <c r="T68" s="854"/>
      <c r="U68" s="854"/>
      <c r="V68" s="854">
        <v>4737</v>
      </c>
      <c r="W68" s="854"/>
      <c r="X68" s="854"/>
      <c r="Y68" s="854"/>
      <c r="Z68" s="854"/>
      <c r="AA68" s="854">
        <v>67</v>
      </c>
      <c r="AB68" s="854"/>
      <c r="AC68" s="854"/>
      <c r="AD68" s="854"/>
      <c r="AE68" s="854"/>
      <c r="AF68" s="854">
        <v>67</v>
      </c>
      <c r="AG68" s="854"/>
      <c r="AH68" s="854"/>
      <c r="AI68" s="854"/>
      <c r="AJ68" s="854"/>
      <c r="AK68" s="854" t="s">
        <v>556</v>
      </c>
      <c r="AL68" s="854"/>
      <c r="AM68" s="854"/>
      <c r="AN68" s="854"/>
      <c r="AO68" s="854"/>
      <c r="AP68" s="854">
        <v>1962</v>
      </c>
      <c r="AQ68" s="854"/>
      <c r="AR68" s="854"/>
      <c r="AS68" s="854"/>
      <c r="AT68" s="854"/>
      <c r="AU68" s="854">
        <v>124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545</v>
      </c>
      <c r="C69" s="862"/>
      <c r="D69" s="862"/>
      <c r="E69" s="862"/>
      <c r="F69" s="862"/>
      <c r="G69" s="862"/>
      <c r="H69" s="862"/>
      <c r="I69" s="862"/>
      <c r="J69" s="862"/>
      <c r="K69" s="862"/>
      <c r="L69" s="862"/>
      <c r="M69" s="862"/>
      <c r="N69" s="862"/>
      <c r="O69" s="862"/>
      <c r="P69" s="863"/>
      <c r="Q69" s="864">
        <v>101</v>
      </c>
      <c r="R69" s="819"/>
      <c r="S69" s="819"/>
      <c r="T69" s="819"/>
      <c r="U69" s="819"/>
      <c r="V69" s="819">
        <v>99</v>
      </c>
      <c r="W69" s="819"/>
      <c r="X69" s="819"/>
      <c r="Y69" s="819"/>
      <c r="Z69" s="819"/>
      <c r="AA69" s="819">
        <v>2</v>
      </c>
      <c r="AB69" s="819"/>
      <c r="AC69" s="819"/>
      <c r="AD69" s="819"/>
      <c r="AE69" s="819"/>
      <c r="AF69" s="819">
        <v>2</v>
      </c>
      <c r="AG69" s="819"/>
      <c r="AH69" s="819"/>
      <c r="AI69" s="819"/>
      <c r="AJ69" s="819"/>
      <c r="AK69" s="819">
        <v>7</v>
      </c>
      <c r="AL69" s="819"/>
      <c r="AM69" s="819"/>
      <c r="AN69" s="819"/>
      <c r="AO69" s="819"/>
      <c r="AP69" s="819" t="s">
        <v>556</v>
      </c>
      <c r="AQ69" s="819"/>
      <c r="AR69" s="819"/>
      <c r="AS69" s="819"/>
      <c r="AT69" s="819"/>
      <c r="AU69" s="819" t="s">
        <v>554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546</v>
      </c>
      <c r="C70" s="862"/>
      <c r="D70" s="862"/>
      <c r="E70" s="862"/>
      <c r="F70" s="862"/>
      <c r="G70" s="862"/>
      <c r="H70" s="862"/>
      <c r="I70" s="862"/>
      <c r="J70" s="862"/>
      <c r="K70" s="862"/>
      <c r="L70" s="862"/>
      <c r="M70" s="862"/>
      <c r="N70" s="862"/>
      <c r="O70" s="862"/>
      <c r="P70" s="863"/>
      <c r="Q70" s="864">
        <v>10</v>
      </c>
      <c r="R70" s="819"/>
      <c r="S70" s="819"/>
      <c r="T70" s="819"/>
      <c r="U70" s="819"/>
      <c r="V70" s="819">
        <v>9</v>
      </c>
      <c r="W70" s="819"/>
      <c r="X70" s="819"/>
      <c r="Y70" s="819"/>
      <c r="Z70" s="819"/>
      <c r="AA70" s="819">
        <v>1</v>
      </c>
      <c r="AB70" s="819"/>
      <c r="AC70" s="819"/>
      <c r="AD70" s="819"/>
      <c r="AE70" s="819"/>
      <c r="AF70" s="819">
        <v>1</v>
      </c>
      <c r="AG70" s="819"/>
      <c r="AH70" s="819"/>
      <c r="AI70" s="819"/>
      <c r="AJ70" s="819"/>
      <c r="AK70" s="819">
        <v>0</v>
      </c>
      <c r="AL70" s="819"/>
      <c r="AM70" s="819"/>
      <c r="AN70" s="819"/>
      <c r="AO70" s="819"/>
      <c r="AP70" s="819" t="s">
        <v>554</v>
      </c>
      <c r="AQ70" s="819"/>
      <c r="AR70" s="819"/>
      <c r="AS70" s="819"/>
      <c r="AT70" s="819"/>
      <c r="AU70" s="819" t="s">
        <v>554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547</v>
      </c>
      <c r="C71" s="862"/>
      <c r="D71" s="862"/>
      <c r="E71" s="862"/>
      <c r="F71" s="862"/>
      <c r="G71" s="862"/>
      <c r="H71" s="862"/>
      <c r="I71" s="862"/>
      <c r="J71" s="862"/>
      <c r="K71" s="862"/>
      <c r="L71" s="862"/>
      <c r="M71" s="862"/>
      <c r="N71" s="862"/>
      <c r="O71" s="862"/>
      <c r="P71" s="863"/>
      <c r="Q71" s="864">
        <v>558</v>
      </c>
      <c r="R71" s="819"/>
      <c r="S71" s="819"/>
      <c r="T71" s="819"/>
      <c r="U71" s="819"/>
      <c r="V71" s="819">
        <v>514</v>
      </c>
      <c r="W71" s="819"/>
      <c r="X71" s="819"/>
      <c r="Y71" s="819"/>
      <c r="Z71" s="819"/>
      <c r="AA71" s="819">
        <v>44</v>
      </c>
      <c r="AB71" s="819"/>
      <c r="AC71" s="819"/>
      <c r="AD71" s="819"/>
      <c r="AE71" s="819"/>
      <c r="AF71" s="819">
        <v>42</v>
      </c>
      <c r="AG71" s="819"/>
      <c r="AH71" s="819"/>
      <c r="AI71" s="819"/>
      <c r="AJ71" s="819"/>
      <c r="AK71" s="819">
        <v>15</v>
      </c>
      <c r="AL71" s="819"/>
      <c r="AM71" s="819"/>
      <c r="AN71" s="819"/>
      <c r="AO71" s="819"/>
      <c r="AP71" s="819">
        <v>460</v>
      </c>
      <c r="AQ71" s="819"/>
      <c r="AR71" s="819"/>
      <c r="AS71" s="819"/>
      <c r="AT71" s="819"/>
      <c r="AU71" s="819">
        <v>34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548</v>
      </c>
      <c r="C72" s="862"/>
      <c r="D72" s="862"/>
      <c r="E72" s="862"/>
      <c r="F72" s="862"/>
      <c r="G72" s="862"/>
      <c r="H72" s="862"/>
      <c r="I72" s="862"/>
      <c r="J72" s="862"/>
      <c r="K72" s="862"/>
      <c r="L72" s="862"/>
      <c r="M72" s="862"/>
      <c r="N72" s="862"/>
      <c r="O72" s="862"/>
      <c r="P72" s="863"/>
      <c r="Q72" s="864">
        <v>1452</v>
      </c>
      <c r="R72" s="819"/>
      <c r="S72" s="819"/>
      <c r="T72" s="819"/>
      <c r="U72" s="819"/>
      <c r="V72" s="819">
        <v>1368</v>
      </c>
      <c r="W72" s="819"/>
      <c r="X72" s="819"/>
      <c r="Y72" s="819"/>
      <c r="Z72" s="819"/>
      <c r="AA72" s="819">
        <v>84</v>
      </c>
      <c r="AB72" s="819"/>
      <c r="AC72" s="819"/>
      <c r="AD72" s="819"/>
      <c r="AE72" s="819"/>
      <c r="AF72" s="819">
        <v>73</v>
      </c>
      <c r="AG72" s="819"/>
      <c r="AH72" s="819"/>
      <c r="AI72" s="819"/>
      <c r="AJ72" s="819"/>
      <c r="AK72" s="819">
        <v>10</v>
      </c>
      <c r="AL72" s="819"/>
      <c r="AM72" s="819"/>
      <c r="AN72" s="819"/>
      <c r="AO72" s="819"/>
      <c r="AP72" s="819">
        <v>268</v>
      </c>
      <c r="AQ72" s="819"/>
      <c r="AR72" s="819"/>
      <c r="AS72" s="819"/>
      <c r="AT72" s="819"/>
      <c r="AU72" s="819">
        <v>70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549</v>
      </c>
      <c r="C73" s="862"/>
      <c r="D73" s="862"/>
      <c r="E73" s="862"/>
      <c r="F73" s="862"/>
      <c r="G73" s="862"/>
      <c r="H73" s="862"/>
      <c r="I73" s="862"/>
      <c r="J73" s="862"/>
      <c r="K73" s="862"/>
      <c r="L73" s="862"/>
      <c r="M73" s="862"/>
      <c r="N73" s="862"/>
      <c r="O73" s="862"/>
      <c r="P73" s="863"/>
      <c r="Q73" s="864">
        <v>23590</v>
      </c>
      <c r="R73" s="819"/>
      <c r="S73" s="819"/>
      <c r="T73" s="819"/>
      <c r="U73" s="819"/>
      <c r="V73" s="819">
        <v>23570</v>
      </c>
      <c r="W73" s="819"/>
      <c r="X73" s="819"/>
      <c r="Y73" s="819"/>
      <c r="Z73" s="819"/>
      <c r="AA73" s="819">
        <v>20</v>
      </c>
      <c r="AB73" s="819"/>
      <c r="AC73" s="819"/>
      <c r="AD73" s="819"/>
      <c r="AE73" s="819"/>
      <c r="AF73" s="819">
        <v>20</v>
      </c>
      <c r="AG73" s="819"/>
      <c r="AH73" s="819"/>
      <c r="AI73" s="819"/>
      <c r="AJ73" s="819"/>
      <c r="AK73" s="819">
        <v>1348</v>
      </c>
      <c r="AL73" s="819"/>
      <c r="AM73" s="819"/>
      <c r="AN73" s="819"/>
      <c r="AO73" s="819"/>
      <c r="AP73" s="819" t="s">
        <v>554</v>
      </c>
      <c r="AQ73" s="819"/>
      <c r="AR73" s="819"/>
      <c r="AS73" s="819"/>
      <c r="AT73" s="819"/>
      <c r="AU73" s="819" t="s">
        <v>554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550</v>
      </c>
      <c r="C74" s="862"/>
      <c r="D74" s="862"/>
      <c r="E74" s="862"/>
      <c r="F74" s="862"/>
      <c r="G74" s="862"/>
      <c r="H74" s="862"/>
      <c r="I74" s="862"/>
      <c r="J74" s="862"/>
      <c r="K74" s="862"/>
      <c r="L74" s="862"/>
      <c r="M74" s="862"/>
      <c r="N74" s="862"/>
      <c r="O74" s="862"/>
      <c r="P74" s="863"/>
      <c r="Q74" s="864">
        <v>199</v>
      </c>
      <c r="R74" s="819"/>
      <c r="S74" s="819"/>
      <c r="T74" s="819"/>
      <c r="U74" s="819"/>
      <c r="V74" s="819">
        <v>199</v>
      </c>
      <c r="W74" s="819"/>
      <c r="X74" s="819"/>
      <c r="Y74" s="819"/>
      <c r="Z74" s="819"/>
      <c r="AA74" s="819">
        <v>1</v>
      </c>
      <c r="AB74" s="819"/>
      <c r="AC74" s="819"/>
      <c r="AD74" s="819"/>
      <c r="AE74" s="819"/>
      <c r="AF74" s="819">
        <v>1</v>
      </c>
      <c r="AG74" s="819"/>
      <c r="AH74" s="819"/>
      <c r="AI74" s="819"/>
      <c r="AJ74" s="819"/>
      <c r="AK74" s="819">
        <v>49</v>
      </c>
      <c r="AL74" s="819"/>
      <c r="AM74" s="819"/>
      <c r="AN74" s="819"/>
      <c r="AO74" s="819"/>
      <c r="AP74" s="819" t="s">
        <v>556</v>
      </c>
      <c r="AQ74" s="819"/>
      <c r="AR74" s="819"/>
      <c r="AS74" s="819"/>
      <c r="AT74" s="819"/>
      <c r="AU74" s="819" t="s">
        <v>554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551</v>
      </c>
      <c r="C75" s="862"/>
      <c r="D75" s="862"/>
      <c r="E75" s="862"/>
      <c r="F75" s="862"/>
      <c r="G75" s="862"/>
      <c r="H75" s="862"/>
      <c r="I75" s="862"/>
      <c r="J75" s="862"/>
      <c r="K75" s="862"/>
      <c r="L75" s="862"/>
      <c r="M75" s="862"/>
      <c r="N75" s="862"/>
      <c r="O75" s="862"/>
      <c r="P75" s="863"/>
      <c r="Q75" s="867">
        <v>547</v>
      </c>
      <c r="R75" s="868"/>
      <c r="S75" s="868"/>
      <c r="T75" s="868"/>
      <c r="U75" s="818"/>
      <c r="V75" s="869">
        <v>402</v>
      </c>
      <c r="W75" s="868"/>
      <c r="X75" s="868"/>
      <c r="Y75" s="868"/>
      <c r="Z75" s="818"/>
      <c r="AA75" s="869">
        <v>145</v>
      </c>
      <c r="AB75" s="868"/>
      <c r="AC75" s="868"/>
      <c r="AD75" s="868"/>
      <c r="AE75" s="818"/>
      <c r="AF75" s="869">
        <v>145</v>
      </c>
      <c r="AG75" s="868"/>
      <c r="AH75" s="868"/>
      <c r="AI75" s="868"/>
      <c r="AJ75" s="818"/>
      <c r="AK75" s="869" t="s">
        <v>554</v>
      </c>
      <c r="AL75" s="868"/>
      <c r="AM75" s="868"/>
      <c r="AN75" s="868"/>
      <c r="AO75" s="818"/>
      <c r="AP75" s="869" t="s">
        <v>554</v>
      </c>
      <c r="AQ75" s="868"/>
      <c r="AR75" s="868"/>
      <c r="AS75" s="868"/>
      <c r="AT75" s="818"/>
      <c r="AU75" s="869" t="s">
        <v>555</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552</v>
      </c>
      <c r="C76" s="862"/>
      <c r="D76" s="862"/>
      <c r="E76" s="862"/>
      <c r="F76" s="862"/>
      <c r="G76" s="862"/>
      <c r="H76" s="862"/>
      <c r="I76" s="862"/>
      <c r="J76" s="862"/>
      <c r="K76" s="862"/>
      <c r="L76" s="862"/>
      <c r="M76" s="862"/>
      <c r="N76" s="862"/>
      <c r="O76" s="862"/>
      <c r="P76" s="863"/>
      <c r="Q76" s="867">
        <v>862</v>
      </c>
      <c r="R76" s="868"/>
      <c r="S76" s="868"/>
      <c r="T76" s="868"/>
      <c r="U76" s="818"/>
      <c r="V76" s="869">
        <v>859</v>
      </c>
      <c r="W76" s="868"/>
      <c r="X76" s="868"/>
      <c r="Y76" s="868"/>
      <c r="Z76" s="818"/>
      <c r="AA76" s="869">
        <v>4</v>
      </c>
      <c r="AB76" s="868"/>
      <c r="AC76" s="868"/>
      <c r="AD76" s="868"/>
      <c r="AE76" s="818"/>
      <c r="AF76" s="869">
        <v>4</v>
      </c>
      <c r="AG76" s="868"/>
      <c r="AH76" s="868"/>
      <c r="AI76" s="868"/>
      <c r="AJ76" s="818"/>
      <c r="AK76" s="869" t="s">
        <v>554</v>
      </c>
      <c r="AL76" s="868"/>
      <c r="AM76" s="868"/>
      <c r="AN76" s="868"/>
      <c r="AO76" s="818"/>
      <c r="AP76" s="869" t="s">
        <v>554</v>
      </c>
      <c r="AQ76" s="868"/>
      <c r="AR76" s="868"/>
      <c r="AS76" s="868"/>
      <c r="AT76" s="818"/>
      <c r="AU76" s="869" t="s">
        <v>554</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553</v>
      </c>
      <c r="C77" s="862"/>
      <c r="D77" s="862"/>
      <c r="E77" s="862"/>
      <c r="F77" s="862"/>
      <c r="G77" s="862"/>
      <c r="H77" s="862"/>
      <c r="I77" s="862"/>
      <c r="J77" s="862"/>
      <c r="K77" s="862"/>
      <c r="L77" s="862"/>
      <c r="M77" s="862"/>
      <c r="N77" s="862"/>
      <c r="O77" s="862"/>
      <c r="P77" s="863"/>
      <c r="Q77" s="867">
        <v>306781</v>
      </c>
      <c r="R77" s="868"/>
      <c r="S77" s="868"/>
      <c r="T77" s="868"/>
      <c r="U77" s="818"/>
      <c r="V77" s="869">
        <v>301858</v>
      </c>
      <c r="W77" s="868"/>
      <c r="X77" s="868"/>
      <c r="Y77" s="868"/>
      <c r="Z77" s="818"/>
      <c r="AA77" s="869">
        <v>4924</v>
      </c>
      <c r="AB77" s="868"/>
      <c r="AC77" s="868"/>
      <c r="AD77" s="868"/>
      <c r="AE77" s="818"/>
      <c r="AF77" s="869">
        <v>4924</v>
      </c>
      <c r="AG77" s="868"/>
      <c r="AH77" s="868"/>
      <c r="AI77" s="868"/>
      <c r="AJ77" s="818"/>
      <c r="AK77" s="869">
        <v>1566</v>
      </c>
      <c r="AL77" s="868"/>
      <c r="AM77" s="868"/>
      <c r="AN77" s="868"/>
      <c r="AO77" s="818"/>
      <c r="AP77" s="869" t="s">
        <v>554</v>
      </c>
      <c r="AQ77" s="868"/>
      <c r="AR77" s="868"/>
      <c r="AS77" s="868"/>
      <c r="AT77" s="818"/>
      <c r="AU77" s="869" t="s">
        <v>556</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362</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5279</v>
      </c>
      <c r="AG88" s="830"/>
      <c r="AH88" s="830"/>
      <c r="AI88" s="830"/>
      <c r="AJ88" s="830"/>
      <c r="AK88" s="827"/>
      <c r="AL88" s="827"/>
      <c r="AM88" s="827"/>
      <c r="AN88" s="827"/>
      <c r="AO88" s="827"/>
      <c r="AP88" s="830">
        <v>2690</v>
      </c>
      <c r="AQ88" s="830"/>
      <c r="AR88" s="830"/>
      <c r="AS88" s="830"/>
      <c r="AT88" s="830"/>
      <c r="AU88" s="830">
        <v>228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283</v>
      </c>
      <c r="AG109" s="883"/>
      <c r="AH109" s="883"/>
      <c r="AI109" s="883"/>
      <c r="AJ109" s="884"/>
      <c r="AK109" s="882" t="s">
        <v>282</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283</v>
      </c>
      <c r="BW109" s="883"/>
      <c r="BX109" s="883"/>
      <c r="BY109" s="883"/>
      <c r="BZ109" s="884"/>
      <c r="CA109" s="882" t="s">
        <v>282</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283</v>
      </c>
      <c r="DM109" s="883"/>
      <c r="DN109" s="883"/>
      <c r="DO109" s="883"/>
      <c r="DP109" s="884"/>
      <c r="DQ109" s="882" t="s">
        <v>282</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425227</v>
      </c>
      <c r="AB110" s="890"/>
      <c r="AC110" s="890"/>
      <c r="AD110" s="890"/>
      <c r="AE110" s="891"/>
      <c r="AF110" s="892">
        <v>445400</v>
      </c>
      <c r="AG110" s="890"/>
      <c r="AH110" s="890"/>
      <c r="AI110" s="890"/>
      <c r="AJ110" s="891"/>
      <c r="AK110" s="892">
        <v>469148</v>
      </c>
      <c r="AL110" s="890"/>
      <c r="AM110" s="890"/>
      <c r="AN110" s="890"/>
      <c r="AO110" s="891"/>
      <c r="AP110" s="893">
        <v>13</v>
      </c>
      <c r="AQ110" s="894"/>
      <c r="AR110" s="894"/>
      <c r="AS110" s="894"/>
      <c r="AT110" s="895"/>
      <c r="AU110" s="896" t="s">
        <v>60</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6227135</v>
      </c>
      <c r="BR110" s="927"/>
      <c r="BS110" s="927"/>
      <c r="BT110" s="927"/>
      <c r="BU110" s="927"/>
      <c r="BV110" s="927">
        <v>6346304</v>
      </c>
      <c r="BW110" s="927"/>
      <c r="BX110" s="927"/>
      <c r="BY110" s="927"/>
      <c r="BZ110" s="927"/>
      <c r="CA110" s="927">
        <v>6830656</v>
      </c>
      <c r="CB110" s="927"/>
      <c r="CC110" s="927"/>
      <c r="CD110" s="927"/>
      <c r="CE110" s="927"/>
      <c r="CF110" s="941">
        <v>188.9</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107</v>
      </c>
      <c r="DH110" s="927"/>
      <c r="DI110" s="927"/>
      <c r="DJ110" s="927"/>
      <c r="DK110" s="927"/>
      <c r="DL110" s="927" t="s">
        <v>107</v>
      </c>
      <c r="DM110" s="927"/>
      <c r="DN110" s="927"/>
      <c r="DO110" s="927"/>
      <c r="DP110" s="927"/>
      <c r="DQ110" s="927" t="s">
        <v>107</v>
      </c>
      <c r="DR110" s="927"/>
      <c r="DS110" s="927"/>
      <c r="DT110" s="927"/>
      <c r="DU110" s="927"/>
      <c r="DV110" s="928" t="s">
        <v>107</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412</v>
      </c>
      <c r="AB111" s="934"/>
      <c r="AC111" s="934"/>
      <c r="AD111" s="934"/>
      <c r="AE111" s="935"/>
      <c r="AF111" s="936" t="s">
        <v>412</v>
      </c>
      <c r="AG111" s="934"/>
      <c r="AH111" s="934"/>
      <c r="AI111" s="934"/>
      <c r="AJ111" s="935"/>
      <c r="AK111" s="936" t="s">
        <v>412</v>
      </c>
      <c r="AL111" s="934"/>
      <c r="AM111" s="934"/>
      <c r="AN111" s="934"/>
      <c r="AO111" s="935"/>
      <c r="AP111" s="937" t="s">
        <v>412</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t="s">
        <v>412</v>
      </c>
      <c r="BR111" s="920"/>
      <c r="BS111" s="920"/>
      <c r="BT111" s="920"/>
      <c r="BU111" s="920"/>
      <c r="BV111" s="920" t="s">
        <v>412</v>
      </c>
      <c r="BW111" s="920"/>
      <c r="BX111" s="920"/>
      <c r="BY111" s="920"/>
      <c r="BZ111" s="920"/>
      <c r="CA111" s="920" t="s">
        <v>412</v>
      </c>
      <c r="CB111" s="920"/>
      <c r="CC111" s="920"/>
      <c r="CD111" s="920"/>
      <c r="CE111" s="920"/>
      <c r="CF111" s="914" t="s">
        <v>412</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412</v>
      </c>
      <c r="DH111" s="920"/>
      <c r="DI111" s="920"/>
      <c r="DJ111" s="920"/>
      <c r="DK111" s="920"/>
      <c r="DL111" s="920" t="s">
        <v>412</v>
      </c>
      <c r="DM111" s="920"/>
      <c r="DN111" s="920"/>
      <c r="DO111" s="920"/>
      <c r="DP111" s="920"/>
      <c r="DQ111" s="920" t="s">
        <v>412</v>
      </c>
      <c r="DR111" s="920"/>
      <c r="DS111" s="920"/>
      <c r="DT111" s="920"/>
      <c r="DU111" s="920"/>
      <c r="DV111" s="921" t="s">
        <v>412</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417</v>
      </c>
      <c r="AB112" s="959"/>
      <c r="AC112" s="959"/>
      <c r="AD112" s="959"/>
      <c r="AE112" s="960"/>
      <c r="AF112" s="961" t="s">
        <v>417</v>
      </c>
      <c r="AG112" s="959"/>
      <c r="AH112" s="959"/>
      <c r="AI112" s="959"/>
      <c r="AJ112" s="960"/>
      <c r="AK112" s="961" t="s">
        <v>417</v>
      </c>
      <c r="AL112" s="959"/>
      <c r="AM112" s="959"/>
      <c r="AN112" s="959"/>
      <c r="AO112" s="960"/>
      <c r="AP112" s="962" t="s">
        <v>417</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4176824</v>
      </c>
      <c r="BR112" s="920"/>
      <c r="BS112" s="920"/>
      <c r="BT112" s="920"/>
      <c r="BU112" s="920"/>
      <c r="BV112" s="920">
        <v>3627004</v>
      </c>
      <c r="BW112" s="920"/>
      <c r="BX112" s="920"/>
      <c r="BY112" s="920"/>
      <c r="BZ112" s="920"/>
      <c r="CA112" s="920">
        <v>3043183</v>
      </c>
      <c r="CB112" s="920"/>
      <c r="CC112" s="920"/>
      <c r="CD112" s="920"/>
      <c r="CE112" s="920"/>
      <c r="CF112" s="914">
        <v>84.1</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417</v>
      </c>
      <c r="DH112" s="920"/>
      <c r="DI112" s="920"/>
      <c r="DJ112" s="920"/>
      <c r="DK112" s="920"/>
      <c r="DL112" s="920" t="s">
        <v>417</v>
      </c>
      <c r="DM112" s="920"/>
      <c r="DN112" s="920"/>
      <c r="DO112" s="920"/>
      <c r="DP112" s="920"/>
      <c r="DQ112" s="920" t="s">
        <v>417</v>
      </c>
      <c r="DR112" s="920"/>
      <c r="DS112" s="920"/>
      <c r="DT112" s="920"/>
      <c r="DU112" s="920"/>
      <c r="DV112" s="921" t="s">
        <v>417</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204416</v>
      </c>
      <c r="AB113" s="934"/>
      <c r="AC113" s="934"/>
      <c r="AD113" s="934"/>
      <c r="AE113" s="935"/>
      <c r="AF113" s="936">
        <v>163516</v>
      </c>
      <c r="AG113" s="934"/>
      <c r="AH113" s="934"/>
      <c r="AI113" s="934"/>
      <c r="AJ113" s="935"/>
      <c r="AK113" s="936">
        <v>168440</v>
      </c>
      <c r="AL113" s="934"/>
      <c r="AM113" s="934"/>
      <c r="AN113" s="934"/>
      <c r="AO113" s="935"/>
      <c r="AP113" s="937">
        <v>4.7</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210637</v>
      </c>
      <c r="BR113" s="920"/>
      <c r="BS113" s="920"/>
      <c r="BT113" s="920"/>
      <c r="BU113" s="920"/>
      <c r="BV113" s="920">
        <v>228822</v>
      </c>
      <c r="BW113" s="920"/>
      <c r="BX113" s="920"/>
      <c r="BY113" s="920"/>
      <c r="BZ113" s="920"/>
      <c r="CA113" s="920">
        <v>228308</v>
      </c>
      <c r="CB113" s="920"/>
      <c r="CC113" s="920"/>
      <c r="CD113" s="920"/>
      <c r="CE113" s="920"/>
      <c r="CF113" s="914">
        <v>6.3</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417</v>
      </c>
      <c r="DH113" s="959"/>
      <c r="DI113" s="959"/>
      <c r="DJ113" s="959"/>
      <c r="DK113" s="960"/>
      <c r="DL113" s="961" t="s">
        <v>417</v>
      </c>
      <c r="DM113" s="959"/>
      <c r="DN113" s="959"/>
      <c r="DO113" s="959"/>
      <c r="DP113" s="960"/>
      <c r="DQ113" s="961" t="s">
        <v>417</v>
      </c>
      <c r="DR113" s="959"/>
      <c r="DS113" s="959"/>
      <c r="DT113" s="959"/>
      <c r="DU113" s="960"/>
      <c r="DV113" s="962" t="s">
        <v>417</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52076</v>
      </c>
      <c r="AB114" s="959"/>
      <c r="AC114" s="959"/>
      <c r="AD114" s="959"/>
      <c r="AE114" s="960"/>
      <c r="AF114" s="961">
        <v>31962</v>
      </c>
      <c r="AG114" s="959"/>
      <c r="AH114" s="959"/>
      <c r="AI114" s="959"/>
      <c r="AJ114" s="960"/>
      <c r="AK114" s="961">
        <v>37515</v>
      </c>
      <c r="AL114" s="959"/>
      <c r="AM114" s="959"/>
      <c r="AN114" s="959"/>
      <c r="AO114" s="960"/>
      <c r="AP114" s="962">
        <v>1</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776861</v>
      </c>
      <c r="BR114" s="920"/>
      <c r="BS114" s="920"/>
      <c r="BT114" s="920"/>
      <c r="BU114" s="920"/>
      <c r="BV114" s="920">
        <v>721011</v>
      </c>
      <c r="BW114" s="920"/>
      <c r="BX114" s="920"/>
      <c r="BY114" s="920"/>
      <c r="BZ114" s="920"/>
      <c r="CA114" s="920">
        <v>534003</v>
      </c>
      <c r="CB114" s="920"/>
      <c r="CC114" s="920"/>
      <c r="CD114" s="920"/>
      <c r="CE114" s="920"/>
      <c r="CF114" s="914">
        <v>14.8</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417</v>
      </c>
      <c r="DH114" s="959"/>
      <c r="DI114" s="959"/>
      <c r="DJ114" s="959"/>
      <c r="DK114" s="960"/>
      <c r="DL114" s="961" t="s">
        <v>417</v>
      </c>
      <c r="DM114" s="959"/>
      <c r="DN114" s="959"/>
      <c r="DO114" s="959"/>
      <c r="DP114" s="960"/>
      <c r="DQ114" s="961" t="s">
        <v>417</v>
      </c>
      <c r="DR114" s="959"/>
      <c r="DS114" s="959"/>
      <c r="DT114" s="959"/>
      <c r="DU114" s="960"/>
      <c r="DV114" s="962" t="s">
        <v>417</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417</v>
      </c>
      <c r="AB115" s="934"/>
      <c r="AC115" s="934"/>
      <c r="AD115" s="934"/>
      <c r="AE115" s="935"/>
      <c r="AF115" s="936" t="s">
        <v>417</v>
      </c>
      <c r="AG115" s="934"/>
      <c r="AH115" s="934"/>
      <c r="AI115" s="934"/>
      <c r="AJ115" s="935"/>
      <c r="AK115" s="936" t="s">
        <v>417</v>
      </c>
      <c r="AL115" s="934"/>
      <c r="AM115" s="934"/>
      <c r="AN115" s="934"/>
      <c r="AO115" s="935"/>
      <c r="AP115" s="937" t="s">
        <v>417</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v>344</v>
      </c>
      <c r="BR115" s="920"/>
      <c r="BS115" s="920"/>
      <c r="BT115" s="920"/>
      <c r="BU115" s="920"/>
      <c r="BV115" s="920" t="s">
        <v>417</v>
      </c>
      <c r="BW115" s="920"/>
      <c r="BX115" s="920"/>
      <c r="BY115" s="920"/>
      <c r="BZ115" s="920"/>
      <c r="CA115" s="920" t="s">
        <v>417</v>
      </c>
      <c r="CB115" s="920"/>
      <c r="CC115" s="920"/>
      <c r="CD115" s="920"/>
      <c r="CE115" s="920"/>
      <c r="CF115" s="914" t="s">
        <v>417</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417</v>
      </c>
      <c r="DH115" s="959"/>
      <c r="DI115" s="959"/>
      <c r="DJ115" s="959"/>
      <c r="DK115" s="960"/>
      <c r="DL115" s="961" t="s">
        <v>417</v>
      </c>
      <c r="DM115" s="959"/>
      <c r="DN115" s="959"/>
      <c r="DO115" s="959"/>
      <c r="DP115" s="960"/>
      <c r="DQ115" s="961" t="s">
        <v>417</v>
      </c>
      <c r="DR115" s="959"/>
      <c r="DS115" s="959"/>
      <c r="DT115" s="959"/>
      <c r="DU115" s="960"/>
      <c r="DV115" s="962" t="s">
        <v>417</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417</v>
      </c>
      <c r="AB116" s="959"/>
      <c r="AC116" s="959"/>
      <c r="AD116" s="959"/>
      <c r="AE116" s="960"/>
      <c r="AF116" s="961" t="s">
        <v>417</v>
      </c>
      <c r="AG116" s="959"/>
      <c r="AH116" s="959"/>
      <c r="AI116" s="959"/>
      <c r="AJ116" s="960"/>
      <c r="AK116" s="961" t="s">
        <v>417</v>
      </c>
      <c r="AL116" s="959"/>
      <c r="AM116" s="959"/>
      <c r="AN116" s="959"/>
      <c r="AO116" s="960"/>
      <c r="AP116" s="962" t="s">
        <v>417</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417</v>
      </c>
      <c r="BR116" s="920"/>
      <c r="BS116" s="920"/>
      <c r="BT116" s="920"/>
      <c r="BU116" s="920"/>
      <c r="BV116" s="920" t="s">
        <v>417</v>
      </c>
      <c r="BW116" s="920"/>
      <c r="BX116" s="920"/>
      <c r="BY116" s="920"/>
      <c r="BZ116" s="920"/>
      <c r="CA116" s="920" t="s">
        <v>417</v>
      </c>
      <c r="CB116" s="920"/>
      <c r="CC116" s="920"/>
      <c r="CD116" s="920"/>
      <c r="CE116" s="920"/>
      <c r="CF116" s="914" t="s">
        <v>417</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417</v>
      </c>
      <c r="DH116" s="959"/>
      <c r="DI116" s="959"/>
      <c r="DJ116" s="959"/>
      <c r="DK116" s="960"/>
      <c r="DL116" s="961" t="s">
        <v>417</v>
      </c>
      <c r="DM116" s="959"/>
      <c r="DN116" s="959"/>
      <c r="DO116" s="959"/>
      <c r="DP116" s="960"/>
      <c r="DQ116" s="961" t="s">
        <v>417</v>
      </c>
      <c r="DR116" s="959"/>
      <c r="DS116" s="959"/>
      <c r="DT116" s="959"/>
      <c r="DU116" s="960"/>
      <c r="DV116" s="962" t="s">
        <v>417</v>
      </c>
      <c r="DW116" s="963"/>
      <c r="DX116" s="963"/>
      <c r="DY116" s="963"/>
      <c r="DZ116" s="964"/>
    </row>
    <row r="117" spans="1:130" s="197" customFormat="1" ht="26.25" customHeight="1">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681719</v>
      </c>
      <c r="AB117" s="966"/>
      <c r="AC117" s="966"/>
      <c r="AD117" s="966"/>
      <c r="AE117" s="967"/>
      <c r="AF117" s="965">
        <v>640878</v>
      </c>
      <c r="AG117" s="966"/>
      <c r="AH117" s="966"/>
      <c r="AI117" s="966"/>
      <c r="AJ117" s="967"/>
      <c r="AK117" s="965">
        <v>675103</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107</v>
      </c>
      <c r="BR117" s="986"/>
      <c r="BS117" s="986"/>
      <c r="BT117" s="986"/>
      <c r="BU117" s="986"/>
      <c r="BV117" s="986" t="s">
        <v>107</v>
      </c>
      <c r="BW117" s="986"/>
      <c r="BX117" s="986"/>
      <c r="BY117" s="986"/>
      <c r="BZ117" s="986"/>
      <c r="CA117" s="986" t="s">
        <v>107</v>
      </c>
      <c r="CB117" s="986"/>
      <c r="CC117" s="986"/>
      <c r="CD117" s="986"/>
      <c r="CE117" s="986"/>
      <c r="CF117" s="914" t="s">
        <v>107</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107</v>
      </c>
      <c r="DH117" s="959"/>
      <c r="DI117" s="959"/>
      <c r="DJ117" s="959"/>
      <c r="DK117" s="960"/>
      <c r="DL117" s="961" t="s">
        <v>107</v>
      </c>
      <c r="DM117" s="959"/>
      <c r="DN117" s="959"/>
      <c r="DO117" s="959"/>
      <c r="DP117" s="960"/>
      <c r="DQ117" s="961" t="s">
        <v>107</v>
      </c>
      <c r="DR117" s="959"/>
      <c r="DS117" s="959"/>
      <c r="DT117" s="959"/>
      <c r="DU117" s="960"/>
      <c r="DV117" s="962" t="s">
        <v>107</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283</v>
      </c>
      <c r="AG118" s="883"/>
      <c r="AH118" s="883"/>
      <c r="AI118" s="883"/>
      <c r="AJ118" s="884"/>
      <c r="AK118" s="882" t="s">
        <v>282</v>
      </c>
      <c r="AL118" s="883"/>
      <c r="AM118" s="883"/>
      <c r="AN118" s="883"/>
      <c r="AO118" s="884"/>
      <c r="AP118" s="990" t="s">
        <v>405</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435</v>
      </c>
      <c r="BP118" s="994"/>
      <c r="BQ118" s="985">
        <v>11391801</v>
      </c>
      <c r="BR118" s="986"/>
      <c r="BS118" s="986"/>
      <c r="BT118" s="986"/>
      <c r="BU118" s="986"/>
      <c r="BV118" s="986">
        <v>10923141</v>
      </c>
      <c r="BW118" s="986"/>
      <c r="BX118" s="986"/>
      <c r="BY118" s="986"/>
      <c r="BZ118" s="986"/>
      <c r="CA118" s="986">
        <v>10636150</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107</v>
      </c>
      <c r="DH118" s="959"/>
      <c r="DI118" s="959"/>
      <c r="DJ118" s="959"/>
      <c r="DK118" s="960"/>
      <c r="DL118" s="961" t="s">
        <v>107</v>
      </c>
      <c r="DM118" s="959"/>
      <c r="DN118" s="959"/>
      <c r="DO118" s="959"/>
      <c r="DP118" s="960"/>
      <c r="DQ118" s="961" t="s">
        <v>107</v>
      </c>
      <c r="DR118" s="959"/>
      <c r="DS118" s="959"/>
      <c r="DT118" s="959"/>
      <c r="DU118" s="960"/>
      <c r="DV118" s="962" t="s">
        <v>107</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107</v>
      </c>
      <c r="AB119" s="890"/>
      <c r="AC119" s="890"/>
      <c r="AD119" s="890"/>
      <c r="AE119" s="891"/>
      <c r="AF119" s="892" t="s">
        <v>107</v>
      </c>
      <c r="AG119" s="890"/>
      <c r="AH119" s="890"/>
      <c r="AI119" s="890"/>
      <c r="AJ119" s="891"/>
      <c r="AK119" s="892" t="s">
        <v>107</v>
      </c>
      <c r="AL119" s="890"/>
      <c r="AM119" s="890"/>
      <c r="AN119" s="890"/>
      <c r="AO119" s="891"/>
      <c r="AP119" s="893" t="s">
        <v>107</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2159830</v>
      </c>
      <c r="BR119" s="927"/>
      <c r="BS119" s="927"/>
      <c r="BT119" s="927"/>
      <c r="BU119" s="927"/>
      <c r="BV119" s="927">
        <v>1801883</v>
      </c>
      <c r="BW119" s="927"/>
      <c r="BX119" s="927"/>
      <c r="BY119" s="927"/>
      <c r="BZ119" s="927"/>
      <c r="CA119" s="927">
        <v>1677923</v>
      </c>
      <c r="CB119" s="927"/>
      <c r="CC119" s="927"/>
      <c r="CD119" s="927"/>
      <c r="CE119" s="927"/>
      <c r="CF119" s="941">
        <v>46.4</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107</v>
      </c>
      <c r="DH119" s="998"/>
      <c r="DI119" s="998"/>
      <c r="DJ119" s="998"/>
      <c r="DK119" s="999"/>
      <c r="DL119" s="1000" t="s">
        <v>107</v>
      </c>
      <c r="DM119" s="998"/>
      <c r="DN119" s="998"/>
      <c r="DO119" s="998"/>
      <c r="DP119" s="999"/>
      <c r="DQ119" s="1000" t="s">
        <v>107</v>
      </c>
      <c r="DR119" s="998"/>
      <c r="DS119" s="998"/>
      <c r="DT119" s="998"/>
      <c r="DU119" s="999"/>
      <c r="DV119" s="1001" t="s">
        <v>107</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107</v>
      </c>
      <c r="AB120" s="959"/>
      <c r="AC120" s="959"/>
      <c r="AD120" s="959"/>
      <c r="AE120" s="960"/>
      <c r="AF120" s="961" t="s">
        <v>107</v>
      </c>
      <c r="AG120" s="959"/>
      <c r="AH120" s="959"/>
      <c r="AI120" s="959"/>
      <c r="AJ120" s="960"/>
      <c r="AK120" s="961" t="s">
        <v>107</v>
      </c>
      <c r="AL120" s="959"/>
      <c r="AM120" s="959"/>
      <c r="AN120" s="959"/>
      <c r="AO120" s="960"/>
      <c r="AP120" s="962" t="s">
        <v>107</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t="s">
        <v>107</v>
      </c>
      <c r="BR120" s="920"/>
      <c r="BS120" s="920"/>
      <c r="BT120" s="920"/>
      <c r="BU120" s="920"/>
      <c r="BV120" s="920" t="s">
        <v>107</v>
      </c>
      <c r="BW120" s="920"/>
      <c r="BX120" s="920"/>
      <c r="BY120" s="920"/>
      <c r="BZ120" s="920"/>
      <c r="CA120" s="920" t="s">
        <v>107</v>
      </c>
      <c r="CB120" s="920"/>
      <c r="CC120" s="920"/>
      <c r="CD120" s="920"/>
      <c r="CE120" s="920"/>
      <c r="CF120" s="914" t="s">
        <v>107</v>
      </c>
      <c r="CG120" s="915"/>
      <c r="CH120" s="915"/>
      <c r="CI120" s="915"/>
      <c r="CJ120" s="915"/>
      <c r="CK120" s="1013" t="s">
        <v>441</v>
      </c>
      <c r="CL120" s="1014"/>
      <c r="CM120" s="1014"/>
      <c r="CN120" s="1014"/>
      <c r="CO120" s="1015"/>
      <c r="CP120" s="1021" t="s">
        <v>442</v>
      </c>
      <c r="CQ120" s="1022"/>
      <c r="CR120" s="1022"/>
      <c r="CS120" s="1022"/>
      <c r="CT120" s="1022"/>
      <c r="CU120" s="1022"/>
      <c r="CV120" s="1022"/>
      <c r="CW120" s="1022"/>
      <c r="CX120" s="1022"/>
      <c r="CY120" s="1022"/>
      <c r="CZ120" s="1022"/>
      <c r="DA120" s="1022"/>
      <c r="DB120" s="1022"/>
      <c r="DC120" s="1022"/>
      <c r="DD120" s="1022"/>
      <c r="DE120" s="1022"/>
      <c r="DF120" s="1023"/>
      <c r="DG120" s="926">
        <v>3403574</v>
      </c>
      <c r="DH120" s="927"/>
      <c r="DI120" s="927"/>
      <c r="DJ120" s="927"/>
      <c r="DK120" s="927"/>
      <c r="DL120" s="927">
        <v>2904234</v>
      </c>
      <c r="DM120" s="927"/>
      <c r="DN120" s="927"/>
      <c r="DO120" s="927"/>
      <c r="DP120" s="927"/>
      <c r="DQ120" s="927">
        <v>2364647</v>
      </c>
      <c r="DR120" s="927"/>
      <c r="DS120" s="927"/>
      <c r="DT120" s="927"/>
      <c r="DU120" s="927"/>
      <c r="DV120" s="928">
        <v>65.400000000000006</v>
      </c>
      <c r="DW120" s="928"/>
      <c r="DX120" s="928"/>
      <c r="DY120" s="928"/>
      <c r="DZ120" s="929"/>
    </row>
    <row r="121" spans="1:130" s="197" customFormat="1" ht="26.25" customHeight="1">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107</v>
      </c>
      <c r="AB121" s="959"/>
      <c r="AC121" s="959"/>
      <c r="AD121" s="959"/>
      <c r="AE121" s="960"/>
      <c r="AF121" s="961" t="s">
        <v>107</v>
      </c>
      <c r="AG121" s="959"/>
      <c r="AH121" s="959"/>
      <c r="AI121" s="959"/>
      <c r="AJ121" s="960"/>
      <c r="AK121" s="961" t="s">
        <v>107</v>
      </c>
      <c r="AL121" s="959"/>
      <c r="AM121" s="959"/>
      <c r="AN121" s="959"/>
      <c r="AO121" s="960"/>
      <c r="AP121" s="962" t="s">
        <v>107</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6999656</v>
      </c>
      <c r="BR121" s="986"/>
      <c r="BS121" s="986"/>
      <c r="BT121" s="986"/>
      <c r="BU121" s="986"/>
      <c r="BV121" s="986">
        <v>7188720</v>
      </c>
      <c r="BW121" s="986"/>
      <c r="BX121" s="986"/>
      <c r="BY121" s="986"/>
      <c r="BZ121" s="986"/>
      <c r="CA121" s="986">
        <v>7454967</v>
      </c>
      <c r="CB121" s="986"/>
      <c r="CC121" s="986"/>
      <c r="CD121" s="986"/>
      <c r="CE121" s="986"/>
      <c r="CF121" s="1024">
        <v>206.1</v>
      </c>
      <c r="CG121" s="1025"/>
      <c r="CH121" s="1025"/>
      <c r="CI121" s="1025"/>
      <c r="CJ121" s="1025"/>
      <c r="CK121" s="1016"/>
      <c r="CL121" s="1017"/>
      <c r="CM121" s="1017"/>
      <c r="CN121" s="1017"/>
      <c r="CO121" s="1018"/>
      <c r="CP121" s="1007" t="s">
        <v>445</v>
      </c>
      <c r="CQ121" s="1008"/>
      <c r="CR121" s="1008"/>
      <c r="CS121" s="1008"/>
      <c r="CT121" s="1008"/>
      <c r="CU121" s="1008"/>
      <c r="CV121" s="1008"/>
      <c r="CW121" s="1008"/>
      <c r="CX121" s="1008"/>
      <c r="CY121" s="1008"/>
      <c r="CZ121" s="1008"/>
      <c r="DA121" s="1008"/>
      <c r="DB121" s="1008"/>
      <c r="DC121" s="1008"/>
      <c r="DD121" s="1008"/>
      <c r="DE121" s="1008"/>
      <c r="DF121" s="1009"/>
      <c r="DG121" s="919">
        <v>668263</v>
      </c>
      <c r="DH121" s="920"/>
      <c r="DI121" s="920"/>
      <c r="DJ121" s="920"/>
      <c r="DK121" s="920"/>
      <c r="DL121" s="920">
        <v>625950</v>
      </c>
      <c r="DM121" s="920"/>
      <c r="DN121" s="920"/>
      <c r="DO121" s="920"/>
      <c r="DP121" s="920"/>
      <c r="DQ121" s="920">
        <v>569241</v>
      </c>
      <c r="DR121" s="920"/>
      <c r="DS121" s="920"/>
      <c r="DT121" s="920"/>
      <c r="DU121" s="920"/>
      <c r="DV121" s="921">
        <v>15.7</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107</v>
      </c>
      <c r="AB122" s="959"/>
      <c r="AC122" s="959"/>
      <c r="AD122" s="959"/>
      <c r="AE122" s="960"/>
      <c r="AF122" s="961" t="s">
        <v>107</v>
      </c>
      <c r="AG122" s="959"/>
      <c r="AH122" s="959"/>
      <c r="AI122" s="959"/>
      <c r="AJ122" s="960"/>
      <c r="AK122" s="961" t="s">
        <v>107</v>
      </c>
      <c r="AL122" s="959"/>
      <c r="AM122" s="959"/>
      <c r="AN122" s="959"/>
      <c r="AO122" s="960"/>
      <c r="AP122" s="962" t="s">
        <v>107</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446</v>
      </c>
      <c r="BP122" s="994"/>
      <c r="BQ122" s="1034">
        <v>9159486</v>
      </c>
      <c r="BR122" s="1035"/>
      <c r="BS122" s="1035"/>
      <c r="BT122" s="1035"/>
      <c r="BU122" s="1035"/>
      <c r="BV122" s="1035">
        <v>8990603</v>
      </c>
      <c r="BW122" s="1035"/>
      <c r="BX122" s="1035"/>
      <c r="BY122" s="1035"/>
      <c r="BZ122" s="1035"/>
      <c r="CA122" s="1035">
        <v>9132890</v>
      </c>
      <c r="CB122" s="1035"/>
      <c r="CC122" s="1035"/>
      <c r="CD122" s="1035"/>
      <c r="CE122" s="1035"/>
      <c r="CF122" s="987"/>
      <c r="CG122" s="988"/>
      <c r="CH122" s="988"/>
      <c r="CI122" s="988"/>
      <c r="CJ122" s="989"/>
      <c r="CK122" s="1016"/>
      <c r="CL122" s="1017"/>
      <c r="CM122" s="1017"/>
      <c r="CN122" s="1017"/>
      <c r="CO122" s="1018"/>
      <c r="CP122" s="1007" t="s">
        <v>447</v>
      </c>
      <c r="CQ122" s="1008"/>
      <c r="CR122" s="1008"/>
      <c r="CS122" s="1008"/>
      <c r="CT122" s="1008"/>
      <c r="CU122" s="1008"/>
      <c r="CV122" s="1008"/>
      <c r="CW122" s="1008"/>
      <c r="CX122" s="1008"/>
      <c r="CY122" s="1008"/>
      <c r="CZ122" s="1008"/>
      <c r="DA122" s="1008"/>
      <c r="DB122" s="1008"/>
      <c r="DC122" s="1008"/>
      <c r="DD122" s="1008"/>
      <c r="DE122" s="1008"/>
      <c r="DF122" s="1009"/>
      <c r="DG122" s="919">
        <v>101124</v>
      </c>
      <c r="DH122" s="920"/>
      <c r="DI122" s="920"/>
      <c r="DJ122" s="920"/>
      <c r="DK122" s="920"/>
      <c r="DL122" s="920">
        <v>96820</v>
      </c>
      <c r="DM122" s="920"/>
      <c r="DN122" s="920"/>
      <c r="DO122" s="920"/>
      <c r="DP122" s="920"/>
      <c r="DQ122" s="920">
        <v>109295</v>
      </c>
      <c r="DR122" s="920"/>
      <c r="DS122" s="920"/>
      <c r="DT122" s="920"/>
      <c r="DU122" s="920"/>
      <c r="DV122" s="921">
        <v>3</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107</v>
      </c>
      <c r="AB123" s="959"/>
      <c r="AC123" s="959"/>
      <c r="AD123" s="959"/>
      <c r="AE123" s="960"/>
      <c r="AF123" s="961" t="s">
        <v>107</v>
      </c>
      <c r="AG123" s="959"/>
      <c r="AH123" s="959"/>
      <c r="AI123" s="959"/>
      <c r="AJ123" s="960"/>
      <c r="AK123" s="961" t="s">
        <v>107</v>
      </c>
      <c r="AL123" s="959"/>
      <c r="AM123" s="959"/>
      <c r="AN123" s="959"/>
      <c r="AO123" s="960"/>
      <c r="AP123" s="962" t="s">
        <v>107</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63.1</v>
      </c>
      <c r="BR123" s="1027"/>
      <c r="BS123" s="1027"/>
      <c r="BT123" s="1027"/>
      <c r="BU123" s="1027"/>
      <c r="BV123" s="1027">
        <v>55.4</v>
      </c>
      <c r="BW123" s="1027"/>
      <c r="BX123" s="1027"/>
      <c r="BY123" s="1027"/>
      <c r="BZ123" s="1027"/>
      <c r="CA123" s="1027">
        <v>41.5</v>
      </c>
      <c r="CB123" s="1027"/>
      <c r="CC123" s="1027"/>
      <c r="CD123" s="1027"/>
      <c r="CE123" s="1027"/>
      <c r="CF123" s="1028"/>
      <c r="CG123" s="1029"/>
      <c r="CH123" s="1029"/>
      <c r="CI123" s="1029"/>
      <c r="CJ123" s="1030"/>
      <c r="CK123" s="1016"/>
      <c r="CL123" s="1017"/>
      <c r="CM123" s="1017"/>
      <c r="CN123" s="1017"/>
      <c r="CO123" s="1018"/>
      <c r="CP123" s="1007" t="s">
        <v>449</v>
      </c>
      <c r="CQ123" s="1008"/>
      <c r="CR123" s="1008"/>
      <c r="CS123" s="1008"/>
      <c r="CT123" s="1008"/>
      <c r="CU123" s="1008"/>
      <c r="CV123" s="1008"/>
      <c r="CW123" s="1008"/>
      <c r="CX123" s="1008"/>
      <c r="CY123" s="1008"/>
      <c r="CZ123" s="1008"/>
      <c r="DA123" s="1008"/>
      <c r="DB123" s="1008"/>
      <c r="DC123" s="1008"/>
      <c r="DD123" s="1008"/>
      <c r="DE123" s="1008"/>
      <c r="DF123" s="1009"/>
      <c r="DG123" s="958" t="s">
        <v>450</v>
      </c>
      <c r="DH123" s="959"/>
      <c r="DI123" s="959"/>
      <c r="DJ123" s="959"/>
      <c r="DK123" s="960"/>
      <c r="DL123" s="961" t="s">
        <v>450</v>
      </c>
      <c r="DM123" s="959"/>
      <c r="DN123" s="959"/>
      <c r="DO123" s="959"/>
      <c r="DP123" s="960"/>
      <c r="DQ123" s="961" t="s">
        <v>450</v>
      </c>
      <c r="DR123" s="959"/>
      <c r="DS123" s="959"/>
      <c r="DT123" s="959"/>
      <c r="DU123" s="960"/>
      <c r="DV123" s="962" t="s">
        <v>450</v>
      </c>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450</v>
      </c>
      <c r="AB124" s="959"/>
      <c r="AC124" s="959"/>
      <c r="AD124" s="959"/>
      <c r="AE124" s="960"/>
      <c r="AF124" s="961" t="s">
        <v>450</v>
      </c>
      <c r="AG124" s="959"/>
      <c r="AH124" s="959"/>
      <c r="AI124" s="959"/>
      <c r="AJ124" s="960"/>
      <c r="AK124" s="961" t="s">
        <v>450</v>
      </c>
      <c r="AL124" s="959"/>
      <c r="AM124" s="959"/>
      <c r="AN124" s="959"/>
      <c r="AO124" s="960"/>
      <c r="AP124" s="962" t="s">
        <v>450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t="s">
        <v>450</v>
      </c>
      <c r="DH124" s="998"/>
      <c r="DI124" s="998"/>
      <c r="DJ124" s="998"/>
      <c r="DK124" s="999"/>
      <c r="DL124" s="1000" t="s">
        <v>450</v>
      </c>
      <c r="DM124" s="998"/>
      <c r="DN124" s="998"/>
      <c r="DO124" s="998"/>
      <c r="DP124" s="999"/>
      <c r="DQ124" s="1000" t="s">
        <v>450</v>
      </c>
      <c r="DR124" s="998"/>
      <c r="DS124" s="998"/>
      <c r="DT124" s="998"/>
      <c r="DU124" s="999"/>
      <c r="DV124" s="1001" t="s">
        <v>450</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450</v>
      </c>
      <c r="AB125" s="959"/>
      <c r="AC125" s="959"/>
      <c r="AD125" s="959"/>
      <c r="AE125" s="960"/>
      <c r="AF125" s="961" t="s">
        <v>450</v>
      </c>
      <c r="AG125" s="959"/>
      <c r="AH125" s="959"/>
      <c r="AI125" s="959"/>
      <c r="AJ125" s="960"/>
      <c r="AK125" s="961" t="s">
        <v>450</v>
      </c>
      <c r="AL125" s="959"/>
      <c r="AM125" s="959"/>
      <c r="AN125" s="959"/>
      <c r="AO125" s="960"/>
      <c r="AP125" s="962" t="s">
        <v>450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450</v>
      </c>
      <c r="DH125" s="927"/>
      <c r="DI125" s="927"/>
      <c r="DJ125" s="927"/>
      <c r="DK125" s="927"/>
      <c r="DL125" s="927" t="s">
        <v>450</v>
      </c>
      <c r="DM125" s="927"/>
      <c r="DN125" s="927"/>
      <c r="DO125" s="927"/>
      <c r="DP125" s="927"/>
      <c r="DQ125" s="927" t="s">
        <v>450</v>
      </c>
      <c r="DR125" s="927"/>
      <c r="DS125" s="927"/>
      <c r="DT125" s="927"/>
      <c r="DU125" s="927"/>
      <c r="DV125" s="928" t="s">
        <v>450</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450</v>
      </c>
      <c r="AB126" s="959"/>
      <c r="AC126" s="959"/>
      <c r="AD126" s="959"/>
      <c r="AE126" s="960"/>
      <c r="AF126" s="961" t="s">
        <v>450</v>
      </c>
      <c r="AG126" s="959"/>
      <c r="AH126" s="959"/>
      <c r="AI126" s="959"/>
      <c r="AJ126" s="960"/>
      <c r="AK126" s="961" t="s">
        <v>450</v>
      </c>
      <c r="AL126" s="959"/>
      <c r="AM126" s="959"/>
      <c r="AN126" s="959"/>
      <c r="AO126" s="960"/>
      <c r="AP126" s="962" t="s">
        <v>450</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t="s">
        <v>450</v>
      </c>
      <c r="DH126" s="920"/>
      <c r="DI126" s="920"/>
      <c r="DJ126" s="920"/>
      <c r="DK126" s="920"/>
      <c r="DL126" s="920" t="s">
        <v>450</v>
      </c>
      <c r="DM126" s="920"/>
      <c r="DN126" s="920"/>
      <c r="DO126" s="920"/>
      <c r="DP126" s="920"/>
      <c r="DQ126" s="920" t="s">
        <v>450</v>
      </c>
      <c r="DR126" s="920"/>
      <c r="DS126" s="920"/>
      <c r="DT126" s="920"/>
      <c r="DU126" s="920"/>
      <c r="DV126" s="921" t="s">
        <v>450</v>
      </c>
      <c r="DW126" s="921"/>
      <c r="DX126" s="921"/>
      <c r="DY126" s="921"/>
      <c r="DZ126" s="922"/>
    </row>
    <row r="127" spans="1:130" s="197" customFormat="1" ht="26.25" customHeight="1" thickBot="1">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450</v>
      </c>
      <c r="AB127" s="959"/>
      <c r="AC127" s="959"/>
      <c r="AD127" s="959"/>
      <c r="AE127" s="960"/>
      <c r="AF127" s="961" t="s">
        <v>450</v>
      </c>
      <c r="AG127" s="959"/>
      <c r="AH127" s="959"/>
      <c r="AI127" s="959"/>
      <c r="AJ127" s="960"/>
      <c r="AK127" s="961" t="s">
        <v>450</v>
      </c>
      <c r="AL127" s="959"/>
      <c r="AM127" s="959"/>
      <c r="AN127" s="959"/>
      <c r="AO127" s="960"/>
      <c r="AP127" s="962" t="s">
        <v>450</v>
      </c>
      <c r="AQ127" s="963"/>
      <c r="AR127" s="963"/>
      <c r="AS127" s="963"/>
      <c r="AT127" s="964"/>
      <c r="AU127" s="233"/>
      <c r="AV127" s="233"/>
      <c r="AW127" s="233"/>
      <c r="AX127" s="886" t="s">
        <v>460</v>
      </c>
      <c r="AY127" s="887"/>
      <c r="AZ127" s="887"/>
      <c r="BA127" s="887"/>
      <c r="BB127" s="887"/>
      <c r="BC127" s="887"/>
      <c r="BD127" s="887"/>
      <c r="BE127" s="888"/>
      <c r="BF127" s="1041" t="s">
        <v>450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v>344</v>
      </c>
      <c r="DH127" s="1048"/>
      <c r="DI127" s="1048"/>
      <c r="DJ127" s="1048"/>
      <c r="DK127" s="1048"/>
      <c r="DL127" s="1048" t="s">
        <v>462</v>
      </c>
      <c r="DM127" s="1048"/>
      <c r="DN127" s="1048"/>
      <c r="DO127" s="1048"/>
      <c r="DP127" s="1048"/>
      <c r="DQ127" s="1048" t="s">
        <v>462</v>
      </c>
      <c r="DR127" s="1048"/>
      <c r="DS127" s="1048"/>
      <c r="DT127" s="1048"/>
      <c r="DU127" s="1048"/>
      <c r="DV127" s="1049" t="s">
        <v>462</v>
      </c>
      <c r="DW127" s="1049"/>
      <c r="DX127" s="1049"/>
      <c r="DY127" s="1049"/>
      <c r="DZ127" s="1050"/>
    </row>
    <row r="128" spans="1:130" s="197" customFormat="1" ht="26.25" customHeight="1">
      <c r="A128" s="1071" t="s">
        <v>463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464</v>
      </c>
      <c r="X128" s="1073"/>
      <c r="Y128" s="1073"/>
      <c r="Z128" s="1074"/>
      <c r="AA128" s="1089" t="s">
        <v>450</v>
      </c>
      <c r="AB128" s="1090"/>
      <c r="AC128" s="1090"/>
      <c r="AD128" s="1090"/>
      <c r="AE128" s="1091"/>
      <c r="AF128" s="1092" t="s">
        <v>450</v>
      </c>
      <c r="AG128" s="1090"/>
      <c r="AH128" s="1090"/>
      <c r="AI128" s="1090"/>
      <c r="AJ128" s="1091"/>
      <c r="AK128" s="1092" t="s">
        <v>450</v>
      </c>
      <c r="AL128" s="1090"/>
      <c r="AM128" s="1090"/>
      <c r="AN128" s="1090"/>
      <c r="AO128" s="1091"/>
      <c r="AP128" s="1093"/>
      <c r="AQ128" s="1094"/>
      <c r="AR128" s="1094"/>
      <c r="AS128" s="1094"/>
      <c r="AT128" s="1095"/>
      <c r="AU128" s="235"/>
      <c r="AV128" s="235"/>
      <c r="AW128" s="235"/>
      <c r="AX128" s="1054" t="s">
        <v>465</v>
      </c>
      <c r="AY128" s="950"/>
      <c r="AZ128" s="950"/>
      <c r="BA128" s="950"/>
      <c r="BB128" s="950"/>
      <c r="BC128" s="950"/>
      <c r="BD128" s="950"/>
      <c r="BE128" s="951"/>
      <c r="BF128" s="1066" t="s">
        <v>450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466</v>
      </c>
      <c r="X129" s="1061"/>
      <c r="Y129" s="1061"/>
      <c r="Z129" s="1062"/>
      <c r="AA129" s="958">
        <v>4014598</v>
      </c>
      <c r="AB129" s="959"/>
      <c r="AC129" s="959"/>
      <c r="AD129" s="959"/>
      <c r="AE129" s="960"/>
      <c r="AF129" s="961">
        <v>4008811</v>
      </c>
      <c r="AG129" s="959"/>
      <c r="AH129" s="959"/>
      <c r="AI129" s="959"/>
      <c r="AJ129" s="960"/>
      <c r="AK129" s="961">
        <v>4126925</v>
      </c>
      <c r="AL129" s="959"/>
      <c r="AM129" s="959"/>
      <c r="AN129" s="959"/>
      <c r="AO129" s="960"/>
      <c r="AP129" s="1063"/>
      <c r="AQ129" s="1064"/>
      <c r="AR129" s="1064"/>
      <c r="AS129" s="1064"/>
      <c r="AT129" s="1065"/>
      <c r="AU129" s="235"/>
      <c r="AV129" s="235"/>
      <c r="AW129" s="235"/>
      <c r="AX129" s="1054" t="s">
        <v>467</v>
      </c>
      <c r="AY129" s="950"/>
      <c r="AZ129" s="950"/>
      <c r="BA129" s="950"/>
      <c r="BB129" s="950"/>
      <c r="BC129" s="950"/>
      <c r="BD129" s="950"/>
      <c r="BE129" s="951"/>
      <c r="BF129" s="1055">
        <v>4.5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469</v>
      </c>
      <c r="X130" s="1061"/>
      <c r="Y130" s="1061"/>
      <c r="Z130" s="1062"/>
      <c r="AA130" s="958">
        <v>477610</v>
      </c>
      <c r="AB130" s="959"/>
      <c r="AC130" s="959"/>
      <c r="AD130" s="959"/>
      <c r="AE130" s="960"/>
      <c r="AF130" s="961">
        <v>524022</v>
      </c>
      <c r="AG130" s="959"/>
      <c r="AH130" s="959"/>
      <c r="AI130" s="959"/>
      <c r="AJ130" s="960"/>
      <c r="AK130" s="961">
        <v>510229</v>
      </c>
      <c r="AL130" s="959"/>
      <c r="AM130" s="959"/>
      <c r="AN130" s="959"/>
      <c r="AO130" s="960"/>
      <c r="AP130" s="1063"/>
      <c r="AQ130" s="1064"/>
      <c r="AR130" s="1064"/>
      <c r="AS130" s="1064"/>
      <c r="AT130" s="1065"/>
      <c r="AU130" s="235"/>
      <c r="AV130" s="235"/>
      <c r="AW130" s="235"/>
      <c r="AX130" s="1113" t="s">
        <v>470</v>
      </c>
      <c r="AY130" s="1045"/>
      <c r="AZ130" s="1045"/>
      <c r="BA130" s="1045"/>
      <c r="BB130" s="1045"/>
      <c r="BC130" s="1045"/>
      <c r="BD130" s="1045"/>
      <c r="BE130" s="1046"/>
      <c r="BF130" s="1075">
        <v>41.5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471</v>
      </c>
      <c r="X131" s="1084"/>
      <c r="Y131" s="1084"/>
      <c r="Z131" s="1085"/>
      <c r="AA131" s="997">
        <v>3536988</v>
      </c>
      <c r="AB131" s="998"/>
      <c r="AC131" s="998"/>
      <c r="AD131" s="998"/>
      <c r="AE131" s="999"/>
      <c r="AF131" s="1000">
        <v>3484789</v>
      </c>
      <c r="AG131" s="998"/>
      <c r="AH131" s="998"/>
      <c r="AI131" s="998"/>
      <c r="AJ131" s="999"/>
      <c r="AK131" s="1000">
        <v>3616696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473</v>
      </c>
      <c r="W132" s="1101"/>
      <c r="X132" s="1101"/>
      <c r="Y132" s="1101"/>
      <c r="Z132" s="1102"/>
      <c r="AA132" s="1103">
        <v>5.7707009469999999</v>
      </c>
      <c r="AB132" s="1104"/>
      <c r="AC132" s="1104"/>
      <c r="AD132" s="1104"/>
      <c r="AE132" s="1105"/>
      <c r="AF132" s="1106">
        <v>3.3533163699999999</v>
      </c>
      <c r="AG132" s="1104"/>
      <c r="AH132" s="1104"/>
      <c r="AI132" s="1104"/>
      <c r="AJ132" s="1105"/>
      <c r="AK132" s="1106">
        <v>4.5586911370000003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474</v>
      </c>
      <c r="W133" s="1108"/>
      <c r="X133" s="1108"/>
      <c r="Y133" s="1108"/>
      <c r="Z133" s="1109"/>
      <c r="AA133" s="1110">
        <v>7.6</v>
      </c>
      <c r="AB133" s="1111"/>
      <c r="AC133" s="1111"/>
      <c r="AD133" s="1111"/>
      <c r="AE133" s="1112"/>
      <c r="AF133" s="1110">
        <v>5.7</v>
      </c>
      <c r="AG133" s="1111"/>
      <c r="AH133" s="1111"/>
      <c r="AI133" s="1111"/>
      <c r="AJ133" s="1112"/>
      <c r="AK133" s="1110">
        <v>4.5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7" t="s">
        <v>477</v>
      </c>
      <c r="L7" s="254"/>
      <c r="M7" s="255" t="s">
        <v>478</v>
      </c>
      <c r="N7" s="256"/>
    </row>
    <row r="8" spans="1:16">
      <c r="A8" s="248"/>
      <c r="B8" s="244"/>
      <c r="C8" s="244"/>
      <c r="D8" s="244"/>
      <c r="E8" s="244"/>
      <c r="F8" s="244"/>
      <c r="G8" s="257"/>
      <c r="H8" s="258"/>
      <c r="I8" s="258"/>
      <c r="J8" s="259"/>
      <c r="K8" s="1118"/>
      <c r="L8" s="260" t="s">
        <v>479</v>
      </c>
      <c r="M8" s="261" t="s">
        <v>480</v>
      </c>
      <c r="N8" s="262" t="s">
        <v>481</v>
      </c>
    </row>
    <row r="9" spans="1:16">
      <c r="A9" s="248"/>
      <c r="B9" s="244"/>
      <c r="C9" s="244"/>
      <c r="D9" s="244"/>
      <c r="E9" s="244"/>
      <c r="F9" s="244"/>
      <c r="G9" s="1119" t="s">
        <v>482</v>
      </c>
      <c r="H9" s="1120"/>
      <c r="I9" s="1120"/>
      <c r="J9" s="1121"/>
      <c r="K9" s="263">
        <v>1417110</v>
      </c>
      <c r="L9" s="264">
        <v>86615</v>
      </c>
      <c r="M9" s="265">
        <v>80077</v>
      </c>
      <c r="N9" s="266">
        <v>8.1999999999999993</v>
      </c>
    </row>
    <row r="10" spans="1:16">
      <c r="A10" s="248"/>
      <c r="B10" s="244"/>
      <c r="C10" s="244"/>
      <c r="D10" s="244"/>
      <c r="E10" s="244"/>
      <c r="F10" s="244"/>
      <c r="G10" s="1119" t="s">
        <v>483</v>
      </c>
      <c r="H10" s="1120"/>
      <c r="I10" s="1120"/>
      <c r="J10" s="1121"/>
      <c r="K10" s="267">
        <v>4206</v>
      </c>
      <c r="L10" s="268">
        <v>257</v>
      </c>
      <c r="M10" s="269">
        <v>7955</v>
      </c>
      <c r="N10" s="270">
        <v>-96.8</v>
      </c>
    </row>
    <row r="11" spans="1:16" ht="13.5" customHeight="1">
      <c r="A11" s="248"/>
      <c r="B11" s="244"/>
      <c r="C11" s="244"/>
      <c r="D11" s="244"/>
      <c r="E11" s="244"/>
      <c r="F11" s="244"/>
      <c r="G11" s="1119" t="s">
        <v>484</v>
      </c>
      <c r="H11" s="1120"/>
      <c r="I11" s="1120"/>
      <c r="J11" s="1121"/>
      <c r="K11" s="267">
        <v>278963</v>
      </c>
      <c r="L11" s="268">
        <v>17050</v>
      </c>
      <c r="M11" s="269">
        <v>10951</v>
      </c>
      <c r="N11" s="270">
        <v>55.7</v>
      </c>
    </row>
    <row r="12" spans="1:16" ht="13.5" customHeight="1">
      <c r="A12" s="248"/>
      <c r="B12" s="244"/>
      <c r="C12" s="244"/>
      <c r="D12" s="244"/>
      <c r="E12" s="244"/>
      <c r="F12" s="244"/>
      <c r="G12" s="1119" t="s">
        <v>485</v>
      </c>
      <c r="H12" s="1120"/>
      <c r="I12" s="1120"/>
      <c r="J12" s="1121"/>
      <c r="K12" s="267" t="s">
        <v>486</v>
      </c>
      <c r="L12" s="268" t="s">
        <v>486</v>
      </c>
      <c r="M12" s="269">
        <v>416</v>
      </c>
      <c r="N12" s="270" t="s">
        <v>486</v>
      </c>
    </row>
    <row r="13" spans="1:16" ht="13.5" customHeight="1">
      <c r="A13" s="248"/>
      <c r="B13" s="244"/>
      <c r="C13" s="244"/>
      <c r="D13" s="244"/>
      <c r="E13" s="244"/>
      <c r="F13" s="244"/>
      <c r="G13" s="1119" t="s">
        <v>487</v>
      </c>
      <c r="H13" s="1120"/>
      <c r="I13" s="1120"/>
      <c r="J13" s="1121"/>
      <c r="K13" s="267" t="s">
        <v>486</v>
      </c>
      <c r="L13" s="268" t="s">
        <v>486</v>
      </c>
      <c r="M13" s="269" t="s">
        <v>486</v>
      </c>
      <c r="N13" s="270" t="s">
        <v>486</v>
      </c>
    </row>
    <row r="14" spans="1:16" ht="13.5" customHeight="1">
      <c r="A14" s="248"/>
      <c r="B14" s="244"/>
      <c r="C14" s="244"/>
      <c r="D14" s="244"/>
      <c r="E14" s="244"/>
      <c r="F14" s="244"/>
      <c r="G14" s="1119" t="s">
        <v>488</v>
      </c>
      <c r="H14" s="1120"/>
      <c r="I14" s="1120"/>
      <c r="J14" s="1121"/>
      <c r="K14" s="267">
        <v>97940</v>
      </c>
      <c r="L14" s="268">
        <v>5986</v>
      </c>
      <c r="M14" s="269">
        <v>3811</v>
      </c>
      <c r="N14" s="270">
        <v>57.1</v>
      </c>
    </row>
    <row r="15" spans="1:16" ht="13.5" customHeight="1">
      <c r="A15" s="248"/>
      <c r="B15" s="244"/>
      <c r="C15" s="244"/>
      <c r="D15" s="244"/>
      <c r="E15" s="244"/>
      <c r="F15" s="244"/>
      <c r="G15" s="1119" t="s">
        <v>489</v>
      </c>
      <c r="H15" s="1120"/>
      <c r="I15" s="1120"/>
      <c r="J15" s="1121"/>
      <c r="K15" s="267">
        <v>29954</v>
      </c>
      <c r="L15" s="268">
        <v>1831</v>
      </c>
      <c r="M15" s="269">
        <v>1566</v>
      </c>
      <c r="N15" s="270">
        <v>16.899999999999999</v>
      </c>
    </row>
    <row r="16" spans="1:16">
      <c r="A16" s="248"/>
      <c r="B16" s="244"/>
      <c r="C16" s="244"/>
      <c r="D16" s="244"/>
      <c r="E16" s="244"/>
      <c r="F16" s="244"/>
      <c r="G16" s="1122" t="s">
        <v>490</v>
      </c>
      <c r="H16" s="1123"/>
      <c r="I16" s="1123"/>
      <c r="J16" s="1124"/>
      <c r="K16" s="268">
        <v>-123791</v>
      </c>
      <c r="L16" s="268">
        <v>-7566</v>
      </c>
      <c r="M16" s="269">
        <v>-8208</v>
      </c>
      <c r="N16" s="270">
        <v>-7.8</v>
      </c>
    </row>
    <row r="17" spans="1:16">
      <c r="A17" s="248"/>
      <c r="B17" s="244"/>
      <c r="C17" s="244"/>
      <c r="D17" s="244"/>
      <c r="E17" s="244"/>
      <c r="F17" s="244"/>
      <c r="G17" s="1122" t="s">
        <v>166</v>
      </c>
      <c r="H17" s="1123"/>
      <c r="I17" s="1123"/>
      <c r="J17" s="1124"/>
      <c r="K17" s="268">
        <v>1704382</v>
      </c>
      <c r="L17" s="268">
        <v>104173</v>
      </c>
      <c r="M17" s="269">
        <v>96567</v>
      </c>
      <c r="N17" s="270">
        <v>7.9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14" t="s">
        <v>495</v>
      </c>
      <c r="H21" s="1115"/>
      <c r="I21" s="1115"/>
      <c r="J21" s="1116"/>
      <c r="K21" s="280">
        <v>8.74</v>
      </c>
      <c r="L21" s="281">
        <v>8.9</v>
      </c>
      <c r="M21" s="282">
        <v>-0.16</v>
      </c>
      <c r="N21" s="249"/>
      <c r="O21" s="283"/>
      <c r="P21" s="279"/>
    </row>
    <row r="22" spans="1:16" s="284" customFormat="1">
      <c r="A22" s="279"/>
      <c r="B22" s="249"/>
      <c r="C22" s="249"/>
      <c r="D22" s="249"/>
      <c r="E22" s="249"/>
      <c r="F22" s="249"/>
      <c r="G22" s="1114" t="s">
        <v>496</v>
      </c>
      <c r="H22" s="1115"/>
      <c r="I22" s="1115"/>
      <c r="J22" s="1116"/>
      <c r="K22" s="285">
        <v>98.7</v>
      </c>
      <c r="L22" s="286">
        <v>97.4</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7" t="s">
        <v>477</v>
      </c>
      <c r="L30" s="254"/>
      <c r="M30" s="255" t="s">
        <v>478</v>
      </c>
      <c r="N30" s="256"/>
    </row>
    <row r="31" spans="1:16">
      <c r="A31" s="248"/>
      <c r="B31" s="244"/>
      <c r="C31" s="244"/>
      <c r="D31" s="244"/>
      <c r="E31" s="244"/>
      <c r="F31" s="244"/>
      <c r="G31" s="257"/>
      <c r="H31" s="258"/>
      <c r="I31" s="258"/>
      <c r="J31" s="259"/>
      <c r="K31" s="1118"/>
      <c r="L31" s="260" t="s">
        <v>479</v>
      </c>
      <c r="M31" s="261" t="s">
        <v>480</v>
      </c>
      <c r="N31" s="262" t="s">
        <v>481</v>
      </c>
    </row>
    <row r="32" spans="1:16" ht="27" customHeight="1">
      <c r="A32" s="248"/>
      <c r="B32" s="244"/>
      <c r="C32" s="244"/>
      <c r="D32" s="244"/>
      <c r="E32" s="244"/>
      <c r="F32" s="244"/>
      <c r="G32" s="1130" t="s">
        <v>500</v>
      </c>
      <c r="H32" s="1131"/>
      <c r="I32" s="1131"/>
      <c r="J32" s="1132"/>
      <c r="K32" s="294">
        <v>469148</v>
      </c>
      <c r="L32" s="294">
        <v>28675</v>
      </c>
      <c r="M32" s="295">
        <v>47101</v>
      </c>
      <c r="N32" s="296">
        <v>-39.1</v>
      </c>
    </row>
    <row r="33" spans="1:16" ht="13.5" customHeight="1">
      <c r="A33" s="248"/>
      <c r="B33" s="244"/>
      <c r="C33" s="244"/>
      <c r="D33" s="244"/>
      <c r="E33" s="244"/>
      <c r="F33" s="244"/>
      <c r="G33" s="1130" t="s">
        <v>501</v>
      </c>
      <c r="H33" s="1131"/>
      <c r="I33" s="1131"/>
      <c r="J33" s="1132"/>
      <c r="K33" s="294" t="s">
        <v>486</v>
      </c>
      <c r="L33" s="294" t="s">
        <v>486</v>
      </c>
      <c r="M33" s="295" t="s">
        <v>486</v>
      </c>
      <c r="N33" s="296" t="s">
        <v>486</v>
      </c>
    </row>
    <row r="34" spans="1:16" ht="27" customHeight="1">
      <c r="A34" s="248"/>
      <c r="B34" s="244"/>
      <c r="C34" s="244"/>
      <c r="D34" s="244"/>
      <c r="E34" s="244"/>
      <c r="F34" s="244"/>
      <c r="G34" s="1130" t="s">
        <v>502</v>
      </c>
      <c r="H34" s="1131"/>
      <c r="I34" s="1131"/>
      <c r="J34" s="1132"/>
      <c r="K34" s="294" t="s">
        <v>486</v>
      </c>
      <c r="L34" s="294" t="s">
        <v>486</v>
      </c>
      <c r="M34" s="295">
        <v>22</v>
      </c>
      <c r="N34" s="296" t="s">
        <v>486</v>
      </c>
    </row>
    <row r="35" spans="1:16" ht="27" customHeight="1">
      <c r="A35" s="248"/>
      <c r="B35" s="244"/>
      <c r="C35" s="244"/>
      <c r="D35" s="244"/>
      <c r="E35" s="244"/>
      <c r="F35" s="244"/>
      <c r="G35" s="1130" t="s">
        <v>503</v>
      </c>
      <c r="H35" s="1131"/>
      <c r="I35" s="1131"/>
      <c r="J35" s="1132"/>
      <c r="K35" s="294">
        <v>168440</v>
      </c>
      <c r="L35" s="294">
        <v>10295</v>
      </c>
      <c r="M35" s="295">
        <v>14567</v>
      </c>
      <c r="N35" s="296">
        <v>-29.3</v>
      </c>
    </row>
    <row r="36" spans="1:16" ht="27" customHeight="1">
      <c r="A36" s="248"/>
      <c r="B36" s="244"/>
      <c r="C36" s="244"/>
      <c r="D36" s="244"/>
      <c r="E36" s="244"/>
      <c r="F36" s="244"/>
      <c r="G36" s="1130" t="s">
        <v>504</v>
      </c>
      <c r="H36" s="1131"/>
      <c r="I36" s="1131"/>
      <c r="J36" s="1132"/>
      <c r="K36" s="294">
        <v>37515</v>
      </c>
      <c r="L36" s="294">
        <v>2293</v>
      </c>
      <c r="M36" s="295">
        <v>3162</v>
      </c>
      <c r="N36" s="296">
        <v>-27.5</v>
      </c>
    </row>
    <row r="37" spans="1:16" ht="13.5" customHeight="1">
      <c r="A37" s="248"/>
      <c r="B37" s="244"/>
      <c r="C37" s="244"/>
      <c r="D37" s="244"/>
      <c r="E37" s="244"/>
      <c r="F37" s="244"/>
      <c r="G37" s="1130" t="s">
        <v>505</v>
      </c>
      <c r="H37" s="1131"/>
      <c r="I37" s="1131"/>
      <c r="J37" s="1132"/>
      <c r="K37" s="294" t="s">
        <v>486</v>
      </c>
      <c r="L37" s="294" t="s">
        <v>486</v>
      </c>
      <c r="M37" s="295">
        <v>1050</v>
      </c>
      <c r="N37" s="296" t="s">
        <v>486</v>
      </c>
    </row>
    <row r="38" spans="1:16" ht="27" customHeight="1">
      <c r="A38" s="248"/>
      <c r="B38" s="244"/>
      <c r="C38" s="244"/>
      <c r="D38" s="244"/>
      <c r="E38" s="244"/>
      <c r="F38" s="244"/>
      <c r="G38" s="1133" t="s">
        <v>506</v>
      </c>
      <c r="H38" s="1134"/>
      <c r="I38" s="1134"/>
      <c r="J38" s="1135"/>
      <c r="K38" s="297" t="s">
        <v>486</v>
      </c>
      <c r="L38" s="297" t="s">
        <v>486</v>
      </c>
      <c r="M38" s="298">
        <v>8</v>
      </c>
      <c r="N38" s="299" t="s">
        <v>486</v>
      </c>
      <c r="O38" s="293"/>
    </row>
    <row r="39" spans="1:16">
      <c r="A39" s="248"/>
      <c r="B39" s="244"/>
      <c r="C39" s="244"/>
      <c r="D39" s="244"/>
      <c r="E39" s="244"/>
      <c r="F39" s="244"/>
      <c r="G39" s="1133" t="s">
        <v>507</v>
      </c>
      <c r="H39" s="1134"/>
      <c r="I39" s="1134"/>
      <c r="J39" s="1135"/>
      <c r="K39" s="300" t="s">
        <v>486</v>
      </c>
      <c r="L39" s="300" t="s">
        <v>486</v>
      </c>
      <c r="M39" s="301">
        <v>-3518</v>
      </c>
      <c r="N39" s="302" t="s">
        <v>486</v>
      </c>
      <c r="O39" s="293"/>
    </row>
    <row r="40" spans="1:16" ht="27" customHeight="1">
      <c r="A40" s="248"/>
      <c r="B40" s="244"/>
      <c r="C40" s="244"/>
      <c r="D40" s="244"/>
      <c r="E40" s="244"/>
      <c r="F40" s="244"/>
      <c r="G40" s="1130" t="s">
        <v>508</v>
      </c>
      <c r="H40" s="1131"/>
      <c r="I40" s="1131"/>
      <c r="J40" s="1132"/>
      <c r="K40" s="300">
        <v>-510229</v>
      </c>
      <c r="L40" s="300">
        <v>-31186</v>
      </c>
      <c r="M40" s="301">
        <v>-41712</v>
      </c>
      <c r="N40" s="302">
        <v>-25.2</v>
      </c>
      <c r="O40" s="293"/>
    </row>
    <row r="41" spans="1:16">
      <c r="A41" s="248"/>
      <c r="B41" s="244"/>
      <c r="C41" s="244"/>
      <c r="D41" s="244"/>
      <c r="E41" s="244"/>
      <c r="F41" s="244"/>
      <c r="G41" s="1136" t="s">
        <v>277</v>
      </c>
      <c r="H41" s="1137"/>
      <c r="I41" s="1137"/>
      <c r="J41" s="1138"/>
      <c r="K41" s="294">
        <v>164874</v>
      </c>
      <c r="L41" s="300">
        <v>10077</v>
      </c>
      <c r="M41" s="301">
        <v>20682</v>
      </c>
      <c r="N41" s="302">
        <v>-51.3</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5" t="s">
        <v>477</v>
      </c>
      <c r="J49" s="1127" t="s">
        <v>512</v>
      </c>
      <c r="K49" s="1128"/>
      <c r="L49" s="1128"/>
      <c r="M49" s="1128"/>
      <c r="N49" s="1129"/>
    </row>
    <row r="50" spans="1:14">
      <c r="A50" s="248"/>
      <c r="B50" s="244"/>
      <c r="C50" s="244"/>
      <c r="D50" s="244"/>
      <c r="E50" s="244"/>
      <c r="F50" s="244"/>
      <c r="G50" s="312"/>
      <c r="H50" s="313"/>
      <c r="I50" s="1126"/>
      <c r="J50" s="314" t="s">
        <v>513</v>
      </c>
      <c r="K50" s="315" t="s">
        <v>514</v>
      </c>
      <c r="L50" s="316" t="s">
        <v>515</v>
      </c>
      <c r="M50" s="317" t="s">
        <v>516</v>
      </c>
      <c r="N50" s="318" t="s">
        <v>517</v>
      </c>
    </row>
    <row r="51" spans="1:14">
      <c r="A51" s="248"/>
      <c r="B51" s="244"/>
      <c r="C51" s="244"/>
      <c r="D51" s="244"/>
      <c r="E51" s="244"/>
      <c r="F51" s="244"/>
      <c r="G51" s="310" t="s">
        <v>518</v>
      </c>
      <c r="H51" s="311"/>
      <c r="I51" s="319">
        <v>621968</v>
      </c>
      <c r="J51" s="320">
        <v>36288</v>
      </c>
      <c r="K51" s="321">
        <v>-1.7</v>
      </c>
      <c r="L51" s="322">
        <v>61557</v>
      </c>
      <c r="M51" s="323">
        <v>-4.9000000000000004</v>
      </c>
      <c r="N51" s="324">
        <v>3.2</v>
      </c>
    </row>
    <row r="52" spans="1:14">
      <c r="A52" s="248"/>
      <c r="B52" s="244"/>
      <c r="C52" s="244"/>
      <c r="D52" s="244"/>
      <c r="E52" s="244"/>
      <c r="F52" s="244"/>
      <c r="G52" s="325"/>
      <c r="H52" s="326" t="s">
        <v>519</v>
      </c>
      <c r="I52" s="327">
        <v>334738</v>
      </c>
      <c r="J52" s="328">
        <v>19530</v>
      </c>
      <c r="K52" s="329">
        <v>0.1</v>
      </c>
      <c r="L52" s="330">
        <v>32497</v>
      </c>
      <c r="M52" s="331">
        <v>1.8</v>
      </c>
      <c r="N52" s="332">
        <v>-1.7</v>
      </c>
    </row>
    <row r="53" spans="1:14">
      <c r="A53" s="248"/>
      <c r="B53" s="244"/>
      <c r="C53" s="244"/>
      <c r="D53" s="244"/>
      <c r="E53" s="244"/>
      <c r="F53" s="244"/>
      <c r="G53" s="310" t="s">
        <v>520</v>
      </c>
      <c r="H53" s="311"/>
      <c r="I53" s="319">
        <v>592529</v>
      </c>
      <c r="J53" s="320">
        <v>34649</v>
      </c>
      <c r="K53" s="321">
        <v>-4.5</v>
      </c>
      <c r="L53" s="322">
        <v>69806</v>
      </c>
      <c r="M53" s="323">
        <v>13.4</v>
      </c>
      <c r="N53" s="324">
        <v>-17.899999999999999</v>
      </c>
    </row>
    <row r="54" spans="1:14">
      <c r="A54" s="248"/>
      <c r="B54" s="244"/>
      <c r="C54" s="244"/>
      <c r="D54" s="244"/>
      <c r="E54" s="244"/>
      <c r="F54" s="244"/>
      <c r="G54" s="325"/>
      <c r="H54" s="326" t="s">
        <v>519</v>
      </c>
      <c r="I54" s="327">
        <v>239633</v>
      </c>
      <c r="J54" s="328">
        <v>14013</v>
      </c>
      <c r="K54" s="329">
        <v>-28.2</v>
      </c>
      <c r="L54" s="330">
        <v>32823</v>
      </c>
      <c r="M54" s="331">
        <v>1</v>
      </c>
      <c r="N54" s="332">
        <v>-29.2</v>
      </c>
    </row>
    <row r="55" spans="1:14">
      <c r="A55" s="248"/>
      <c r="B55" s="244"/>
      <c r="C55" s="244"/>
      <c r="D55" s="244"/>
      <c r="E55" s="244"/>
      <c r="F55" s="244"/>
      <c r="G55" s="310" t="s">
        <v>521</v>
      </c>
      <c r="H55" s="311"/>
      <c r="I55" s="319">
        <v>1027312</v>
      </c>
      <c r="J55" s="320">
        <v>60853</v>
      </c>
      <c r="K55" s="321">
        <v>75.599999999999994</v>
      </c>
      <c r="L55" s="322">
        <v>74444</v>
      </c>
      <c r="M55" s="323">
        <v>6.6</v>
      </c>
      <c r="N55" s="324">
        <v>69</v>
      </c>
    </row>
    <row r="56" spans="1:14">
      <c r="A56" s="248"/>
      <c r="B56" s="244"/>
      <c r="C56" s="244"/>
      <c r="D56" s="244"/>
      <c r="E56" s="244"/>
      <c r="F56" s="244"/>
      <c r="G56" s="325"/>
      <c r="H56" s="326" t="s">
        <v>519</v>
      </c>
      <c r="I56" s="327">
        <v>454353</v>
      </c>
      <c r="J56" s="328">
        <v>26913</v>
      </c>
      <c r="K56" s="329">
        <v>92.1</v>
      </c>
      <c r="L56" s="330">
        <v>34175</v>
      </c>
      <c r="M56" s="331">
        <v>4.0999999999999996</v>
      </c>
      <c r="N56" s="332">
        <v>88</v>
      </c>
    </row>
    <row r="57" spans="1:14">
      <c r="A57" s="248"/>
      <c r="B57" s="244"/>
      <c r="C57" s="244"/>
      <c r="D57" s="244"/>
      <c r="E57" s="244"/>
      <c r="F57" s="244"/>
      <c r="G57" s="310" t="s">
        <v>522</v>
      </c>
      <c r="H57" s="311"/>
      <c r="I57" s="319">
        <v>411973</v>
      </c>
      <c r="J57" s="320">
        <v>24722</v>
      </c>
      <c r="K57" s="321">
        <v>-59.4</v>
      </c>
      <c r="L57" s="322">
        <v>85205</v>
      </c>
      <c r="M57" s="323">
        <v>14.5</v>
      </c>
      <c r="N57" s="324">
        <v>-73.900000000000006</v>
      </c>
    </row>
    <row r="58" spans="1:14">
      <c r="A58" s="248"/>
      <c r="B58" s="244"/>
      <c r="C58" s="244"/>
      <c r="D58" s="244"/>
      <c r="E58" s="244"/>
      <c r="F58" s="244"/>
      <c r="G58" s="325"/>
      <c r="H58" s="326" t="s">
        <v>519</v>
      </c>
      <c r="I58" s="327">
        <v>398658</v>
      </c>
      <c r="J58" s="328">
        <v>23923</v>
      </c>
      <c r="K58" s="329">
        <v>-11.1</v>
      </c>
      <c r="L58" s="330">
        <v>38847</v>
      </c>
      <c r="M58" s="331">
        <v>13.7</v>
      </c>
      <c r="N58" s="332">
        <v>-24.8</v>
      </c>
    </row>
    <row r="59" spans="1:14">
      <c r="A59" s="248"/>
      <c r="B59" s="244"/>
      <c r="C59" s="244"/>
      <c r="D59" s="244"/>
      <c r="E59" s="244"/>
      <c r="F59" s="244"/>
      <c r="G59" s="310" t="s">
        <v>523</v>
      </c>
      <c r="H59" s="311"/>
      <c r="I59" s="319">
        <v>1215110</v>
      </c>
      <c r="J59" s="320">
        <v>74269</v>
      </c>
      <c r="K59" s="321">
        <v>200.4</v>
      </c>
      <c r="L59" s="322">
        <v>69469</v>
      </c>
      <c r="M59" s="323">
        <v>-18.5</v>
      </c>
      <c r="N59" s="324">
        <v>218.9</v>
      </c>
    </row>
    <row r="60" spans="1:14">
      <c r="A60" s="248"/>
      <c r="B60" s="244"/>
      <c r="C60" s="244"/>
      <c r="D60" s="244"/>
      <c r="E60" s="244"/>
      <c r="F60" s="244"/>
      <c r="G60" s="325"/>
      <c r="H60" s="326" t="s">
        <v>519</v>
      </c>
      <c r="I60" s="333">
        <v>697162</v>
      </c>
      <c r="J60" s="328">
        <v>42611</v>
      </c>
      <c r="K60" s="329">
        <v>78.099999999999994</v>
      </c>
      <c r="L60" s="330">
        <v>38215</v>
      </c>
      <c r="M60" s="331">
        <v>-1.6</v>
      </c>
      <c r="N60" s="332">
        <v>79.7</v>
      </c>
    </row>
    <row r="61" spans="1:14">
      <c r="A61" s="248"/>
      <c r="B61" s="244"/>
      <c r="C61" s="244"/>
      <c r="D61" s="244"/>
      <c r="E61" s="244"/>
      <c r="F61" s="244"/>
      <c r="G61" s="310" t="s">
        <v>524</v>
      </c>
      <c r="H61" s="334"/>
      <c r="I61" s="335">
        <v>773778</v>
      </c>
      <c r="J61" s="336">
        <v>46156</v>
      </c>
      <c r="K61" s="337">
        <v>42.1</v>
      </c>
      <c r="L61" s="338">
        <v>72096</v>
      </c>
      <c r="M61" s="339">
        <v>2.2000000000000002</v>
      </c>
      <c r="N61" s="324">
        <v>39.9</v>
      </c>
    </row>
    <row r="62" spans="1:14">
      <c r="A62" s="248"/>
      <c r="B62" s="244"/>
      <c r="C62" s="244"/>
      <c r="D62" s="244"/>
      <c r="E62" s="244"/>
      <c r="F62" s="244"/>
      <c r="G62" s="325"/>
      <c r="H62" s="326" t="s">
        <v>519</v>
      </c>
      <c r="I62" s="327">
        <v>424909</v>
      </c>
      <c r="J62" s="328">
        <v>25398</v>
      </c>
      <c r="K62" s="329">
        <v>26.2</v>
      </c>
      <c r="L62" s="330">
        <v>35311</v>
      </c>
      <c r="M62" s="331">
        <v>3.8</v>
      </c>
      <c r="N62" s="332">
        <v>22.4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22.15</v>
      </c>
      <c r="G47" s="12">
        <v>19.329999999999998</v>
      </c>
      <c r="H47" s="12">
        <v>19.260000000000002</v>
      </c>
      <c r="I47" s="12">
        <v>15.54</v>
      </c>
      <c r="J47" s="13">
        <v>15.1</v>
      </c>
    </row>
    <row r="48" spans="2:10" ht="57.75" customHeight="1">
      <c r="B48" s="14"/>
      <c r="C48" s="1141" t="s">
        <v>4</v>
      </c>
      <c r="D48" s="1141"/>
      <c r="E48" s="1142"/>
      <c r="F48" s="15">
        <v>5.76</v>
      </c>
      <c r="G48" s="16">
        <v>4.1500000000000004</v>
      </c>
      <c r="H48" s="16">
        <v>2.5499999999999998</v>
      </c>
      <c r="I48" s="16">
        <v>4.2</v>
      </c>
      <c r="J48" s="17">
        <v>7.32</v>
      </c>
    </row>
    <row r="49" spans="2:10" ht="57.75" customHeight="1" thickBot="1">
      <c r="B49" s="18"/>
      <c r="C49" s="1143" t="s">
        <v>5</v>
      </c>
      <c r="D49" s="1143"/>
      <c r="E49" s="1144"/>
      <c r="F49" s="19">
        <v>4.25</v>
      </c>
      <c r="G49" s="20" t="s">
        <v>531</v>
      </c>
      <c r="H49" s="20" t="s">
        <v>532</v>
      </c>
      <c r="I49" s="20" t="s">
        <v>533</v>
      </c>
      <c r="J49" s="21">
        <v>3.24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2017-03-13T01:06:06Z</cp:lastPrinted>
  <dcterms:created xsi:type="dcterms:W3CDTF">2017-02-15T16:36:02Z</dcterms:created>
  <dcterms:modified xsi:type="dcterms:W3CDTF">2018-03-09T02:17:39Z</dcterms:modified>
  <cp:category/>
</cp:coreProperties>
</file>