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100.総務課\A.作業フォルダ\大竹 舞\★ホームページ資料\新しいフォルダー\"/>
    </mc:Choice>
  </mc:AlternateContent>
  <workbookProtection workbookPassword="979D" lockStructure="1"/>
  <bookViews>
    <workbookView xWindow="0" yWindow="0" windowWidth="28800" windowHeight="12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AM35" i="9" l="1"/>
  <c r="BE34" i="9"/>
  <c r="BE35" i="9" s="1"/>
</calcChain>
</file>

<file path=xl/sharedStrings.xml><?xml version="1.0" encoding="utf-8"?>
<sst xmlns="http://schemas.openxmlformats.org/spreadsheetml/2006/main" count="1058" uniqueCount="548">
  <si>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</si>
  <si>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</si>
  <si>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</si>
  <si>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</si>
  <si>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</si>
  <si>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</si>
  <si>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</si>
  <si>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</si>
  <si>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</si>
  <si>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</si>
  <si>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</si>
  <si>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</si>
  <si>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</si>
  <si>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</si>
  <si>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</si>
  <si>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</si>
  <si>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</si>
  <si>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</si>
  <si>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</si>
  <si>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</si>
  <si>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</si>
  <si>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</si>
  <si>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</si>
  <si>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</si>
  <si>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</si>
  <si>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</si>
  <si>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</si>
  <si>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</si>
  <si>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</si>
  <si>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</si>
  <si>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</si>
  <si>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</si>
  <si>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</si>
  <si>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</si>
  <si>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</si>
  <si>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</si>
  <si>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</si>
  <si>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</si>
  <si>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</si>
  <si>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</si>
  <si>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</si>
  <si>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</si>
  <si>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</si>
  <si>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</si>
  <si>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</si>
  <si>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</si>
  <si>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</si>
  <si>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</si>
  <si>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</si>
  <si>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</si>
  <si>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</si>
  <si>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</si>
  <si>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</si>
  <si>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</si>
  <si>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</si>
  <si>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</si>
  <si>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</si>
  <si>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</si>
  <si>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</si>
  <si>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</si>
  <si>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</si>
  <si>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</si>
  <si>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</si>
  <si>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</si>
  <si>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</si>
  <si>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</si>
  <si>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</si>
  <si>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</si>
  <si>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</si>
  <si>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</si>
  <si>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</si>
  <si>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</si>
  <si>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</si>
  <si>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</si>
  <si>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</si>
  <si>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</si>
  <si>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</si>
  <si>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</si>
  <si>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</si>
  <si>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</si>
  <si>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</si>
  <si>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</si>
  <si>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</si>
  <si>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</si>
  <si>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</si>
  <si>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</si>
  <si>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</si>
  <si>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</si>
  <si>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</si>
  <si>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</si>
  <si>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</si>
  <si>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</si>
  <si>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</si>
  <si>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</si>
  <si>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</si>
  <si>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</si>
  <si>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</si>
  <si>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</si>
  <si>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</si>
  <si>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</si>
  <si>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</si>
  <si>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</si>
  <si>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</si>
  <si>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</si>
  <si>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</si>
  <si>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</si>
  <si>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</si>
  <si>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</si>
  <si>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</si>
  <si>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</si>
  <si>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</si>
  <si>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</si>
  <si>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</si>
  <si>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</si>
  <si>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</si>
  <si>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</si>
  <si>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</si>
  <si>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</si>
  <si>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</si>
  <si>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</si>
  <si>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</si>
  <si>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</si>
  <si>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</si>
  <si>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</si>
  <si>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</si>
  <si>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</si>
  <si>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</si>
  <si>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</si>
  <si>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</si>
  <si>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</si>
  <si>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</si>
  <si>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</si>
  <si>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</si>
  <si>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</si>
  <si>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</si>
  <si>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</si>
  <si>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</si>
  <si>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</si>
  <si>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</si>
  <si>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</si>
  <si>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</si>
  <si>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</si>
  <si>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</si>
  <si>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</si>
  <si>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</si>
  <si>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</si>
  <si>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</si>
  <si>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</si>
  <si>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</si>
  <si>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</si>
  <si>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</si>
  <si>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</si>
  <si>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</si>
  <si>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</si>
  <si>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</si>
  <si>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</si>
  <si>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</si>
  <si>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</si>
  <si>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</si>
  <si>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</si>
  <si>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</si>
  <si>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</si>
  <si>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</si>
  <si>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</si>
  <si>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</si>
  <si>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</si>
  <si>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</si>
  <si>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</si>
  <si>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</si>
  <si>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</si>
  <si>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</si>
  <si>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</si>
  <si>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</si>
  <si>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</si>
  <si>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</si>
  <si>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</si>
  <si>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</si>
  <si>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</si>
  <si>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</si>
  <si>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</si>
  <si>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</si>
  <si>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</si>
  <si>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</si>
  <si>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</si>
  <si>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</si>
  <si>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</si>
  <si>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</si>
  <si>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</si>
  <si>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</si>
  <si>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</si>
  <si>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</si>
  <si>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</si>
  <si>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</si>
  <si>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</si>
  <si>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</si>
  <si>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</si>
  <si>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</si>
  <si>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</si>
  <si>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</si>
  <si>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</si>
  <si>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</si>
  <si>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</si>
  <si>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</si>
  <si>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</si>
  <si>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</si>
  <si>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</si>
  <si>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</si>
  <si>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</si>
  <si>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</si>
  <si>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</si>
  <si>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</si>
  <si>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</si>
  <si>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</si>
  <si>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</si>
  <si>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</si>
  <si>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</si>
  <si>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</si>
  <si>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</si>
  <si>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</si>
  <si>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</si>
  <si>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</si>
  <si>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</si>
  <si>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</si>
  <si>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</si>
  <si>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</si>
  <si>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</si>
  <si>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</si>
  <si>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</si>
  <si>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</si>
  <si>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</si>
  <si>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</si>
  <si>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</si>
  <si>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</si>
  <si>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</si>
  <si>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</si>
  <si>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</si>
  <si>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</si>
  <si>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</si>
  <si>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</si>
  <si>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</si>
  <si>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</si>
  <si>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</si>
  <si>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</si>
  <si>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</si>
  <si>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</si>
  <si>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</si>
  <si>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</si>
  <si>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</si>
  <si>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</si>
  <si>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</si>
  <si>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</si>
  <si>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</si>
  <si>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</si>
  <si>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</si>
  <si>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</si>
  <si>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</si>
  <si>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</si>
  <si>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</si>
  <si>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</si>
  <si>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</si>
  <si>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</si>
  <si>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</si>
  <si>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</si>
  <si>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</si>
  <si>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</si>
  <si>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</si>
  <si>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</si>
  <si>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</si>
  <si>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</si>
  <si>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</si>
  <si>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</si>
  <si>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</si>
  <si>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</si>
  <si>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</si>
  <si>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</si>
  <si>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</si>
  <si>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</si>
  <si>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</si>
  <si>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</si>
  <si>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</si>
  <si>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</si>
  <si>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</si>
  <si>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</si>
  <si>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</si>
  <si>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</si>
  <si>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</si>
  <si>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</si>
  <si>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</si>
  <si>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</si>
  <si>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</si>
  <si>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</si>
  <si>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</si>
  <si>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</si>
  <si>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</si>
  <si>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</si>
  <si>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</si>
  <si>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</si>
  <si>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</si>
  <si>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</si>
  <si>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</si>
  <si>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</si>
  <si>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</si>
  <si>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</si>
  <si>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</si>
  <si>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</si>
  <si>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</si>
  <si>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</si>
  <si>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</si>
  <si>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</si>
  <si>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</si>
  <si>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</si>
  <si>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</si>
  <si>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</si>
  <si>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</si>
  <si>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</si>
  <si>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</si>
  <si>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電気</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</si>
  <si>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</si>
  <si>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</si>
  <si>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</si>
  <si>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</si>
  <si>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</si>
  <si>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</si>
  <si>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</si>
  <si>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</si>
  <si>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</si>
  <si>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</si>
  <si>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</si>
  <si>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</si>
  <si>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</si>
  <si>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</si>
  <si>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</si>
  <si>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</si>
  <si>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</si>
  <si>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</si>
  <si>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</si>
  <si>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</si>
  <si>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</si>
  <si>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</si>
  <si>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</si>
  <si>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</si>
  <si>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</si>
  <si>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</si>
  <si>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</si>
  <si>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</si>
  <si>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</si>
  <si>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</si>
  <si>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</si>
  <si>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</si>
  <si>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</si>
  <si>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</si>
  <si>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</si>
  <si>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</si>
  <si>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</si>
  <si>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</si>
  <si>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</si>
  <si>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</si>
  <si>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</si>
  <si>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</si>
  <si>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</si>
  <si>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</si>
  <si>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</si>
  <si>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</si>
  <si>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</si>
  <si>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</si>
  <si>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</si>
  <si>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</si>
  <si>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</si>
  <si>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</si>
  <si>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</si>
  <si>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</si>
  <si>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</si>
  <si>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</si>
  <si>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</si>
  <si>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</si>
  <si>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</si>
  <si>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</si>
  <si>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</si>
  <si>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</si>
  <si>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</si>
  <si>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</si>
  <si>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</si>
  <si>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</si>
  <si>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</si>
  <si>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</si>
  <si>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</si>
  <si>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</si>
  <si>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</si>
  <si>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</si>
  <si>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</si>
  <si>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</si>
  <si>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</si>
  <si>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</si>
  <si>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</si>
  <si>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</si>
  <si>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</si>
  <si>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</si>
  <si>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</si>
  <si>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</si>
  <si>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</si>
  <si>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</si>
  <si>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</si>
  <si>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</si>
  <si>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</si>
  <si>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</si>
  <si>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</si>
  <si>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</si>
  <si>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</si>
  <si>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</si>
  <si>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</si>
  <si>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</si>
  <si>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</si>
  <si>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</si>
  <si>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</si>
  <si>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</si>
  <si>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</si>
  <si>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</si>
  <si>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</si>
  <si>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</si>
  <si>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</si>
  <si>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</si>
  <si>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</si>
  <si>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</si>
  <si>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</si>
  <si>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</si>
  <si>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</si>
  <si>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</si>
  <si>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</si>
  <si>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</si>
  <si>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</si>
  <si>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</si>
  <si>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</si>
  <si>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</si>
  <si>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</si>
  <si>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</si>
  <si>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</si>
  <si>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</si>
  <si>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</si>
  <si>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</si>
  <si>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</si>
  <si>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</si>
  <si>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</si>
  <si>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</si>
  <si>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</si>
  <si>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</si>
  <si>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</si>
  <si>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</si>
  <si>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</si>
  <si>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</si>
  <si>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</si>
  <si>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</si>
  <si>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</si>
  <si>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</si>
  <si>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</si>
  <si>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</si>
  <si>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</si>
  <si>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</si>
  <si>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</si>
  <si>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</si>
  <si>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</si>
  <si>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</si>
  <si>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</si>
  <si>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</si>
  <si>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</si>
  <si>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</si>
  <si>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</si>
  <si>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</si>
  <si>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</si>
  <si>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</si>
  <si>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</si>
  <si>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</si>
  <si>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</si>
  <si>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</si>
  <si>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</si>
  <si>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</si>
  <si>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</si>
  <si>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</si>
  <si>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</si>
  <si>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</si>
  <si>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</si>
  <si>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</si>
  <si>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</si>
  <si>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</si>
  <si>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</si>
  <si>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</si>
  <si>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</si>
  <si>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</si>
  <si>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</si>
  <si>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</si>
  <si>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</si>
  <si>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</si>
  <si>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</si>
  <si>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</si>
  <si>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</si>
  <si>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</si>
  <si>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</si>
  <si>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</si>
  <si>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</si>
  <si>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</si>
  <si>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</si>
  <si>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</si>
  <si>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</si>
  <si>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</si>
  <si>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</si>
  <si>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</si>
  <si>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</si>
  <si>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</si>
  <si>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</si>
  <si>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</si>
  <si>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</si>
  <si>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</si>
  <si>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</si>
  <si>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</si>
  <si>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</si>
  <si>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</si>
  <si>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</si>
  <si>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</si>
  <si>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</si>
  <si>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</si>
  <si>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</si>
  <si>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</si>
  <si>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</si>
  <si>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</si>
  <si>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</si>
  <si>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</si>
  <si>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4.61</t>
  </si>
  <si>
    <t>▲ 1.58</t>
  </si>
  <si>
    <t>▲ 2.11</t>
  </si>
  <si>
    <t>水道事業会計</t>
  </si>
  <si>
    <t>一般会計</t>
  </si>
  <si>
    <t>国民健康保険特別会計</t>
  </si>
  <si>
    <t>電気事業会計</t>
  </si>
  <si>
    <t>介護保険特別会計</t>
  </si>
  <si>
    <t>公共下水道事業特別会計</t>
  </si>
  <si>
    <t>農業集落排水事業特別会計</t>
  </si>
  <si>
    <t>後期高齢者医療特別会計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</si>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</sst>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36921</c:v>
                </c:pt>
                <c:pt idx="1">
                  <c:v>36288</c:v>
                </c:pt>
                <c:pt idx="2">
                  <c:v>34649</c:v>
                </c:pt>
                <c:pt idx="3">
                  <c:v>60853</c:v>
                </c:pt>
                <c:pt idx="4">
                  <c:v>24722</c:v>
                </c:pt>
              </c:numCache>
            </c:numRef>
          </c:val>
          <c:smooth val="0"/>
        </c:ser>
        <c:dLbls>
          <c:showLegendKey val="0"/>
          <c:showVal val="0"/>
          <c:showCatName val="0"/>
          <c:showSerName val="0"/>
          <c:showPercent val="0"/>
          <c:showBubbleSize val="0"/>
        </c:dLbls>
        <c:marker val="1"/>
        <c:smooth val="0"/>
        <c:axId val="622413632"/>
        <c:axId val="295342784"/>
      </c:lineChart>
      <c:catAx>
        <c:axId val="62241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342784"/>
        <c:crosses val="autoZero"/>
        <c:auto val="1"/>
        <c:lblAlgn val="ctr"/>
        <c:lblOffset val="100"/>
        <c:tickLblSkip val="1"/>
        <c:tickMarkSkip val="1"/>
        <c:noMultiLvlLbl val="0"/>
      </c:catAx>
      <c:valAx>
        <c:axId val="295342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241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4.88</c:v>
                </c:pt>
                <c:pt idx="1">
                  <c:v>5.76</c:v>
                </c:pt>
                <c:pt idx="2">
                  <c:v>4.1500000000000004</c:v>
                </c:pt>
                <c:pt idx="3">
                  <c:v>2.5499999999999998</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18.78</c:v>
                </c:pt>
                <c:pt idx="1">
                  <c:v>22.15</c:v>
                </c:pt>
                <c:pt idx="2">
                  <c:v>19.329999999999998</c:v>
                </c:pt>
                <c:pt idx="3">
                  <c:v>19.260000000000002</c:v>
                </c:pt>
                <c:pt idx="4">
                  <c:v>15.54</c:v>
                </c:pt>
              </c:numCache>
            </c:numRef>
          </c:val>
        </c:ser>
        <c:dLbls>
          <c:showLegendKey val="0"/>
          <c:showVal val="0"/>
          <c:showCatName val="0"/>
          <c:showSerName val="0"/>
          <c:showPercent val="0"/>
          <c:showBubbleSize val="0"/>
        </c:dLbls>
        <c:gapWidth val="250"/>
        <c:overlap val="100"/>
        <c:axId val="295341216"/>
        <c:axId val="295341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3.94</c:v>
                </c:pt>
                <c:pt idx="1">
                  <c:v>4.25</c:v>
                </c:pt>
                <c:pt idx="2">
                  <c:v>-4.6100000000000003</c:v>
                </c:pt>
                <c:pt idx="3">
                  <c:v>-1.58</c:v>
                </c:pt>
                <c:pt idx="4">
                  <c:v>-2.11</c:v>
                </c:pt>
              </c:numCache>
            </c:numRef>
          </c:val>
          <c:smooth val="0"/>
        </c:ser>
        <c:dLbls>
          <c:showLegendKey val="0"/>
          <c:showVal val="0"/>
          <c:showCatName val="0"/>
          <c:showSerName val="0"/>
          <c:showPercent val="0"/>
          <c:showBubbleSize val="0"/>
        </c:dLbls>
        <c:marker val="1"/>
        <c:smooth val="0"/>
        <c:axId val="295341216"/>
        <c:axId val="295341608"/>
      </c:lineChart>
      <c:catAx>
        <c:axId val="2953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341608"/>
        <c:crosses val="autoZero"/>
        <c:auto val="1"/>
        <c:lblAlgn val="ctr"/>
        <c:lblOffset val="100"/>
        <c:tickLblSkip val="1"/>
        <c:tickMarkSkip val="1"/>
        <c:noMultiLvlLbl val="0"/>
      </c:catAx>
      <c:valAx>
        <c:axId val="29534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3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0.03</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0.68</c:v>
                </c:pt>
                <c:pt idx="2">
                  <c:v>#N/A</c:v>
                </c:pt>
                <c:pt idx="3">
                  <c:v>0.28000000000000003</c:v>
                </c:pt>
                <c:pt idx="4">
                  <c:v>#N/A</c:v>
                </c:pt>
                <c:pt idx="5">
                  <c:v>0.23</c:v>
                </c:pt>
                <c:pt idx="6">
                  <c:v>#N/A</c:v>
                </c:pt>
                <c:pt idx="7">
                  <c:v>0.43</c:v>
                </c:pt>
                <c:pt idx="8">
                  <c:v>#N/A</c:v>
                </c:pt>
                <c:pt idx="9">
                  <c:v>0.41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0.11</c:v>
                </c:pt>
                <c:pt idx="4">
                  <c:v>#N/A</c:v>
                </c:pt>
                <c:pt idx="5">
                  <c:v>0.1</c:v>
                </c:pt>
                <c:pt idx="6">
                  <c:v>#N/A</c:v>
                </c:pt>
                <c:pt idx="7">
                  <c:v>0.84</c:v>
                </c:pt>
                <c:pt idx="8">
                  <c:v>#N/A</c:v>
                </c:pt>
                <c:pt idx="9">
                  <c:v>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0.78</c:v>
                </c:pt>
                <c:pt idx="4">
                  <c:v>#N/A</c:v>
                </c:pt>
                <c:pt idx="5">
                  <c:v>1.1299999999999999</c:v>
                </c:pt>
                <c:pt idx="6">
                  <c:v>#N/A</c:v>
                </c:pt>
                <c:pt idx="7">
                  <c:v>0.77</c:v>
                </c:pt>
                <c:pt idx="8">
                  <c:v>#N/A</c:v>
                </c:pt>
                <c:pt idx="9">
                  <c:v>1.18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1.26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1.35</c:v>
                </c:pt>
                <c:pt idx="2">
                  <c:v>#N/A</c:v>
                </c:pt>
                <c:pt idx="3">
                  <c:v>2.4700000000000002</c:v>
                </c:pt>
                <c:pt idx="4">
                  <c:v>#N/A</c:v>
                </c:pt>
                <c:pt idx="5">
                  <c:v>3.28</c:v>
                </c:pt>
                <c:pt idx="6">
                  <c:v>#N/A</c:v>
                </c:pt>
                <c:pt idx="7">
                  <c:v>3.51</c:v>
                </c:pt>
                <c:pt idx="8">
                  <c:v>#N/A</c:v>
                </c:pt>
                <c:pt idx="9">
                  <c:v>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4.87</c:v>
                </c:pt>
                <c:pt idx="2">
                  <c:v>#N/A</c:v>
                </c:pt>
                <c:pt idx="3">
                  <c:v>5.76</c:v>
                </c:pt>
                <c:pt idx="4">
                  <c:v>#N/A</c:v>
                </c:pt>
                <c:pt idx="5">
                  <c:v>4.1399999999999997</c:v>
                </c:pt>
                <c:pt idx="6">
                  <c:v>#N/A</c:v>
                </c:pt>
                <c:pt idx="7">
                  <c:v>2.54</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15.83</c:v>
                </c:pt>
                <c:pt idx="2">
                  <c:v>#N/A</c:v>
                </c:pt>
                <c:pt idx="3">
                  <c:v>18.329999999999998</c:v>
                </c:pt>
                <c:pt idx="4">
                  <c:v>#N/A</c:v>
                </c:pt>
                <c:pt idx="5">
                  <c:v>19.93</c:v>
                </c:pt>
                <c:pt idx="6">
                  <c:v>#N/A</c:v>
                </c:pt>
                <c:pt idx="7">
                  <c:v>19.43</c:v>
                </c:pt>
                <c:pt idx="8">
                  <c:v>#N/A</c:v>
                </c:pt>
                <c:pt idx="9">
                  <c:v>20.45</c:v>
                </c:pt>
              </c:numCache>
            </c:numRef>
          </c:val>
        </c:ser>
        <c:dLbls>
          <c:showLegendKey val="0"/>
          <c:showVal val="0"/>
          <c:showCatName val="0"/>
          <c:showSerName val="0"/>
          <c:showPercent val="0"/>
          <c:showBubbleSize val="0"/>
        </c:dLbls>
        <c:gapWidth val="150"/>
        <c:overlap val="100"/>
        <c:axId val="622663232"/>
        <c:axId val="622664016"/>
      </c:barChart>
      <c:catAx>
        <c:axId val="6226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64016"/>
        <c:crosses val="autoZero"/>
        <c:auto val="1"/>
        <c:lblAlgn val="ctr"/>
        <c:lblOffset val="100"/>
        <c:tickLblSkip val="1"/>
        <c:tickMarkSkip val="1"/>
        <c:noMultiLvlLbl val="0"/>
      </c:catAx>
      <c:valAx>
        <c:axId val="62266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404</c:v>
                </c:pt>
                <c:pt idx="5">
                  <c:v>419</c:v>
                </c:pt>
                <c:pt idx="8">
                  <c:v>453</c:v>
                </c:pt>
                <c:pt idx="11">
                  <c:v>478</c:v>
                </c:pt>
                <c:pt idx="14">
                  <c:v>523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123</c:v>
                </c:pt>
                <c:pt idx="3">
                  <c:v>112</c:v>
                </c:pt>
                <c:pt idx="6">
                  <c:v>88</c:v>
                </c:pt>
                <c:pt idx="9">
                  <c:v>52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236</c:v>
                </c:pt>
                <c:pt idx="3">
                  <c:v>241</c:v>
                </c:pt>
                <c:pt idx="6">
                  <c:v>241</c:v>
                </c:pt>
                <c:pt idx="9">
                  <c:v>204</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375</c:v>
                </c:pt>
                <c:pt idx="3">
                  <c:v>387</c:v>
                </c:pt>
                <c:pt idx="6">
                  <c:v>415</c:v>
                </c:pt>
                <c:pt idx="9">
                  <c:v>425</c:v>
                </c:pt>
                <c:pt idx="12">
                  <c:v>445</c:v>
                </c:pt>
              </c:numCache>
            </c:numRef>
          </c:val>
        </c:ser>
        <c:dLbls>
          <c:showLegendKey val="0"/>
          <c:showVal val="0"/>
          <c:showCatName val="0"/>
          <c:showSerName val="0"/>
          <c:showPercent val="0"/>
          <c:showBubbleSize val="0"/>
        </c:dLbls>
        <c:gapWidth val="100"/>
        <c:overlap val="100"/>
        <c:axId val="622659312"/>
        <c:axId val="62265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330</c:v>
                </c:pt>
                <c:pt idx="2">
                  <c:v>#N/A</c:v>
                </c:pt>
                <c:pt idx="3">
                  <c:v>#N/A</c:v>
                </c:pt>
                <c:pt idx="4">
                  <c:v>321</c:v>
                </c:pt>
                <c:pt idx="5">
                  <c:v>#N/A</c:v>
                </c:pt>
                <c:pt idx="6">
                  <c:v>#N/A</c:v>
                </c:pt>
                <c:pt idx="7">
                  <c:v>291</c:v>
                </c:pt>
                <c:pt idx="8">
                  <c:v>#N/A</c:v>
                </c:pt>
                <c:pt idx="9">
                  <c:v>#N/A</c:v>
                </c:pt>
                <c:pt idx="10">
                  <c:v>203</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622659312"/>
        <c:axId val="622658528"/>
      </c:lineChart>
      <c:catAx>
        <c:axId val="62265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658528"/>
        <c:crosses val="autoZero"/>
        <c:auto val="1"/>
        <c:lblAlgn val="ctr"/>
        <c:lblOffset val="100"/>
        <c:tickLblSkip val="1"/>
        <c:tickMarkSkip val="1"/>
        <c:noMultiLvlLbl val="0"/>
      </c:catAx>
      <c:valAx>
        <c:axId val="6226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5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6005</c:v>
                </c:pt>
                <c:pt idx="5">
                  <c:v>6433</c:v>
                </c:pt>
                <c:pt idx="8">
                  <c:v>6866</c:v>
                </c:pt>
                <c:pt idx="11">
                  <c:v>7000</c:v>
                </c:pt>
                <c:pt idx="14">
                  <c:v>7189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2237</c:v>
                </c:pt>
                <c:pt idx="5">
                  <c:v>2335</c:v>
                </c:pt>
                <c:pt idx="8">
                  <c:v>2259</c:v>
                </c:pt>
                <c:pt idx="11">
                  <c:v>2160</c:v>
                </c:pt>
                <c:pt idx="14">
                  <c:v>1802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864</c:v>
                </c:pt>
                <c:pt idx="3">
                  <c:v>818</c:v>
                </c:pt>
                <c:pt idx="6">
                  <c:v>791</c:v>
                </c:pt>
                <c:pt idx="9">
                  <c:v>777</c:v>
                </c:pt>
                <c:pt idx="12">
                  <c:v>721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394</c:v>
                </c:pt>
                <c:pt idx="3">
                  <c:v>324</c:v>
                </c:pt>
                <c:pt idx="6">
                  <c:v>253</c:v>
                </c:pt>
                <c:pt idx="9">
                  <c:v>211</c:v>
                </c:pt>
                <c:pt idx="12">
                  <c:v>229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4062</c:v>
                </c:pt>
                <c:pt idx="3">
                  <c:v>4289</c:v>
                </c:pt>
                <c:pt idx="6">
                  <c:v>4590</c:v>
                </c:pt>
                <c:pt idx="9">
                  <c:v>4177</c:v>
                </c:pt>
                <c:pt idx="12">
                  <c:v>3627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5079</c:v>
                </c:pt>
                <c:pt idx="3">
                  <c:v>5370</c:v>
                </c:pt>
                <c:pt idx="6">
                  <c:v>5760</c:v>
                </c:pt>
                <c:pt idx="9">
                  <c:v>6227</c:v>
                </c:pt>
                <c:pt idx="12">
                  <c:v>6346</c:v>
                </c:pt>
              </c:numCache>
            </c:numRef>
          </c:val>
        </c:ser>
        <c:dLbls>
          <c:showLegendKey val="0"/>
          <c:showVal val="0"/>
          <c:showCatName val="0"/>
          <c:showSerName val="0"/>
          <c:showPercent val="0"/>
          <c:showBubbleSize val="0"/>
        </c:dLbls>
        <c:gapWidth val="100"/>
        <c:overlap val="100"/>
        <c:axId val="622663624"/>
        <c:axId val="622658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2157</c:v>
                </c:pt>
                <c:pt idx="2">
                  <c:v>#N/A</c:v>
                </c:pt>
                <c:pt idx="3">
                  <c:v>#N/A</c:v>
                </c:pt>
                <c:pt idx="4">
                  <c:v>2033</c:v>
                </c:pt>
                <c:pt idx="5">
                  <c:v>#N/A</c:v>
                </c:pt>
                <c:pt idx="6">
                  <c:v>#N/A</c:v>
                </c:pt>
                <c:pt idx="7">
                  <c:v>2269</c:v>
                </c:pt>
                <c:pt idx="8">
                  <c:v>#N/A</c:v>
                </c:pt>
                <c:pt idx="9">
                  <c:v>#N/A</c:v>
                </c:pt>
                <c:pt idx="10">
                  <c:v>2232</c:v>
                </c:pt>
                <c:pt idx="11">
                  <c:v>#N/A</c:v>
                </c:pt>
                <c:pt idx="12">
                  <c:v>#N/A</c:v>
                </c:pt>
                <c:pt idx="13">
                  <c:v>1933</c:v>
                </c:pt>
                <c:pt idx="14">
                  <c:v>#N/A</c:v>
                </c:pt>
              </c:numCache>
            </c:numRef>
          </c:val>
          <c:smooth val="0"/>
        </c:ser>
        <c:dLbls>
          <c:showLegendKey val="0"/>
          <c:showVal val="0"/>
          <c:showCatName val="0"/>
          <c:showSerName val="0"/>
          <c:showPercent val="0"/>
          <c:showBubbleSize val="0"/>
        </c:dLbls>
        <c:marker val="1"/>
        <c:smooth val="0"/>
        <c:axId val="622663624"/>
        <c:axId val="622658920"/>
      </c:lineChart>
      <c:catAx>
        <c:axId val="62266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2658920"/>
        <c:crosses val="autoZero"/>
        <c:auto val="1"/>
        <c:lblAlgn val="ctr"/>
        <c:lblOffset val="100"/>
        <c:tickLblSkip val="1"/>
        <c:tickMarkSkip val="1"/>
        <c:noMultiLvlLbl val="0"/>
      </c:catAx>
      <c:valAx>
        <c:axId val="62265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266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16,664
16,382
66.61
5,694,390
5,520,490
168,382
4,008,811
6,346,304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財政力指数は、日本中央競馬会の美浦トレーニング・センター立地等により類似団体を上回る税収があるため</a:t>
          </a:r>
          <a:r>
            <a:rPr kumimoji="1" lang="en-US" altLang="ja-JP" sz="1300">
              <a:latin typeface="ＭＳ Ｐゴシック"/>
            </a:rPr>
            <a:t>0.81</a:t>
          </a:r>
          <a:r>
            <a:rPr kumimoji="1" lang="ja-JP" altLang="en-US" sz="1300">
              <a:latin typeface="ＭＳ Ｐゴシック"/>
            </a:rPr>
            <a:t>となっている。土地の評価額の下落による固定資産税の減収傾向、個人村民税でも経済情勢悪化及び人口流出による減収傾向等により、財政力指数は低下傾向にあったが、平成</a:t>
          </a:r>
          <a:r>
            <a:rPr kumimoji="1" lang="en-US" altLang="ja-JP" sz="1300">
              <a:latin typeface="ＭＳ Ｐゴシック"/>
            </a:rPr>
            <a:t>26</a:t>
          </a:r>
          <a:r>
            <a:rPr kumimoji="1" lang="ja-JP" altLang="en-US" sz="1300">
              <a:latin typeface="ＭＳ Ｐゴシック"/>
            </a:rPr>
            <a:t>年度は法人村民税の増収等により現状維持となった。今後は、歳出抑制を図るとともに、収納対策の強化を継続し税収の確保を図り、税収増を図るため企業誘致及び定住化施策の推進に努める。</a:t>
          </a: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58057</xdr:rowOff>
    </xdr:to>
    <xdr:cxnSp macro="">
      <xdr:nvCxnSpPr>
        <xdr:cNvPr id="68" name="直線コネクタ 67"/>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35076</xdr:rowOff>
    </xdr:from>
    <xdr:to>
      <xdr:col>6</xdr:col>
      <xdr:colOff>0</xdr:colOff>
      <xdr:row>40</xdr:row>
      <xdr:rowOff>58057</xdr:rowOff>
    </xdr:to>
    <xdr:cxnSp macro="">
      <xdr:nvCxnSpPr>
        <xdr:cNvPr id="71" name="直線コネクタ 70"/>
        <xdr:cNvCxnSpPr/>
      </xdr:nvCxnSpPr>
      <xdr:spPr>
        <a:xfrm>
          <a:off x="3225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605</xdr:rowOff>
    </xdr:from>
    <xdr:to>
      <xdr:col>4</xdr:col>
      <xdr:colOff>482600</xdr:colOff>
      <xdr:row>40</xdr:row>
      <xdr:rowOff>35076</xdr:rowOff>
    </xdr:to>
    <xdr:cxnSp macro="">
      <xdr:nvCxnSpPr>
        <xdr:cNvPr id="74" name="直線コネクタ 73"/>
        <xdr:cNvCxnSpPr/>
      </xdr:nvCxnSpPr>
      <xdr:spPr>
        <a:xfrm>
          <a:off x="2336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605</xdr:rowOff>
    </xdr:to>
    <xdr:cxnSp macro="">
      <xdr:nvCxnSpPr>
        <xdr:cNvPr id="77" name="直線コネクタ 76"/>
        <xdr:cNvCxnSpPr/>
      </xdr:nvCxnSpPr>
      <xdr:spPr>
        <a:xfrm>
          <a:off x="1447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7" name="円/楕円 86"/>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8"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89" name="円/楕円 88"/>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0" name="テキスト ボックス 89"/>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155726</xdr:rowOff>
    </xdr:from>
    <xdr:to>
      <xdr:col>4</xdr:col>
      <xdr:colOff>533400</xdr:colOff>
      <xdr:row>40</xdr:row>
      <xdr:rowOff>85876</xdr:rowOff>
    </xdr:to>
    <xdr:sp macro="" textlink="">
      <xdr:nvSpPr>
        <xdr:cNvPr id="91" name="円/楕円 90"/>
        <xdr:cNvSpPr/>
      </xdr:nvSpPr>
      <xdr:spPr>
        <a:xfrm>
          <a:off x="3175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96053</xdr:rowOff>
    </xdr:from>
    <xdr:ext cx="762000" cy="259045"/>
    <xdr:sp macro="" textlink="">
      <xdr:nvSpPr>
        <xdr:cNvPr id="92" name="テキスト ボックス 91"/>
        <xdr:cNvSpPr txBox="1"/>
      </xdr:nvSpPr>
      <xdr:spPr>
        <a:xfrm>
          <a:off x="2844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121255</xdr:rowOff>
    </xdr:from>
    <xdr:to>
      <xdr:col>3</xdr:col>
      <xdr:colOff>330200</xdr:colOff>
      <xdr:row>40</xdr:row>
      <xdr:rowOff>51405</xdr:rowOff>
    </xdr:to>
    <xdr:sp macro="" textlink="">
      <xdr:nvSpPr>
        <xdr:cNvPr id="93" name="円/楕円 92"/>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61582</xdr:rowOff>
    </xdr:from>
    <xdr:ext cx="762000" cy="259045"/>
    <xdr:sp macro="" textlink="">
      <xdr:nvSpPr>
        <xdr:cNvPr id="94" name="テキスト ボックス 93"/>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5" name="円/楕円 94"/>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6" name="テキスト ボックス 95"/>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経常収支比率は、類似団体平均と同程度の水準で推移していたが、平成</a:t>
          </a:r>
          <a:r>
            <a:rPr kumimoji="1" lang="en-US" altLang="ja-JP" sz="1300">
              <a:latin typeface="ＭＳ Ｐゴシック"/>
            </a:rPr>
            <a:t>26</a:t>
          </a:r>
          <a:r>
            <a:rPr kumimoji="1" lang="ja-JP" altLang="en-US" sz="1300">
              <a:latin typeface="ＭＳ Ｐゴシック"/>
            </a:rPr>
            <a:t>年度は、税収の</a:t>
          </a:r>
          <a:r>
            <a:rPr kumimoji="1" lang="en-US" altLang="ja-JP" sz="1300">
              <a:latin typeface="ＭＳ Ｐゴシック"/>
            </a:rPr>
            <a:t>183</a:t>
          </a:r>
          <a:r>
            <a:rPr kumimoji="1" lang="ja-JP" altLang="en-US" sz="1300">
              <a:latin typeface="ＭＳ Ｐゴシック"/>
            </a:rPr>
            <a:t>百万円（</a:t>
          </a:r>
          <a:r>
            <a:rPr kumimoji="1" lang="en-US" altLang="ja-JP" sz="1300">
              <a:latin typeface="ＭＳ Ｐゴシック"/>
            </a:rPr>
            <a:t>6.9%</a:t>
          </a:r>
          <a:r>
            <a:rPr kumimoji="1" lang="ja-JP" altLang="en-US" sz="1300">
              <a:latin typeface="ＭＳ Ｐゴシック"/>
            </a:rPr>
            <a:t>）減等により分母となる経常一般財源額が減少したため、数値が大きく上昇し前年度比</a:t>
          </a:r>
          <a:r>
            <a:rPr kumimoji="1" lang="en-US" altLang="ja-JP" sz="1300">
              <a:latin typeface="ＭＳ Ｐゴシック"/>
            </a:rPr>
            <a:t>9.2</a:t>
          </a:r>
          <a:r>
            <a:rPr kumimoji="1" lang="ja-JP" altLang="en-US" sz="1300">
              <a:latin typeface="ＭＳ Ｐゴシック"/>
            </a:rPr>
            <a:t>ポイント増の</a:t>
          </a:r>
          <a:r>
            <a:rPr kumimoji="1" lang="en-US" altLang="ja-JP" sz="1300">
              <a:latin typeface="ＭＳ Ｐゴシック"/>
            </a:rPr>
            <a:t>97.7</a:t>
          </a:r>
          <a:r>
            <a:rPr kumimoji="1" lang="ja-JP" altLang="en-US" sz="1300">
              <a:latin typeface="ＭＳ Ｐゴシック"/>
            </a:rPr>
            <a:t>％となり、財政構造の弾力性はほとんど失われた状態となった。</a:t>
          </a:r>
        </a:p>
        <a:p>
          <a:r>
            <a:rPr kumimoji="1" lang="ja-JP" altLang="en-US" sz="1300">
              <a:latin typeface="ＭＳ Ｐゴシック"/>
            </a:rPr>
            <a:t>　今後も、繰出金を含めた社会保障費及び公債費の増加が見込まれており、平成</a:t>
          </a:r>
          <a:r>
            <a:rPr kumimoji="1" lang="en-US" altLang="ja-JP" sz="1300">
              <a:latin typeface="ＭＳ Ｐゴシック"/>
            </a:rPr>
            <a:t>26</a:t>
          </a:r>
          <a:r>
            <a:rPr kumimoji="1" lang="ja-JP" altLang="en-US" sz="1300">
              <a:latin typeface="ＭＳ Ｐゴシック"/>
            </a:rPr>
            <a:t>年度に策定した定員適正化計画の着実な実行による人件費の抑制、民間委託等による経常経費の抑制を図るとともに、企業誘致及び収納対策の強化を継続し税収の確保に努める。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64</xdr:row>
      <xdr:rowOff>8001</xdr:rowOff>
    </xdr:to>
    <xdr:cxnSp macro="">
      <xdr:nvCxnSpPr>
        <xdr:cNvPr id="129" name="直線コネクタ 128"/>
        <xdr:cNvCxnSpPr/>
      </xdr:nvCxnSpPr>
      <xdr:spPr>
        <a:xfrm>
          <a:off x="4114800" y="10758805"/>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128905</xdr:rowOff>
    </xdr:from>
    <xdr:to>
      <xdr:col>6</xdr:col>
      <xdr:colOff>0</xdr:colOff>
      <xdr:row>63</xdr:row>
      <xdr:rowOff>53975</xdr:rowOff>
    </xdr:to>
    <xdr:cxnSp macro="">
      <xdr:nvCxnSpPr>
        <xdr:cNvPr id="132" name="直線コネクタ 131"/>
        <xdr:cNvCxnSpPr/>
      </xdr:nvCxnSpPr>
      <xdr:spPr>
        <a:xfrm flipV="1">
          <a:off x="3225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15367</xdr:rowOff>
    </xdr:from>
    <xdr:to>
      <xdr:col>4</xdr:col>
      <xdr:colOff>482600</xdr:colOff>
      <xdr:row>63</xdr:row>
      <xdr:rowOff>53975</xdr:rowOff>
    </xdr:to>
    <xdr:cxnSp macro="">
      <xdr:nvCxnSpPr>
        <xdr:cNvPr id="135" name="直線コネクタ 134"/>
        <xdr:cNvCxnSpPr/>
      </xdr:nvCxnSpPr>
      <xdr:spPr>
        <a:xfrm>
          <a:off x="2336800" y="1081671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63</xdr:row>
      <xdr:rowOff>15367</xdr:rowOff>
    </xdr:to>
    <xdr:cxnSp macro="">
      <xdr:nvCxnSpPr>
        <xdr:cNvPr id="138" name="直線コネクタ 137"/>
        <xdr:cNvCxnSpPr/>
      </xdr:nvCxnSpPr>
      <xdr:spPr>
        <a:xfrm>
          <a:off x="1447800" y="1066469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128651</xdr:rowOff>
    </xdr:from>
    <xdr:to>
      <xdr:col>7</xdr:col>
      <xdr:colOff>203200</xdr:colOff>
      <xdr:row>64</xdr:row>
      <xdr:rowOff>58801</xdr:rowOff>
    </xdr:to>
    <xdr:sp macro="" textlink="">
      <xdr:nvSpPr>
        <xdr:cNvPr id="148" name="円/楕円 147"/>
        <xdr:cNvSpPr/>
      </xdr:nvSpPr>
      <xdr:spPr>
        <a:xfrm>
          <a:off x="49022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100728</xdr:rowOff>
    </xdr:from>
    <xdr:ext cx="762000" cy="259045"/>
    <xdr:sp macro="" textlink="">
      <xdr:nvSpPr>
        <xdr:cNvPr id="149" name="財政構造の弾力性該当値テキスト"/>
        <xdr:cNvSpPr txBox="1"/>
      </xdr:nvSpPr>
      <xdr:spPr>
        <a:xfrm>
          <a:off x="5041900" y="1090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0" name="円/楕円 149"/>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51" name="テキスト ボックス 150"/>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2" name="円/楕円 151"/>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3" name="テキスト ボックス 152"/>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136017</xdr:rowOff>
    </xdr:from>
    <xdr:to>
      <xdr:col>3</xdr:col>
      <xdr:colOff>330200</xdr:colOff>
      <xdr:row>63</xdr:row>
      <xdr:rowOff>66167</xdr:rowOff>
    </xdr:to>
    <xdr:sp macro="" textlink="">
      <xdr:nvSpPr>
        <xdr:cNvPr id="154" name="円/楕円 153"/>
        <xdr:cNvSpPr/>
      </xdr:nvSpPr>
      <xdr:spPr>
        <a:xfrm>
          <a:off x="2286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50944</xdr:rowOff>
    </xdr:from>
    <xdr:ext cx="762000" cy="259045"/>
    <xdr:sp macro="" textlink="">
      <xdr:nvSpPr>
        <xdr:cNvPr id="155" name="テキスト ボックス 154"/>
        <xdr:cNvSpPr txBox="1"/>
      </xdr:nvSpPr>
      <xdr:spPr>
        <a:xfrm>
          <a:off x="1955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6" name="円/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95775</xdr:rowOff>
    </xdr:from>
    <xdr:ext cx="762000" cy="259045"/>
    <xdr:sp macro="" textlink="">
      <xdr:nvSpPr>
        <xdr:cNvPr id="157" name="テキスト ボックス 156"/>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類似団体平均を下回って推移している。なお、人件費は、臨時職員を一般職非常勤職員としたこと等により類似団体平均を上回っているが、物件費では、委託料及び賃金が類似団体平均を下回っている。</a:t>
          </a:r>
        </a:p>
        <a:p>
          <a:r>
            <a:rPr kumimoji="1" lang="ja-JP" altLang="en-US" sz="1300">
              <a:latin typeface="ＭＳ Ｐゴシック"/>
            </a:rPr>
            <a:t>　今後は、平成</a:t>
          </a:r>
          <a:r>
            <a:rPr kumimoji="1" lang="en-US" altLang="ja-JP" sz="1300">
              <a:latin typeface="ＭＳ Ｐゴシック"/>
            </a:rPr>
            <a:t>26</a:t>
          </a:r>
          <a:r>
            <a:rPr kumimoji="1" lang="ja-JP" altLang="en-US" sz="1300">
              <a:latin typeface="ＭＳ Ｐゴシック"/>
            </a:rPr>
            <a:t>年度に策定した定員適正化計画の着実な実行による人件費の抑制、民間委託等による経常経費の抑制を図るとともに、内部事務経費等の抑制を推進し物件費の削減を図る。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122808</xdr:rowOff>
    </xdr:from>
    <xdr:to>
      <xdr:col>7</xdr:col>
      <xdr:colOff>152400</xdr:colOff>
      <xdr:row>81</xdr:row>
      <xdr:rowOff>141196</xdr:rowOff>
    </xdr:to>
    <xdr:cxnSp macro="">
      <xdr:nvCxnSpPr>
        <xdr:cNvPr id="190" name="直線コネクタ 189"/>
        <xdr:cNvCxnSpPr/>
      </xdr:nvCxnSpPr>
      <xdr:spPr>
        <a:xfrm flipV="1">
          <a:off x="4114800" y="14010258"/>
          <a:ext cx="8382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97437</xdr:rowOff>
    </xdr:from>
    <xdr:to>
      <xdr:col>6</xdr:col>
      <xdr:colOff>0</xdr:colOff>
      <xdr:row>81</xdr:row>
      <xdr:rowOff>141196</xdr:rowOff>
    </xdr:to>
    <xdr:cxnSp macro="">
      <xdr:nvCxnSpPr>
        <xdr:cNvPr id="193" name="直線コネクタ 192"/>
        <xdr:cNvCxnSpPr/>
      </xdr:nvCxnSpPr>
      <xdr:spPr>
        <a:xfrm>
          <a:off x="3225800" y="13984887"/>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97437</xdr:rowOff>
    </xdr:from>
    <xdr:to>
      <xdr:col>4</xdr:col>
      <xdr:colOff>482600</xdr:colOff>
      <xdr:row>81</xdr:row>
      <xdr:rowOff>106955</xdr:rowOff>
    </xdr:to>
    <xdr:cxnSp macro="">
      <xdr:nvCxnSpPr>
        <xdr:cNvPr id="196" name="直線コネクタ 195"/>
        <xdr:cNvCxnSpPr/>
      </xdr:nvCxnSpPr>
      <xdr:spPr>
        <a:xfrm flipV="1">
          <a:off x="2336800" y="13984887"/>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93235</xdr:rowOff>
    </xdr:from>
    <xdr:to>
      <xdr:col>3</xdr:col>
      <xdr:colOff>279400</xdr:colOff>
      <xdr:row>81</xdr:row>
      <xdr:rowOff>106955</xdr:rowOff>
    </xdr:to>
    <xdr:cxnSp macro="">
      <xdr:nvCxnSpPr>
        <xdr:cNvPr id="199" name="直線コネクタ 198"/>
        <xdr:cNvCxnSpPr/>
      </xdr:nvCxnSpPr>
      <xdr:spPr>
        <a:xfrm>
          <a:off x="1447800" y="13980685"/>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72008</xdr:rowOff>
    </xdr:from>
    <xdr:to>
      <xdr:col>7</xdr:col>
      <xdr:colOff>203200</xdr:colOff>
      <xdr:row>82</xdr:row>
      <xdr:rowOff>2158</xdr:rowOff>
    </xdr:to>
    <xdr:sp macro="" textlink="">
      <xdr:nvSpPr>
        <xdr:cNvPr id="209" name="円/楕円 208"/>
        <xdr:cNvSpPr/>
      </xdr:nvSpPr>
      <xdr:spPr>
        <a:xfrm>
          <a:off x="49022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88535</xdr:rowOff>
    </xdr:from>
    <xdr:ext cx="762000" cy="259045"/>
    <xdr:sp macro="" textlink="">
      <xdr:nvSpPr>
        <xdr:cNvPr id="210" name="人件費・物件費等の状況該当値テキスト"/>
        <xdr:cNvSpPr txBox="1"/>
      </xdr:nvSpPr>
      <xdr:spPr>
        <a:xfrm>
          <a:off x="5041900" y="1380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90396</xdr:rowOff>
    </xdr:from>
    <xdr:to>
      <xdr:col>6</xdr:col>
      <xdr:colOff>50800</xdr:colOff>
      <xdr:row>82</xdr:row>
      <xdr:rowOff>20546</xdr:rowOff>
    </xdr:to>
    <xdr:sp macro="" textlink="">
      <xdr:nvSpPr>
        <xdr:cNvPr id="211" name="円/楕円 210"/>
        <xdr:cNvSpPr/>
      </xdr:nvSpPr>
      <xdr:spPr>
        <a:xfrm>
          <a:off x="4064000" y="13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30723</xdr:rowOff>
    </xdr:from>
    <xdr:ext cx="736600" cy="259045"/>
    <xdr:sp macro="" textlink="">
      <xdr:nvSpPr>
        <xdr:cNvPr id="212" name="テキスト ボックス 211"/>
        <xdr:cNvSpPr txBox="1"/>
      </xdr:nvSpPr>
      <xdr:spPr>
        <a:xfrm>
          <a:off x="3733800" y="1374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46637</xdr:rowOff>
    </xdr:from>
    <xdr:to>
      <xdr:col>4</xdr:col>
      <xdr:colOff>533400</xdr:colOff>
      <xdr:row>81</xdr:row>
      <xdr:rowOff>148237</xdr:rowOff>
    </xdr:to>
    <xdr:sp macro="" textlink="">
      <xdr:nvSpPr>
        <xdr:cNvPr id="213" name="円/楕円 212"/>
        <xdr:cNvSpPr/>
      </xdr:nvSpPr>
      <xdr:spPr>
        <a:xfrm>
          <a:off x="3175000" y="139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158414</xdr:rowOff>
    </xdr:from>
    <xdr:ext cx="762000" cy="259045"/>
    <xdr:sp macro="" textlink="">
      <xdr:nvSpPr>
        <xdr:cNvPr id="214" name="テキスト ボックス 213"/>
        <xdr:cNvSpPr txBox="1"/>
      </xdr:nvSpPr>
      <xdr:spPr>
        <a:xfrm>
          <a:off x="2844800" y="137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56155</xdr:rowOff>
    </xdr:from>
    <xdr:to>
      <xdr:col>3</xdr:col>
      <xdr:colOff>330200</xdr:colOff>
      <xdr:row>81</xdr:row>
      <xdr:rowOff>157755</xdr:rowOff>
    </xdr:to>
    <xdr:sp macro="" textlink="">
      <xdr:nvSpPr>
        <xdr:cNvPr id="215" name="円/楕円 214"/>
        <xdr:cNvSpPr/>
      </xdr:nvSpPr>
      <xdr:spPr>
        <a:xfrm>
          <a:off x="2286000" y="139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167932</xdr:rowOff>
    </xdr:from>
    <xdr:ext cx="762000" cy="259045"/>
    <xdr:sp macro="" textlink="">
      <xdr:nvSpPr>
        <xdr:cNvPr id="216" name="テキスト ボックス 215"/>
        <xdr:cNvSpPr txBox="1"/>
      </xdr:nvSpPr>
      <xdr:spPr>
        <a:xfrm>
          <a:off x="1955800" y="137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42435</xdr:rowOff>
    </xdr:from>
    <xdr:to>
      <xdr:col>2</xdr:col>
      <xdr:colOff>127000</xdr:colOff>
      <xdr:row>81</xdr:row>
      <xdr:rowOff>144035</xdr:rowOff>
    </xdr:to>
    <xdr:sp macro="" textlink="">
      <xdr:nvSpPr>
        <xdr:cNvPr id="217" name="円/楕円 216"/>
        <xdr:cNvSpPr/>
      </xdr:nvSpPr>
      <xdr:spPr>
        <a:xfrm>
          <a:off x="1397000" y="139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154212</xdr:rowOff>
    </xdr:from>
    <xdr:ext cx="762000" cy="259045"/>
    <xdr:sp macro="" textlink="">
      <xdr:nvSpPr>
        <xdr:cNvPr id="218" name="テキスト ボックス 217"/>
        <xdr:cNvSpPr txBox="1"/>
      </xdr:nvSpPr>
      <xdr:spPr>
        <a:xfrm>
          <a:off x="1066800" y="1369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給与水準は、類似団体平均を上回っており、類似団体の差は前年度より</a:t>
          </a:r>
          <a:r>
            <a:rPr kumimoji="1" lang="en-US" altLang="ja-JP" sz="1300">
              <a:latin typeface="ＭＳ Ｐゴシック"/>
            </a:rPr>
            <a:t>0.4</a:t>
          </a:r>
          <a:r>
            <a:rPr kumimoji="1" lang="ja-JP" altLang="en-US" sz="1300">
              <a:latin typeface="ＭＳ Ｐゴシック"/>
            </a:rPr>
            <a:t>ポイント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87</xdr:row>
      <xdr:rowOff>109401</xdr:rowOff>
    </xdr:to>
    <xdr:cxnSp macro="">
      <xdr:nvCxnSpPr>
        <xdr:cNvPr id="249" name="直線コネクタ 248"/>
        <xdr:cNvCxnSpPr/>
      </xdr:nvCxnSpPr>
      <xdr:spPr>
        <a:xfrm flipV="1">
          <a:off x="17018000" y="13894888"/>
          <a:ext cx="0" cy="113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0"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1" name="直線コネクタ 250"/>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2"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3" name="直線コネクタ 252"/>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86905</xdr:rowOff>
    </xdr:from>
    <xdr:to>
      <xdr:col>24</xdr:col>
      <xdr:colOff>558800</xdr:colOff>
      <xdr:row>85</xdr:row>
      <xdr:rowOff>142058</xdr:rowOff>
    </xdr:to>
    <xdr:cxnSp macro="">
      <xdr:nvCxnSpPr>
        <xdr:cNvPr id="254" name="直線コネクタ 253"/>
        <xdr:cNvCxnSpPr/>
      </xdr:nvCxnSpPr>
      <xdr:spPr>
        <a:xfrm>
          <a:off x="16179800" y="14660155"/>
          <a:ext cx="8382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113772</xdr:rowOff>
    </xdr:from>
    <xdr:ext cx="762000" cy="259045"/>
    <xdr:sp macro="" textlink="">
      <xdr:nvSpPr>
        <xdr:cNvPr id="255" name="給与水準   （国との比較）平均値テキスト"/>
        <xdr:cNvSpPr txBox="1"/>
      </xdr:nvSpPr>
      <xdr:spPr>
        <a:xfrm>
          <a:off x="17106900" y="1434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56" name="フローチャート : 判断 255"/>
        <xdr:cNvSpPr/>
      </xdr:nvSpPr>
      <xdr:spPr>
        <a:xfrm>
          <a:off x="169672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88</xdr:row>
      <xdr:rowOff>89626</xdr:rowOff>
    </xdr:to>
    <xdr:cxnSp macro="">
      <xdr:nvCxnSpPr>
        <xdr:cNvPr id="257" name="直線コネクタ 256"/>
        <xdr:cNvCxnSpPr/>
      </xdr:nvCxnSpPr>
      <xdr:spPr>
        <a:xfrm flipV="1">
          <a:off x="15290800" y="14660155"/>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8" name="フローチャート : 判断 257"/>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59" name="テキスト ボックス 258"/>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89626</xdr:rowOff>
    </xdr:from>
    <xdr:to>
      <xdr:col>22</xdr:col>
      <xdr:colOff>203200</xdr:colOff>
      <xdr:row>88</xdr:row>
      <xdr:rowOff>144780</xdr:rowOff>
    </xdr:to>
    <xdr:cxnSp macro="">
      <xdr:nvCxnSpPr>
        <xdr:cNvPr id="260" name="直線コネクタ 259"/>
        <xdr:cNvCxnSpPr/>
      </xdr:nvCxnSpPr>
      <xdr:spPr>
        <a:xfrm flipV="1">
          <a:off x="14401800" y="151772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93073</xdr:rowOff>
    </xdr:from>
    <xdr:to>
      <xdr:col>22</xdr:col>
      <xdr:colOff>254000</xdr:colOff>
      <xdr:row>88</xdr:row>
      <xdr:rowOff>23223</xdr:rowOff>
    </xdr:to>
    <xdr:sp macro="" textlink="">
      <xdr:nvSpPr>
        <xdr:cNvPr id="261" name="フローチャート : 判断 260"/>
        <xdr:cNvSpPr/>
      </xdr:nvSpPr>
      <xdr:spPr>
        <a:xfrm>
          <a:off x="15240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33400</xdr:rowOff>
    </xdr:from>
    <xdr:ext cx="762000" cy="259045"/>
    <xdr:sp macro="" textlink="">
      <xdr:nvSpPr>
        <xdr:cNvPr id="262" name="テキスト ボックス 261"/>
        <xdr:cNvSpPr txBox="1"/>
      </xdr:nvSpPr>
      <xdr:spPr>
        <a:xfrm>
          <a:off x="14909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73116</xdr:rowOff>
    </xdr:from>
    <xdr:to>
      <xdr:col>21</xdr:col>
      <xdr:colOff>0</xdr:colOff>
      <xdr:row>88</xdr:row>
      <xdr:rowOff>144780</xdr:rowOff>
    </xdr:to>
    <xdr:cxnSp macro="">
      <xdr:nvCxnSpPr>
        <xdr:cNvPr id="263" name="直線コネクタ 262"/>
        <xdr:cNvCxnSpPr/>
      </xdr:nvCxnSpPr>
      <xdr:spPr>
        <a:xfrm>
          <a:off x="13512800" y="1464636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106862</xdr:rowOff>
    </xdr:from>
    <xdr:to>
      <xdr:col>21</xdr:col>
      <xdr:colOff>50800</xdr:colOff>
      <xdr:row>88</xdr:row>
      <xdr:rowOff>37012</xdr:rowOff>
    </xdr:to>
    <xdr:sp macro="" textlink="">
      <xdr:nvSpPr>
        <xdr:cNvPr id="264" name="フローチャート : 判断 263"/>
        <xdr:cNvSpPr/>
      </xdr:nvSpPr>
      <xdr:spPr>
        <a:xfrm>
          <a:off x="14351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47189</xdr:rowOff>
    </xdr:from>
    <xdr:ext cx="762000" cy="259045"/>
    <xdr:sp macro="" textlink="">
      <xdr:nvSpPr>
        <xdr:cNvPr id="265" name="テキスト ボックス 264"/>
        <xdr:cNvSpPr txBox="1"/>
      </xdr:nvSpPr>
      <xdr:spPr>
        <a:xfrm>
          <a:off x="14020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6" name="フローチャート : 判断 265"/>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7" name="テキスト ボックス 266"/>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91258</xdr:rowOff>
    </xdr:from>
    <xdr:to>
      <xdr:col>24</xdr:col>
      <xdr:colOff>609600</xdr:colOff>
      <xdr:row>86</xdr:row>
      <xdr:rowOff>21408</xdr:rowOff>
    </xdr:to>
    <xdr:sp macro="" textlink="">
      <xdr:nvSpPr>
        <xdr:cNvPr id="273" name="円/楕円 272"/>
        <xdr:cNvSpPr/>
      </xdr:nvSpPr>
      <xdr:spPr>
        <a:xfrm>
          <a:off x="169672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63335</xdr:rowOff>
    </xdr:from>
    <xdr:ext cx="762000" cy="259045"/>
    <xdr:sp macro="" textlink="">
      <xdr:nvSpPr>
        <xdr:cNvPr id="274" name="給与水準   （国との比較）該当値テキスト"/>
        <xdr:cNvSpPr txBox="1"/>
      </xdr:nvSpPr>
      <xdr:spPr>
        <a:xfrm>
          <a:off x="17106900" y="146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36105</xdr:rowOff>
    </xdr:from>
    <xdr:to>
      <xdr:col>23</xdr:col>
      <xdr:colOff>457200</xdr:colOff>
      <xdr:row>85</xdr:row>
      <xdr:rowOff>137705</xdr:rowOff>
    </xdr:to>
    <xdr:sp macro="" textlink="">
      <xdr:nvSpPr>
        <xdr:cNvPr id="275" name="円/楕円 274"/>
        <xdr:cNvSpPr/>
      </xdr:nvSpPr>
      <xdr:spPr>
        <a:xfrm>
          <a:off x="16129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122482</xdr:rowOff>
    </xdr:from>
    <xdr:ext cx="736600" cy="259045"/>
    <xdr:sp macro="" textlink="">
      <xdr:nvSpPr>
        <xdr:cNvPr id="276" name="テキスト ボックス 275"/>
        <xdr:cNvSpPr txBox="1"/>
      </xdr:nvSpPr>
      <xdr:spPr>
        <a:xfrm>
          <a:off x="15798800" y="1469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38826</xdr:rowOff>
    </xdr:from>
    <xdr:to>
      <xdr:col>22</xdr:col>
      <xdr:colOff>254000</xdr:colOff>
      <xdr:row>88</xdr:row>
      <xdr:rowOff>140426</xdr:rowOff>
    </xdr:to>
    <xdr:sp macro="" textlink="">
      <xdr:nvSpPr>
        <xdr:cNvPr id="277" name="円/楕円 276"/>
        <xdr:cNvSpPr/>
      </xdr:nvSpPr>
      <xdr:spPr>
        <a:xfrm>
          <a:off x="15240000" y="15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125203</xdr:rowOff>
    </xdr:from>
    <xdr:ext cx="762000" cy="259045"/>
    <xdr:sp macro="" textlink="">
      <xdr:nvSpPr>
        <xdr:cNvPr id="278" name="テキスト ボックス 277"/>
        <xdr:cNvSpPr txBox="1"/>
      </xdr:nvSpPr>
      <xdr:spPr>
        <a:xfrm>
          <a:off x="14909800" y="152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22316</xdr:rowOff>
    </xdr:from>
    <xdr:to>
      <xdr:col>19</xdr:col>
      <xdr:colOff>533400</xdr:colOff>
      <xdr:row>85</xdr:row>
      <xdr:rowOff>123916</xdr:rowOff>
    </xdr:to>
    <xdr:sp macro="" textlink="">
      <xdr:nvSpPr>
        <xdr:cNvPr id="281" name="円/楕円 280"/>
        <xdr:cNvSpPr/>
      </xdr:nvSpPr>
      <xdr:spPr>
        <a:xfrm>
          <a:off x="13462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108693</xdr:rowOff>
    </xdr:from>
    <xdr:ext cx="762000" cy="259045"/>
    <xdr:sp macro="" textlink="">
      <xdr:nvSpPr>
        <xdr:cNvPr id="282" name="テキスト ボックス 281"/>
        <xdr:cNvSpPr txBox="1"/>
      </xdr:nvSpPr>
      <xdr:spPr>
        <a:xfrm>
          <a:off x="13131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人口千人当たり職員数は、類似団体では中位程度となっているが、全国平均と県平均を上回っている。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a:t>
          </a:r>
          <a:r>
            <a:rPr kumimoji="1" lang="en-US" altLang="ja-JP" sz="1300">
              <a:latin typeface="ＭＳ Ｐゴシック"/>
            </a:rPr>
            <a:t>3</a:t>
          </a:r>
          <a:r>
            <a:rPr kumimoji="1" lang="ja-JP" altLang="en-US" sz="1300">
              <a:latin typeface="ＭＳ Ｐゴシック"/>
            </a:rPr>
            <a:t>名の削減を行ったが、今後は、技能労務職員の退職不補充や、一層の事務事業の見直し、業務の民間委託等による職員数削減を目標とした定員適正化計画（平成</a:t>
          </a:r>
          <a:r>
            <a:rPr kumimoji="1" lang="en-US" altLang="ja-JP" sz="1300">
              <a:latin typeface="ＭＳ Ｐゴシック"/>
            </a:rPr>
            <a:t>26</a:t>
          </a:r>
          <a:r>
            <a:rPr kumimoji="1" lang="ja-JP" altLang="en-US" sz="1300">
              <a:latin typeface="ＭＳ Ｐゴシック"/>
            </a:rPr>
            <a:t>年度策定）を着実に実行し、職員数の適正管理に努める。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86007</xdr:rowOff>
    </xdr:from>
    <xdr:to>
      <xdr:col>24</xdr:col>
      <xdr:colOff>558800</xdr:colOff>
      <xdr:row>62</xdr:row>
      <xdr:rowOff>124883</xdr:rowOff>
    </xdr:to>
    <xdr:cxnSp macro="">
      <xdr:nvCxnSpPr>
        <xdr:cNvPr id="317" name="直線コネクタ 316"/>
        <xdr:cNvCxnSpPr/>
      </xdr:nvCxnSpPr>
      <xdr:spPr>
        <a:xfrm>
          <a:off x="16179800" y="10715907"/>
          <a:ext cx="8382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8"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86007</xdr:rowOff>
    </xdr:to>
    <xdr:cxnSp macro="">
      <xdr:nvCxnSpPr>
        <xdr:cNvPr id="320" name="直線コネクタ 319"/>
        <xdr:cNvCxnSpPr/>
      </xdr:nvCxnSpPr>
      <xdr:spPr>
        <a:xfrm>
          <a:off x="15290800" y="10694458"/>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2" name="テキスト ボックス 321"/>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64558</xdr:rowOff>
    </xdr:from>
    <xdr:to>
      <xdr:col>22</xdr:col>
      <xdr:colOff>203200</xdr:colOff>
      <xdr:row>62</xdr:row>
      <xdr:rowOff>84667</xdr:rowOff>
    </xdr:to>
    <xdr:cxnSp macro="">
      <xdr:nvCxnSpPr>
        <xdr:cNvPr id="323" name="直線コネクタ 322"/>
        <xdr:cNvCxnSpPr/>
      </xdr:nvCxnSpPr>
      <xdr:spPr>
        <a:xfrm flipV="1">
          <a:off x="14401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5" name="テキスト ボックス 324"/>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67239</xdr:rowOff>
    </xdr:from>
    <xdr:to>
      <xdr:col>21</xdr:col>
      <xdr:colOff>0</xdr:colOff>
      <xdr:row>62</xdr:row>
      <xdr:rowOff>84667</xdr:rowOff>
    </xdr:to>
    <xdr:cxnSp macro="">
      <xdr:nvCxnSpPr>
        <xdr:cNvPr id="326" name="直線コネクタ 325"/>
        <xdr:cNvCxnSpPr/>
      </xdr:nvCxnSpPr>
      <xdr:spPr>
        <a:xfrm>
          <a:off x="13512800" y="106971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8" name="テキスト ボックス 327"/>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9" name="フローチャート : 判断 328"/>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30" name="テキスト ボックス 329"/>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6" name="円/楕円 335"/>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90610</xdr:rowOff>
    </xdr:from>
    <xdr:ext cx="762000" cy="259045"/>
    <xdr:sp macro="" textlink="">
      <xdr:nvSpPr>
        <xdr:cNvPr id="337" name="定員管理の状況該当値テキスト"/>
        <xdr:cNvSpPr txBox="1"/>
      </xdr:nvSpPr>
      <xdr:spPr>
        <a:xfrm>
          <a:off x="17106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35207</xdr:rowOff>
    </xdr:from>
    <xdr:to>
      <xdr:col>23</xdr:col>
      <xdr:colOff>457200</xdr:colOff>
      <xdr:row>62</xdr:row>
      <xdr:rowOff>136807</xdr:rowOff>
    </xdr:to>
    <xdr:sp macro="" textlink="">
      <xdr:nvSpPr>
        <xdr:cNvPr id="338" name="円/楕円 337"/>
        <xdr:cNvSpPr/>
      </xdr:nvSpPr>
      <xdr:spPr>
        <a:xfrm>
          <a:off x="161290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146984</xdr:rowOff>
    </xdr:from>
    <xdr:ext cx="736600" cy="259045"/>
    <xdr:sp macro="" textlink="">
      <xdr:nvSpPr>
        <xdr:cNvPr id="339" name="テキスト ボックス 338"/>
        <xdr:cNvSpPr txBox="1"/>
      </xdr:nvSpPr>
      <xdr:spPr>
        <a:xfrm>
          <a:off x="15798800" y="1043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13758</xdr:rowOff>
    </xdr:from>
    <xdr:to>
      <xdr:col>22</xdr:col>
      <xdr:colOff>254000</xdr:colOff>
      <xdr:row>62</xdr:row>
      <xdr:rowOff>115358</xdr:rowOff>
    </xdr:to>
    <xdr:sp macro="" textlink="">
      <xdr:nvSpPr>
        <xdr:cNvPr id="340" name="円/楕円 339"/>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125535</xdr:rowOff>
    </xdr:from>
    <xdr:ext cx="762000" cy="259045"/>
    <xdr:sp macro="" textlink="">
      <xdr:nvSpPr>
        <xdr:cNvPr id="341" name="テキスト ボックス 340"/>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33867</xdr:rowOff>
    </xdr:from>
    <xdr:to>
      <xdr:col>21</xdr:col>
      <xdr:colOff>50800</xdr:colOff>
      <xdr:row>62</xdr:row>
      <xdr:rowOff>135467</xdr:rowOff>
    </xdr:to>
    <xdr:sp macro="" textlink="">
      <xdr:nvSpPr>
        <xdr:cNvPr id="342" name="円/楕円 341"/>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145644</xdr:rowOff>
    </xdr:from>
    <xdr:ext cx="762000" cy="259045"/>
    <xdr:sp macro="" textlink="">
      <xdr:nvSpPr>
        <xdr:cNvPr id="343" name="テキスト ボックス 342"/>
        <xdr:cNvSpPr txBox="1"/>
      </xdr:nvSpPr>
      <xdr:spPr>
        <a:xfrm>
          <a:off x="14020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16439</xdr:rowOff>
    </xdr:from>
    <xdr:to>
      <xdr:col>19</xdr:col>
      <xdr:colOff>533400</xdr:colOff>
      <xdr:row>62</xdr:row>
      <xdr:rowOff>118039</xdr:rowOff>
    </xdr:to>
    <xdr:sp macro="" textlink="">
      <xdr:nvSpPr>
        <xdr:cNvPr id="344" name="円/楕円 343"/>
        <xdr:cNvSpPr/>
      </xdr:nvSpPr>
      <xdr:spPr>
        <a:xfrm>
          <a:off x="13462000" y="10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128216</xdr:rowOff>
    </xdr:from>
    <xdr:ext cx="762000" cy="259045"/>
    <xdr:sp macro="" textlink="">
      <xdr:nvSpPr>
        <xdr:cNvPr id="345" name="テキスト ボックス 344"/>
        <xdr:cNvSpPr txBox="1"/>
      </xdr:nvSpPr>
      <xdr:spPr>
        <a:xfrm>
          <a:off x="13131800" y="1041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実質公債費比率は、公共下水道使用料の増加により公共下水道事業会計で公営企業地方債償還の繰入金が減少し、地方債の償還終了により一部事務組合地方債償還の負担金が減少したこと等により、前年度比</a:t>
          </a:r>
          <a:r>
            <a:rPr kumimoji="1" lang="en-US" altLang="ja-JP" sz="1200">
              <a:latin typeface="ＭＳ Ｐゴシック"/>
            </a:rPr>
            <a:t>1.9</a:t>
          </a:r>
          <a:r>
            <a:rPr kumimoji="1" lang="ja-JP" altLang="en-US" sz="1200">
              <a:latin typeface="ＭＳ Ｐゴシック"/>
            </a:rPr>
            <a:t>ポイント減の</a:t>
          </a:r>
          <a:r>
            <a:rPr kumimoji="1" lang="en-US" altLang="ja-JP" sz="1200">
              <a:latin typeface="ＭＳ Ｐゴシック"/>
            </a:rPr>
            <a:t>5.7</a:t>
          </a:r>
          <a:r>
            <a:rPr kumimoji="1" lang="ja-JP" altLang="en-US" sz="1200">
              <a:latin typeface="ＭＳ Ｐゴシック"/>
            </a:rPr>
            <a:t>％となり、類似団体平均を</a:t>
          </a:r>
          <a:r>
            <a:rPr kumimoji="1" lang="en-US" altLang="ja-JP" sz="1200">
              <a:latin typeface="ＭＳ Ｐゴシック"/>
            </a:rPr>
            <a:t>4.7</a:t>
          </a:r>
          <a:r>
            <a:rPr kumimoji="1" lang="ja-JP" altLang="en-US" sz="1200">
              <a:latin typeface="ＭＳ Ｐゴシック"/>
            </a:rPr>
            <a:t>ポイント下回っている。</a:t>
          </a:r>
        </a:p>
        <a:p>
          <a:r>
            <a:rPr kumimoji="1" lang="ja-JP" altLang="en-US" sz="1200">
              <a:latin typeface="ＭＳ Ｐゴシック"/>
            </a:rPr>
            <a:t>　過去からの事業実施に対し起債抑制をしてきたことにより類似団体を下回って推移しているが、現在実施中の公共施設の耐震改修事業の元金償還開始による元利償還費の増加、公共下水道事業の推進による下水道事業債償還の繰入金の増加が見込まれるため、今後は慎重な財政運営が必要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105410</xdr:rowOff>
    </xdr:to>
    <xdr:cxnSp macro="">
      <xdr:nvCxnSpPr>
        <xdr:cNvPr id="379" name="直線コネクタ 378"/>
        <xdr:cNvCxnSpPr/>
      </xdr:nvCxnSpPr>
      <xdr:spPr>
        <a:xfrm flipV="1">
          <a:off x="16179800" y="663913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22437</xdr:rowOff>
    </xdr:to>
    <xdr:cxnSp macro="">
      <xdr:nvCxnSpPr>
        <xdr:cNvPr id="382" name="直線コネクタ 381"/>
        <xdr:cNvCxnSpPr/>
      </xdr:nvCxnSpPr>
      <xdr:spPr>
        <a:xfrm flipV="1">
          <a:off x="15290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38523</xdr:rowOff>
    </xdr:to>
    <xdr:cxnSp macro="">
      <xdr:nvCxnSpPr>
        <xdr:cNvPr id="385" name="直線コネクタ 384"/>
        <xdr:cNvCxnSpPr/>
      </xdr:nvCxnSpPr>
      <xdr:spPr>
        <a:xfrm flipV="1">
          <a:off x="14401800" y="688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7" name="テキスト ボックス 386"/>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40</xdr:row>
      <xdr:rowOff>70696</xdr:rowOff>
    </xdr:to>
    <xdr:cxnSp macro="">
      <xdr:nvCxnSpPr>
        <xdr:cNvPr id="388" name="直線コネクタ 387"/>
        <xdr:cNvCxnSpPr/>
      </xdr:nvCxnSpPr>
      <xdr:spPr>
        <a:xfrm flipV="1">
          <a:off x="13512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1" name="フローチャート : 判断 390"/>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2" name="テキスト ボックス 39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398" name="円/楕円 397"/>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399"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2" name="円/楕円 401"/>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3" name="テキスト ボックス 40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4" name="円/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06" name="円/楕円 405"/>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131673</xdr:rowOff>
    </xdr:from>
    <xdr:ext cx="762000" cy="259045"/>
    <xdr:sp macro="" textlink="">
      <xdr:nvSpPr>
        <xdr:cNvPr id="407" name="テキスト ボックス 40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公共下水道使用料の増加により公共下水道事業会計で下水道事業債償還に対する繰入金が減少し、一部事務組合で地方債の償還終了により地方債償還に対する負担金が減少したこと等により、前年度比</a:t>
          </a:r>
          <a:r>
            <a:rPr kumimoji="1" lang="en-US" altLang="ja-JP" sz="1100">
              <a:latin typeface="ＭＳ Ｐゴシック"/>
            </a:rPr>
            <a:t>7.7</a:t>
          </a:r>
          <a:r>
            <a:rPr kumimoji="1" lang="ja-JP" altLang="en-US" sz="1100">
              <a:latin typeface="ＭＳ Ｐゴシック"/>
            </a:rPr>
            <a:t>ポイント減の</a:t>
          </a:r>
          <a:r>
            <a:rPr kumimoji="1" lang="en-US" altLang="ja-JP" sz="1100">
              <a:latin typeface="ＭＳ Ｐゴシック"/>
            </a:rPr>
            <a:t>55.4</a:t>
          </a:r>
          <a:r>
            <a:rPr kumimoji="1" lang="ja-JP" altLang="en-US" sz="1100">
              <a:latin typeface="ＭＳ Ｐゴシック"/>
            </a:rPr>
            <a:t>％となり、類似団体平均を</a:t>
          </a:r>
          <a:r>
            <a:rPr kumimoji="1" lang="en-US" altLang="ja-JP" sz="1100">
              <a:latin typeface="ＭＳ Ｐゴシック"/>
            </a:rPr>
            <a:t>6.7</a:t>
          </a:r>
          <a:r>
            <a:rPr kumimoji="1" lang="ja-JP" altLang="en-US" sz="1100">
              <a:latin typeface="ＭＳ Ｐゴシック"/>
            </a:rPr>
            <a:t>ポイント上回っている。</a:t>
          </a:r>
        </a:p>
        <a:p>
          <a:r>
            <a:rPr kumimoji="1" lang="ja-JP" altLang="en-US" sz="1100">
              <a:latin typeface="ＭＳ Ｐゴシック"/>
            </a:rPr>
            <a:t>　なお、公共下水道事業会計への繰入見込額は、公共下水道使用料が増加により減少したが、今後の事業推進により下水道事業債の残高の増加が見込まれ、また一般会計でも公共施設の耐震改修事業による村債の残高の増加が見込まれており、新規事業の実施については緊急性や優先順位を見きわめながら行い、起債事業を抑制し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146710</xdr:rowOff>
    </xdr:from>
    <xdr:to>
      <xdr:col>24</xdr:col>
      <xdr:colOff>558800</xdr:colOff>
      <xdr:row>16</xdr:row>
      <xdr:rowOff>12421</xdr:rowOff>
    </xdr:to>
    <xdr:cxnSp macro="">
      <xdr:nvCxnSpPr>
        <xdr:cNvPr id="439" name="直線コネクタ 438"/>
        <xdr:cNvCxnSpPr/>
      </xdr:nvCxnSpPr>
      <xdr:spPr>
        <a:xfrm flipV="1">
          <a:off x="16179800" y="2718460"/>
          <a:ext cx="8382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40"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12421</xdr:rowOff>
    </xdr:from>
    <xdr:to>
      <xdr:col>23</xdr:col>
      <xdr:colOff>406400</xdr:colOff>
      <xdr:row>16</xdr:row>
      <xdr:rowOff>16281</xdr:rowOff>
    </xdr:to>
    <xdr:cxnSp macro="">
      <xdr:nvCxnSpPr>
        <xdr:cNvPr id="442" name="直線コネクタ 441"/>
        <xdr:cNvCxnSpPr/>
      </xdr:nvCxnSpPr>
      <xdr:spPr>
        <a:xfrm flipV="1">
          <a:off x="15290800" y="2755621"/>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3" name="フローチャート : 判断 442"/>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4" name="テキスト ボックス 443"/>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151536</xdr:rowOff>
    </xdr:from>
    <xdr:to>
      <xdr:col>22</xdr:col>
      <xdr:colOff>203200</xdr:colOff>
      <xdr:row>16</xdr:row>
      <xdr:rowOff>16281</xdr:rowOff>
    </xdr:to>
    <xdr:cxnSp macro="">
      <xdr:nvCxnSpPr>
        <xdr:cNvPr id="445" name="直線コネクタ 444"/>
        <xdr:cNvCxnSpPr/>
      </xdr:nvCxnSpPr>
      <xdr:spPr>
        <a:xfrm>
          <a:off x="14401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6" name="フローチャート : 判断 445"/>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7" name="テキスト ボックス 446"/>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151536</xdr:rowOff>
    </xdr:from>
    <xdr:to>
      <xdr:col>21</xdr:col>
      <xdr:colOff>0</xdr:colOff>
      <xdr:row>15</xdr:row>
      <xdr:rowOff>166014</xdr:rowOff>
    </xdr:to>
    <xdr:cxnSp macro="">
      <xdr:nvCxnSpPr>
        <xdr:cNvPr id="448" name="直線コネクタ 447"/>
        <xdr:cNvCxnSpPr/>
      </xdr:nvCxnSpPr>
      <xdr:spPr>
        <a:xfrm flipV="1">
          <a:off x="13512800" y="27232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9" name="フローチャート : 判断 448"/>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50" name="テキスト ボックス 449"/>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51" name="フローチャート : 判断 450"/>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81297</xdr:rowOff>
    </xdr:from>
    <xdr:ext cx="762000" cy="259045"/>
    <xdr:sp macro="" textlink="">
      <xdr:nvSpPr>
        <xdr:cNvPr id="452" name="テキスト ボックス 451"/>
        <xdr:cNvSpPr txBox="1"/>
      </xdr:nvSpPr>
      <xdr:spPr>
        <a:xfrm>
          <a:off x="1313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95910</xdr:rowOff>
    </xdr:from>
    <xdr:to>
      <xdr:col>24</xdr:col>
      <xdr:colOff>609600</xdr:colOff>
      <xdr:row>16</xdr:row>
      <xdr:rowOff>26060</xdr:rowOff>
    </xdr:to>
    <xdr:sp macro="" textlink="">
      <xdr:nvSpPr>
        <xdr:cNvPr id="458" name="円/楕円 457"/>
        <xdr:cNvSpPr/>
      </xdr:nvSpPr>
      <xdr:spPr>
        <a:xfrm>
          <a:off x="169672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67987</xdr:rowOff>
    </xdr:from>
    <xdr:ext cx="762000" cy="259045"/>
    <xdr:sp macro="" textlink="">
      <xdr:nvSpPr>
        <xdr:cNvPr id="459" name="将来負担の状況該当値テキスト"/>
        <xdr:cNvSpPr txBox="1"/>
      </xdr:nvSpPr>
      <xdr:spPr>
        <a:xfrm>
          <a:off x="17106900" y="26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133071</xdr:rowOff>
    </xdr:from>
    <xdr:to>
      <xdr:col>23</xdr:col>
      <xdr:colOff>457200</xdr:colOff>
      <xdr:row>16</xdr:row>
      <xdr:rowOff>63221</xdr:rowOff>
    </xdr:to>
    <xdr:sp macro="" textlink="">
      <xdr:nvSpPr>
        <xdr:cNvPr id="460" name="円/楕円 459"/>
        <xdr:cNvSpPr/>
      </xdr:nvSpPr>
      <xdr:spPr>
        <a:xfrm>
          <a:off x="16129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47998</xdr:rowOff>
    </xdr:from>
    <xdr:ext cx="736600" cy="259045"/>
    <xdr:sp macro="" textlink="">
      <xdr:nvSpPr>
        <xdr:cNvPr id="461" name="テキスト ボックス 460"/>
        <xdr:cNvSpPr txBox="1"/>
      </xdr:nvSpPr>
      <xdr:spPr>
        <a:xfrm>
          <a:off x="15798800" y="279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136931</xdr:rowOff>
    </xdr:from>
    <xdr:to>
      <xdr:col>22</xdr:col>
      <xdr:colOff>254000</xdr:colOff>
      <xdr:row>16</xdr:row>
      <xdr:rowOff>67081</xdr:rowOff>
    </xdr:to>
    <xdr:sp macro="" textlink="">
      <xdr:nvSpPr>
        <xdr:cNvPr id="462" name="円/楕円 461"/>
        <xdr:cNvSpPr/>
      </xdr:nvSpPr>
      <xdr:spPr>
        <a:xfrm>
          <a:off x="15240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51858</xdr:rowOff>
    </xdr:from>
    <xdr:ext cx="762000" cy="259045"/>
    <xdr:sp macro="" textlink="">
      <xdr:nvSpPr>
        <xdr:cNvPr id="463" name="テキスト ボックス 462"/>
        <xdr:cNvSpPr txBox="1"/>
      </xdr:nvSpPr>
      <xdr:spPr>
        <a:xfrm>
          <a:off x="14909800" y="2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100736</xdr:rowOff>
    </xdr:from>
    <xdr:to>
      <xdr:col>21</xdr:col>
      <xdr:colOff>50800</xdr:colOff>
      <xdr:row>16</xdr:row>
      <xdr:rowOff>30886</xdr:rowOff>
    </xdr:to>
    <xdr:sp macro="" textlink="">
      <xdr:nvSpPr>
        <xdr:cNvPr id="464" name="円/楕円 463"/>
        <xdr:cNvSpPr/>
      </xdr:nvSpPr>
      <xdr:spPr>
        <a:xfrm>
          <a:off x="14351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41063</xdr:rowOff>
    </xdr:from>
    <xdr:ext cx="762000" cy="259045"/>
    <xdr:sp macro="" textlink="">
      <xdr:nvSpPr>
        <xdr:cNvPr id="465" name="テキスト ボックス 464"/>
        <xdr:cNvSpPr txBox="1"/>
      </xdr:nvSpPr>
      <xdr:spPr>
        <a:xfrm>
          <a:off x="14020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115214</xdr:rowOff>
    </xdr:from>
    <xdr:to>
      <xdr:col>19</xdr:col>
      <xdr:colOff>533400</xdr:colOff>
      <xdr:row>16</xdr:row>
      <xdr:rowOff>45364</xdr:rowOff>
    </xdr:to>
    <xdr:sp macro="" textlink="">
      <xdr:nvSpPr>
        <xdr:cNvPr id="466" name="円/楕円 465"/>
        <xdr:cNvSpPr/>
      </xdr:nvSpPr>
      <xdr:spPr>
        <a:xfrm>
          <a:off x="13462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55541</xdr:rowOff>
    </xdr:from>
    <xdr:ext cx="762000" cy="259045"/>
    <xdr:sp macro="" textlink="">
      <xdr:nvSpPr>
        <xdr:cNvPr id="467" name="テキスト ボックス 466"/>
        <xdr:cNvSpPr txBox="1"/>
      </xdr:nvSpPr>
      <xdr:spPr>
        <a:xfrm>
          <a:off x="13131800" y="245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16,664
16,382
66.61
5,694,390
5,520,490
168,382
4,008,811
6,346,304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人件費に係る経常収支比率は、平成</a:t>
          </a:r>
          <a:r>
            <a:rPr kumimoji="1" lang="en-US" altLang="ja-JP" sz="1100">
              <a:latin typeface="ＭＳ Ｐゴシック"/>
            </a:rPr>
            <a:t>19</a:t>
          </a:r>
          <a:r>
            <a:rPr kumimoji="1" lang="ja-JP" altLang="en-US" sz="1100">
              <a:latin typeface="ＭＳ Ｐゴシック"/>
            </a:rPr>
            <a:t>年度に継続雇用している臨時職員を一般職非常勤職員としたこと等により、類似団体平均と比較して、高い水準で推移している。　平成</a:t>
          </a:r>
          <a:r>
            <a:rPr kumimoji="1" lang="en-US" altLang="ja-JP" sz="1100">
              <a:latin typeface="ＭＳ Ｐゴシック"/>
            </a:rPr>
            <a:t>26</a:t>
          </a:r>
          <a:r>
            <a:rPr kumimoji="1" lang="ja-JP" altLang="en-US" sz="1100">
              <a:latin typeface="ＭＳ Ｐゴシック"/>
            </a:rPr>
            <a:t>年度は、職員給与関係経費の増、一般職非常勤職員の保育士報酬の増等に加え、分母となる経常一般財源額が税収の減等により減少したため、前年度比</a:t>
          </a:r>
          <a:r>
            <a:rPr kumimoji="1" lang="en-US" altLang="ja-JP" sz="1100">
              <a:latin typeface="ＭＳ Ｐゴシック"/>
            </a:rPr>
            <a:t>2.6</a:t>
          </a:r>
          <a:r>
            <a:rPr kumimoji="1" lang="ja-JP" altLang="en-US" sz="1100">
              <a:latin typeface="ＭＳ Ｐゴシック"/>
            </a:rPr>
            <a:t>ポイント増の</a:t>
          </a:r>
          <a:r>
            <a:rPr kumimoji="1" lang="en-US" altLang="ja-JP" sz="1100">
              <a:latin typeface="ＭＳ Ｐゴシック"/>
            </a:rPr>
            <a:t>33.1</a:t>
          </a:r>
          <a:r>
            <a:rPr kumimoji="1" lang="ja-JP" altLang="en-US" sz="1100">
              <a:latin typeface="ＭＳ Ｐゴシック"/>
            </a:rPr>
            <a:t>％となり、類似団体平均を</a:t>
          </a:r>
          <a:r>
            <a:rPr kumimoji="1" lang="en-US" altLang="ja-JP" sz="1100">
              <a:latin typeface="ＭＳ Ｐゴシック"/>
            </a:rPr>
            <a:t>9.3</a:t>
          </a:r>
          <a:r>
            <a:rPr kumimoji="1" lang="ja-JP" altLang="en-US" sz="1100">
              <a:latin typeface="ＭＳ Ｐゴシック"/>
            </a:rPr>
            <a:t>ポイント上回った。</a:t>
          </a:r>
        </a:p>
        <a:p>
          <a:r>
            <a:rPr kumimoji="1" lang="ja-JP" altLang="en-US" sz="1100">
              <a:latin typeface="ＭＳ Ｐゴシック"/>
            </a:rPr>
            <a:t>　今後は、平成</a:t>
          </a:r>
          <a:r>
            <a:rPr kumimoji="1" lang="en-US" altLang="ja-JP" sz="1100">
              <a:latin typeface="ＭＳ Ｐゴシック"/>
            </a:rPr>
            <a:t>26</a:t>
          </a:r>
          <a:r>
            <a:rPr kumimoji="1" lang="ja-JP" altLang="en-US" sz="1100">
              <a:latin typeface="ＭＳ Ｐゴシック"/>
            </a:rPr>
            <a:t>年度に策定した定員適正化計画の着実な実行による定員管理の適正化を図るとともに、一般職非常勤職員の整理縮小を図り、人件費の抑制に努める。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97282</xdr:rowOff>
    </xdr:to>
    <xdr:cxnSp macro="">
      <xdr:nvCxnSpPr>
        <xdr:cNvPr id="62" name="直線コネクタ 61"/>
        <xdr:cNvCxnSpPr/>
      </xdr:nvCxnSpPr>
      <xdr:spPr>
        <a:xfrm>
          <a:off x="3987800" y="66649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56134</xdr:rowOff>
    </xdr:to>
    <xdr:cxnSp macro="">
      <xdr:nvCxnSpPr>
        <xdr:cNvPr id="65" name="直線コネクタ 64"/>
        <xdr:cNvCxnSpPr/>
      </xdr:nvCxnSpPr>
      <xdr:spPr>
        <a:xfrm flipV="1">
          <a:off x="3098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56134</xdr:rowOff>
    </xdr:to>
    <xdr:cxnSp macro="">
      <xdr:nvCxnSpPr>
        <xdr:cNvPr id="68" name="直線コネクタ 67"/>
        <xdr:cNvCxnSpPr/>
      </xdr:nvCxnSpPr>
      <xdr:spPr>
        <a:xfrm>
          <a:off x="2209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39</xdr:row>
      <xdr:rowOff>37846</xdr:rowOff>
    </xdr:to>
    <xdr:cxnSp macro="">
      <xdr:nvCxnSpPr>
        <xdr:cNvPr id="71" name="直線コネクタ 70"/>
        <xdr:cNvCxnSpPr/>
      </xdr:nvCxnSpPr>
      <xdr:spPr>
        <a:xfrm>
          <a:off x="1320800" y="66055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46482</xdr:rowOff>
    </xdr:from>
    <xdr:to>
      <xdr:col>7</xdr:col>
      <xdr:colOff>66675</xdr:colOff>
      <xdr:row>39</xdr:row>
      <xdr:rowOff>148082</xdr:rowOff>
    </xdr:to>
    <xdr:sp macro="" textlink="">
      <xdr:nvSpPr>
        <xdr:cNvPr id="81" name="円/楕円 80"/>
        <xdr:cNvSpPr/>
      </xdr:nvSpPr>
      <xdr:spPr>
        <a:xfrm>
          <a:off x="4775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126509</xdr:rowOff>
    </xdr:from>
    <xdr:ext cx="762000" cy="259045"/>
    <xdr:sp macro="" textlink="">
      <xdr:nvSpPr>
        <xdr:cNvPr id="82" name="人件費該当値テキスト"/>
        <xdr:cNvSpPr txBox="1"/>
      </xdr:nvSpPr>
      <xdr:spPr>
        <a:xfrm>
          <a:off x="4914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3" name="円/楕円 82"/>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4" name="テキスト ボックス 83"/>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5334</xdr:rowOff>
    </xdr:from>
    <xdr:to>
      <xdr:col>4</xdr:col>
      <xdr:colOff>396875</xdr:colOff>
      <xdr:row>39</xdr:row>
      <xdr:rowOff>106934</xdr:rowOff>
    </xdr:to>
    <xdr:sp macro="" textlink="">
      <xdr:nvSpPr>
        <xdr:cNvPr id="85" name="円/楕円 84"/>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91711</xdr:rowOff>
    </xdr:from>
    <xdr:ext cx="762000" cy="259045"/>
    <xdr:sp macro="" textlink="">
      <xdr:nvSpPr>
        <xdr:cNvPr id="86" name="テキスト ボックス 85"/>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7" name="円/楕円 86"/>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88" name="テキスト ボックス 87"/>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89" name="円/楕円 88"/>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0" name="テキスト ボックス 89"/>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物件費に係る経常収支比率は、類似団体平均を下回り推移しているが、平成</a:t>
          </a:r>
          <a:r>
            <a:rPr kumimoji="1" lang="en-US" altLang="ja-JP" sz="1200">
              <a:latin typeface="ＭＳ Ｐゴシック"/>
            </a:rPr>
            <a:t>26</a:t>
          </a:r>
          <a:r>
            <a:rPr kumimoji="1" lang="ja-JP" altLang="en-US" sz="1200">
              <a:latin typeface="ＭＳ Ｐゴシック"/>
            </a:rPr>
            <a:t>年度は、委託料の増加、消費税税率の引上げの影響に加え、分母となる経常一般財源額が税収の減等により減少したため、前年度比</a:t>
          </a:r>
          <a:r>
            <a:rPr kumimoji="1" lang="en-US" altLang="ja-JP" sz="1200">
              <a:latin typeface="ＭＳ Ｐゴシック"/>
            </a:rPr>
            <a:t>1.6</a:t>
          </a:r>
          <a:r>
            <a:rPr kumimoji="1" lang="ja-JP" altLang="en-US" sz="1200">
              <a:latin typeface="ＭＳ Ｐゴシック"/>
            </a:rPr>
            <a:t>ポイント増の</a:t>
          </a:r>
          <a:r>
            <a:rPr kumimoji="1" lang="en-US" altLang="ja-JP" sz="1200">
              <a:latin typeface="ＭＳ Ｐゴシック"/>
            </a:rPr>
            <a:t>13.2</a:t>
          </a:r>
          <a:r>
            <a:rPr kumimoji="1" lang="ja-JP" altLang="en-US" sz="1200">
              <a:latin typeface="ＭＳ Ｐゴシック"/>
            </a:rPr>
            <a:t>％となったが、類似団体平均を</a:t>
          </a:r>
          <a:r>
            <a:rPr kumimoji="1" lang="en-US" altLang="ja-JP" sz="1200">
              <a:latin typeface="ＭＳ Ｐゴシック"/>
            </a:rPr>
            <a:t>0.5</a:t>
          </a:r>
          <a:r>
            <a:rPr kumimoji="1" lang="ja-JP" altLang="en-US" sz="1200">
              <a:latin typeface="ＭＳ Ｐゴシック"/>
            </a:rPr>
            <a:t>ポイント下回った。</a:t>
          </a:r>
        </a:p>
        <a:p>
          <a:r>
            <a:rPr kumimoji="1" lang="ja-JP" altLang="en-US" sz="1200">
              <a:latin typeface="ＭＳ Ｐゴシック"/>
            </a:rPr>
            <a:t>　今後も、行政事務の民間委託の有効性の検討を行うとともに、引き続き内部事務経費等の効率化を図り、物件費の抑制に努める。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27396</xdr:rowOff>
    </xdr:from>
    <xdr:to>
      <xdr:col>24</xdr:col>
      <xdr:colOff>31750</xdr:colOff>
      <xdr:row>15</xdr:row>
      <xdr:rowOff>131899</xdr:rowOff>
    </xdr:to>
    <xdr:cxnSp macro="">
      <xdr:nvCxnSpPr>
        <xdr:cNvPr id="125" name="直線コネクタ 124"/>
        <xdr:cNvCxnSpPr/>
      </xdr:nvCxnSpPr>
      <xdr:spPr>
        <a:xfrm>
          <a:off x="15671800" y="25991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166188</xdr:rowOff>
    </xdr:from>
    <xdr:to>
      <xdr:col>22</xdr:col>
      <xdr:colOff>565150</xdr:colOff>
      <xdr:row>15</xdr:row>
      <xdr:rowOff>27396</xdr:rowOff>
    </xdr:to>
    <xdr:cxnSp macro="">
      <xdr:nvCxnSpPr>
        <xdr:cNvPr id="128" name="直線コネクタ 127"/>
        <xdr:cNvCxnSpPr/>
      </xdr:nvCxnSpPr>
      <xdr:spPr>
        <a:xfrm>
          <a:off x="14782800" y="2566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14333</xdr:rowOff>
    </xdr:to>
    <xdr:cxnSp macro="">
      <xdr:nvCxnSpPr>
        <xdr:cNvPr id="131" name="直線コネクタ 130"/>
        <xdr:cNvCxnSpPr/>
      </xdr:nvCxnSpPr>
      <xdr:spPr>
        <a:xfrm flipV="1">
          <a:off x="13893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15</xdr:row>
      <xdr:rowOff>14333</xdr:rowOff>
    </xdr:to>
    <xdr:cxnSp macro="">
      <xdr:nvCxnSpPr>
        <xdr:cNvPr id="134" name="直線コネクタ 133"/>
        <xdr:cNvCxnSpPr/>
      </xdr:nvCxnSpPr>
      <xdr:spPr>
        <a:xfrm>
          <a:off x="13004800" y="25077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81099</xdr:rowOff>
    </xdr:from>
    <xdr:to>
      <xdr:col>24</xdr:col>
      <xdr:colOff>82550</xdr:colOff>
      <xdr:row>16</xdr:row>
      <xdr:rowOff>11249</xdr:rowOff>
    </xdr:to>
    <xdr:sp macro="" textlink="">
      <xdr:nvSpPr>
        <xdr:cNvPr id="144" name="円/楕円 143"/>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97626</xdr:rowOff>
    </xdr:from>
    <xdr:ext cx="762000" cy="259045"/>
    <xdr:sp macro="" textlink="">
      <xdr:nvSpPr>
        <xdr:cNvPr id="145" name="物件費該当値テキスト"/>
        <xdr:cNvSpPr txBox="1"/>
      </xdr:nvSpPr>
      <xdr:spPr>
        <a:xfrm>
          <a:off x="16598900" y="249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148046</xdr:rowOff>
    </xdr:from>
    <xdr:to>
      <xdr:col>22</xdr:col>
      <xdr:colOff>615950</xdr:colOff>
      <xdr:row>15</xdr:row>
      <xdr:rowOff>78196</xdr:rowOff>
    </xdr:to>
    <xdr:sp macro="" textlink="">
      <xdr:nvSpPr>
        <xdr:cNvPr id="146" name="円/楕円 145"/>
        <xdr:cNvSpPr/>
      </xdr:nvSpPr>
      <xdr:spPr>
        <a:xfrm>
          <a:off x="15621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88373</xdr:rowOff>
    </xdr:from>
    <xdr:ext cx="736600" cy="259045"/>
    <xdr:sp macro="" textlink="">
      <xdr:nvSpPr>
        <xdr:cNvPr id="147" name="テキスト ボックス 146"/>
        <xdr:cNvSpPr txBox="1"/>
      </xdr:nvSpPr>
      <xdr:spPr>
        <a:xfrm>
          <a:off x="15290800" y="231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115388</xdr:rowOff>
    </xdr:from>
    <xdr:to>
      <xdr:col>21</xdr:col>
      <xdr:colOff>412750</xdr:colOff>
      <xdr:row>15</xdr:row>
      <xdr:rowOff>45538</xdr:rowOff>
    </xdr:to>
    <xdr:sp macro="" textlink="">
      <xdr:nvSpPr>
        <xdr:cNvPr id="148" name="円/楕円 147"/>
        <xdr:cNvSpPr/>
      </xdr:nvSpPr>
      <xdr:spPr>
        <a:xfrm>
          <a:off x="14732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55715</xdr:rowOff>
    </xdr:from>
    <xdr:ext cx="762000" cy="259045"/>
    <xdr:sp macro="" textlink="">
      <xdr:nvSpPr>
        <xdr:cNvPr id="149" name="テキスト ボックス 148"/>
        <xdr:cNvSpPr txBox="1"/>
      </xdr:nvSpPr>
      <xdr:spPr>
        <a:xfrm>
          <a:off x="14401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134983</xdr:rowOff>
    </xdr:from>
    <xdr:to>
      <xdr:col>20</xdr:col>
      <xdr:colOff>209550</xdr:colOff>
      <xdr:row>15</xdr:row>
      <xdr:rowOff>65133</xdr:rowOff>
    </xdr:to>
    <xdr:sp macro="" textlink="">
      <xdr:nvSpPr>
        <xdr:cNvPr id="150" name="円/楕円 149"/>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75310</xdr:rowOff>
    </xdr:from>
    <xdr:ext cx="762000" cy="259045"/>
    <xdr:sp macro="" textlink="">
      <xdr:nvSpPr>
        <xdr:cNvPr id="151" name="テキスト ボックス 150"/>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2" name="円/楕円 151"/>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3" name="テキスト ボックス 152"/>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扶助費に係る経常収支比率は、類似団体平均を下回り推移しているが、障害福祉サービス費及び平成</a:t>
          </a:r>
          <a:r>
            <a:rPr kumimoji="1" lang="en-US" altLang="ja-JP" sz="1200">
              <a:latin typeface="ＭＳ Ｐゴシック"/>
            </a:rPr>
            <a:t>23</a:t>
          </a:r>
          <a:r>
            <a:rPr kumimoji="1" lang="ja-JP" altLang="en-US" sz="1200">
              <a:latin typeface="ＭＳ Ｐゴシック"/>
            </a:rPr>
            <a:t>年度に行った単独事業の医療費助成範囲の拡大に伴い、同事業の医療費助成額が増加傾向にあるため、数値は上昇傾向にある。今後の単独事業の実施については、事業内容等を精査し実施する必要がある。</a:t>
          </a:r>
        </a:p>
        <a:p>
          <a:r>
            <a:rPr kumimoji="1" lang="ja-JP" altLang="en-US" sz="1200">
              <a:latin typeface="ＭＳ Ｐゴシック"/>
            </a:rPr>
            <a:t>　なお、平成</a:t>
          </a:r>
          <a:r>
            <a:rPr kumimoji="1" lang="en-US" altLang="ja-JP" sz="1200">
              <a:latin typeface="ＭＳ Ｐゴシック"/>
            </a:rPr>
            <a:t>26</a:t>
          </a:r>
          <a:r>
            <a:rPr kumimoji="1" lang="ja-JP" altLang="en-US" sz="1200">
              <a:latin typeface="ＭＳ Ｐゴシック"/>
            </a:rPr>
            <a:t>年度は、扶助費の増加に加え、分母となる経常一般財源額が税収の減等により減少したため、上昇率が大きくなっている。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118835</xdr:rowOff>
    </xdr:to>
    <xdr:cxnSp macro="">
      <xdr:nvCxnSpPr>
        <xdr:cNvPr id="188" name="直線コネクタ 187"/>
        <xdr:cNvCxnSpPr/>
      </xdr:nvCxnSpPr>
      <xdr:spPr>
        <a:xfrm>
          <a:off x="3987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1" name="直線コネクタ 190"/>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20865</xdr:rowOff>
    </xdr:to>
    <xdr:cxnSp macro="">
      <xdr:nvCxnSpPr>
        <xdr:cNvPr id="194" name="直線コネクタ 193"/>
        <xdr:cNvCxnSpPr/>
      </xdr:nvCxnSpPr>
      <xdr:spPr>
        <a:xfrm>
          <a:off x="2209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7" name="直線コネクタ 196"/>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9" name="円/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5" name="円/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その他に係る経常収支比率は、国民健康保険特別会計繰出金が増加し、分母となる経常一般財源額が税収の減等により減少したため、前年度比</a:t>
          </a:r>
          <a:r>
            <a:rPr kumimoji="1" lang="en-US" altLang="ja-JP" sz="1100">
              <a:latin typeface="ＭＳ Ｐゴシック"/>
            </a:rPr>
            <a:t>1.3</a:t>
          </a:r>
          <a:r>
            <a:rPr kumimoji="1" lang="ja-JP" altLang="en-US" sz="1100">
              <a:latin typeface="ＭＳ Ｐゴシック"/>
            </a:rPr>
            <a:t>ポイント増の</a:t>
          </a:r>
          <a:r>
            <a:rPr kumimoji="1" lang="en-US" altLang="ja-JP" sz="1100">
              <a:latin typeface="ＭＳ Ｐゴシック"/>
            </a:rPr>
            <a:t>13.1</a:t>
          </a:r>
          <a:r>
            <a:rPr kumimoji="1" lang="ja-JP" altLang="en-US" sz="1100">
              <a:latin typeface="ＭＳ Ｐゴシック"/>
            </a:rPr>
            <a:t>％となったが、類似団体平均を</a:t>
          </a:r>
          <a:r>
            <a:rPr kumimoji="1" lang="en-US" altLang="ja-JP" sz="1100">
              <a:latin typeface="ＭＳ Ｐゴシック"/>
            </a:rPr>
            <a:t>1.6</a:t>
          </a:r>
          <a:r>
            <a:rPr kumimoji="1" lang="ja-JP" altLang="en-US" sz="1100">
              <a:latin typeface="ＭＳ Ｐゴシック"/>
            </a:rPr>
            <a:t>ポイント下回った。</a:t>
          </a:r>
        </a:p>
        <a:p>
          <a:r>
            <a:rPr kumimoji="1" lang="ja-JP" altLang="en-US" sz="1100">
              <a:latin typeface="ＭＳ Ｐゴシック"/>
            </a:rPr>
            <a:t>　なお、公共下水道事業特別会計に対する繰出金は、加入率の向上により公共下水道使用料が増加したため減少しているが、今後は、公共下水道事業特別会計に対する下水道事業債償還に対する繰出金の増加が見込まれるため、公共下水道事業については、事業量の平準化を図るとともに、更なる加入率の向上に努め、普通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154432</xdr:rowOff>
    </xdr:to>
    <xdr:cxnSp macro="">
      <xdr:nvCxnSpPr>
        <xdr:cNvPr id="246" name="直線コネクタ 245"/>
        <xdr:cNvCxnSpPr/>
      </xdr:nvCxnSpPr>
      <xdr:spPr>
        <a:xfrm>
          <a:off x="15671800" y="9696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163576</xdr:rowOff>
    </xdr:to>
    <xdr:cxnSp macro="">
      <xdr:nvCxnSpPr>
        <xdr:cNvPr id="249" name="直線コネクタ 248"/>
        <xdr:cNvCxnSpPr/>
      </xdr:nvCxnSpPr>
      <xdr:spPr>
        <a:xfrm flipV="1">
          <a:off x="14782800" y="9696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28702</xdr:rowOff>
    </xdr:to>
    <xdr:cxnSp macro="">
      <xdr:nvCxnSpPr>
        <xdr:cNvPr id="252" name="直線コネクタ 251"/>
        <xdr:cNvCxnSpPr/>
      </xdr:nvCxnSpPr>
      <xdr:spPr>
        <a:xfrm flipV="1">
          <a:off x="13893800" y="9764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28702</xdr:rowOff>
    </xdr:to>
    <xdr:cxnSp macro="">
      <xdr:nvCxnSpPr>
        <xdr:cNvPr id="255" name="直線コネクタ 254"/>
        <xdr:cNvCxnSpPr/>
      </xdr:nvCxnSpPr>
      <xdr:spPr>
        <a:xfrm>
          <a:off x="13004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5" name="円/楕円 264"/>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6"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7" name="円/楕円 266"/>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8" name="テキスト ボックス 267"/>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9" name="円/楕円 268"/>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70" name="テキスト ボックス 269"/>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71" name="円/楕円 270"/>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89679</xdr:rowOff>
    </xdr:from>
    <xdr:ext cx="762000" cy="259045"/>
    <xdr:sp macro="" textlink="">
      <xdr:nvSpPr>
        <xdr:cNvPr id="272" name="テキスト ボックス 271"/>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73" name="円/楕円 272"/>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74" name="テキスト ボックス 273"/>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補助費等に係る経常収支比率は、類似団体平均と比較して、上回って推移している。これは、一部事務組合で行っているゴミ処理及び消防業務等のための負担金が</a:t>
          </a:r>
          <a:r>
            <a:rPr kumimoji="1" lang="en-US" altLang="ja-JP" sz="1100">
              <a:latin typeface="ＭＳ Ｐゴシック"/>
            </a:rPr>
            <a:t>3/4</a:t>
          </a:r>
          <a:r>
            <a:rPr kumimoji="1" lang="ja-JP" altLang="en-US" sz="1100">
              <a:latin typeface="ＭＳ Ｐゴシック"/>
            </a:rPr>
            <a:t>以上（</a:t>
          </a:r>
          <a:r>
            <a:rPr kumimoji="1" lang="en-US" altLang="ja-JP" sz="1100">
              <a:latin typeface="ＭＳ Ｐゴシック"/>
            </a:rPr>
            <a:t>21.5%</a:t>
          </a:r>
          <a:r>
            <a:rPr kumimoji="1" lang="ja-JP" altLang="en-US" sz="1100">
              <a:latin typeface="ＭＳ Ｐゴシック"/>
            </a:rPr>
            <a:t>のうち</a:t>
          </a:r>
          <a:r>
            <a:rPr kumimoji="1" lang="en-US" altLang="ja-JP" sz="1100">
              <a:latin typeface="ＭＳ Ｐゴシック"/>
            </a:rPr>
            <a:t>16.3</a:t>
          </a:r>
          <a:r>
            <a:rPr kumimoji="1" lang="ja-JP" altLang="en-US" sz="1100">
              <a:latin typeface="ＭＳ Ｐゴシック"/>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kumimoji="1" lang="ja-JP" altLang="en-US" sz="1100">
              <a:latin typeface="ＭＳ Ｐゴシック"/>
            </a:rPr>
            <a:t>　なお、平成</a:t>
          </a:r>
          <a:r>
            <a:rPr kumimoji="1" lang="en-US" altLang="ja-JP" sz="1100">
              <a:latin typeface="ＭＳ Ｐゴシック"/>
            </a:rPr>
            <a:t>26</a:t>
          </a:r>
          <a:r>
            <a:rPr kumimoji="1" lang="ja-JP" altLang="en-US" sz="1100">
              <a:latin typeface="ＭＳ Ｐゴシック"/>
            </a:rPr>
            <a:t>年度は、一部事務組合に対する負担金の増加に加え、分母となる経常一般財源額が税収の減等により減少したため、近年の水準から大きく上昇している。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113284</xdr:rowOff>
    </xdr:from>
    <xdr:to>
      <xdr:col>24</xdr:col>
      <xdr:colOff>31750</xdr:colOff>
      <xdr:row>39</xdr:row>
      <xdr:rowOff>24130</xdr:rowOff>
    </xdr:to>
    <xdr:cxnSp macro="">
      <xdr:nvCxnSpPr>
        <xdr:cNvPr id="304" name="直線コネクタ 303"/>
        <xdr:cNvCxnSpPr/>
      </xdr:nvCxnSpPr>
      <xdr:spPr>
        <a:xfrm>
          <a:off x="15671800" y="66283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168148</xdr:rowOff>
    </xdr:to>
    <xdr:cxnSp macro="">
      <xdr:nvCxnSpPr>
        <xdr:cNvPr id="307" name="直線コネクタ 306"/>
        <xdr:cNvCxnSpPr/>
      </xdr:nvCxnSpPr>
      <xdr:spPr>
        <a:xfrm flipV="1">
          <a:off x="14782800" y="6628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38</xdr:row>
      <xdr:rowOff>168148</xdr:rowOff>
    </xdr:to>
    <xdr:cxnSp macro="">
      <xdr:nvCxnSpPr>
        <xdr:cNvPr id="310" name="直線コネクタ 309"/>
        <xdr:cNvCxnSpPr/>
      </xdr:nvCxnSpPr>
      <xdr:spPr>
        <a:xfrm>
          <a:off x="13893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122428</xdr:rowOff>
    </xdr:to>
    <xdr:cxnSp macro="">
      <xdr:nvCxnSpPr>
        <xdr:cNvPr id="313" name="直線コネクタ 312"/>
        <xdr:cNvCxnSpPr/>
      </xdr:nvCxnSpPr>
      <xdr:spPr>
        <a:xfrm>
          <a:off x="13004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3" name="円/楕円 322"/>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4"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25" name="円/楕円 324"/>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26" name="テキスト ボックス 325"/>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117348</xdr:rowOff>
    </xdr:from>
    <xdr:to>
      <xdr:col>21</xdr:col>
      <xdr:colOff>412750</xdr:colOff>
      <xdr:row>39</xdr:row>
      <xdr:rowOff>47498</xdr:rowOff>
    </xdr:to>
    <xdr:sp macro="" textlink="">
      <xdr:nvSpPr>
        <xdr:cNvPr id="327" name="円/楕円 326"/>
        <xdr:cNvSpPr/>
      </xdr:nvSpPr>
      <xdr:spPr>
        <a:xfrm>
          <a:off x="14732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32275</xdr:rowOff>
    </xdr:from>
    <xdr:ext cx="762000" cy="259045"/>
    <xdr:sp macro="" textlink="">
      <xdr:nvSpPr>
        <xdr:cNvPr id="328" name="テキスト ボックス 327"/>
        <xdr:cNvSpPr txBox="1"/>
      </xdr:nvSpPr>
      <xdr:spPr>
        <a:xfrm>
          <a:off x="14401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9" name="円/楕円 328"/>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30" name="テキスト ボックス 329"/>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1" name="円/楕円 33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2" name="テキスト ボックス 33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公債費に係る経常収支比率は、平成</a:t>
          </a:r>
          <a:r>
            <a:rPr kumimoji="1" lang="en-US" altLang="ja-JP" sz="1100">
              <a:latin typeface="ＭＳ Ｐゴシック"/>
            </a:rPr>
            <a:t>8</a:t>
          </a:r>
          <a:r>
            <a:rPr kumimoji="1" lang="ja-JP" altLang="en-US" sz="1100">
              <a:latin typeface="ＭＳ Ｐゴシック"/>
            </a:rPr>
            <a:t>年度に終了した光と風の丘公園建設以降大規模な起債事業が無かったこと等により、類似団体平均と比較して低い水準で推移しているが、臨時財政対策債の償還費の増加等により上昇傾向にある。今後は、現在実施中の公共施設の耐震改修事業（平成</a:t>
          </a:r>
          <a:r>
            <a:rPr kumimoji="1" lang="en-US" altLang="ja-JP" sz="1100">
              <a:latin typeface="ＭＳ Ｐゴシック"/>
            </a:rPr>
            <a:t>21</a:t>
          </a:r>
          <a:r>
            <a:rPr kumimoji="1" lang="ja-JP" altLang="en-US" sz="1100">
              <a:latin typeface="ＭＳ Ｐゴシック"/>
            </a:rPr>
            <a:t>～</a:t>
          </a:r>
          <a:r>
            <a:rPr kumimoji="1" lang="en-US" altLang="ja-JP" sz="1100">
              <a:latin typeface="ＭＳ Ｐゴシック"/>
            </a:rPr>
            <a:t>27</a:t>
          </a:r>
          <a:r>
            <a:rPr kumimoji="1" lang="ja-JP" altLang="en-US" sz="1100">
              <a:latin typeface="ＭＳ Ｐゴシック"/>
            </a:rPr>
            <a:t>年度）の起債により、公債費の増加が見込まれるため、起債事業の抑制に努める必要がある。</a:t>
          </a:r>
        </a:p>
        <a:p>
          <a:r>
            <a:rPr kumimoji="1" lang="ja-JP" altLang="en-US" sz="1100">
              <a:latin typeface="ＭＳ Ｐゴシック"/>
            </a:rPr>
            <a:t>　なお、平成</a:t>
          </a:r>
          <a:r>
            <a:rPr kumimoji="1" lang="en-US" altLang="ja-JP" sz="1100">
              <a:latin typeface="ＭＳ Ｐゴシック"/>
            </a:rPr>
            <a:t>26</a:t>
          </a:r>
          <a:r>
            <a:rPr kumimoji="1" lang="ja-JP" altLang="en-US" sz="1100">
              <a:latin typeface="ＭＳ Ｐゴシック"/>
            </a:rPr>
            <a:t>年度は、平成</a:t>
          </a:r>
          <a:r>
            <a:rPr kumimoji="1" lang="en-US" altLang="ja-JP" sz="1100">
              <a:latin typeface="ＭＳ Ｐゴシック"/>
            </a:rPr>
            <a:t>22</a:t>
          </a:r>
          <a:r>
            <a:rPr kumimoji="1" lang="ja-JP" altLang="en-US" sz="1100">
              <a:latin typeface="ＭＳ Ｐゴシック"/>
            </a:rPr>
            <a:t>年度借入の臨時財政対策債の元金償還開始に加え、分母となる経常一般財源額が税収の減等により減少したため、上昇率が大きくなっている。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85852</xdr:rowOff>
    </xdr:to>
    <xdr:cxnSp macro="">
      <xdr:nvCxnSpPr>
        <xdr:cNvPr id="362" name="直線コネクタ 361"/>
        <xdr:cNvCxnSpPr/>
      </xdr:nvCxnSpPr>
      <xdr:spPr>
        <a:xfrm>
          <a:off x="3987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30987</xdr:rowOff>
    </xdr:to>
    <xdr:cxnSp macro="">
      <xdr:nvCxnSpPr>
        <xdr:cNvPr id="365" name="直線コネクタ 364"/>
        <xdr:cNvCxnSpPr/>
      </xdr:nvCxnSpPr>
      <xdr:spPr>
        <a:xfrm>
          <a:off x="3098800" y="13061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30987</xdr:rowOff>
    </xdr:to>
    <xdr:cxnSp macro="">
      <xdr:nvCxnSpPr>
        <xdr:cNvPr id="368" name="直線コネクタ 367"/>
        <xdr:cNvCxnSpPr/>
      </xdr:nvCxnSpPr>
      <xdr:spPr>
        <a:xfrm>
          <a:off x="2209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161289</xdr:rowOff>
    </xdr:to>
    <xdr:cxnSp macro="">
      <xdr:nvCxnSpPr>
        <xdr:cNvPr id="371" name="直線コネクタ 370"/>
        <xdr:cNvCxnSpPr/>
      </xdr:nvCxnSpPr>
      <xdr:spPr>
        <a:xfrm>
          <a:off x="1320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81" name="円/楕円 380"/>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82"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3" name="円/楕円 382"/>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4" name="テキスト ボックス 383"/>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5" name="円/楕円 384"/>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6" name="テキスト ボックス 385"/>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7" name="円/楕円 386"/>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8" name="テキスト ボックス 387"/>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89" name="円/楕円 388"/>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90" name="テキスト ボックス 389"/>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公債費以外に係る経常収支比率は、人件費及び補助費等の比率が高くなっているため、類似団体平均と比較して大きく上回って推移している。</a:t>
          </a:r>
        </a:p>
        <a:p>
          <a:r>
            <a:rPr kumimoji="1" lang="ja-JP" altLang="en-US" sz="1300">
              <a:latin typeface="ＭＳ Ｐゴシック"/>
            </a:rPr>
            <a:t>　今後は、人件費及び補助費等を、類似団体平均を目標に経費の削減に努める。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80</xdr:row>
      <xdr:rowOff>168911</xdr:rowOff>
    </xdr:to>
    <xdr:cxnSp macro="">
      <xdr:nvCxnSpPr>
        <xdr:cNvPr id="423" name="直線コネクタ 422"/>
        <xdr:cNvCxnSpPr/>
      </xdr:nvCxnSpPr>
      <xdr:spPr>
        <a:xfrm>
          <a:off x="15671800" y="13580111"/>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35561</xdr:rowOff>
    </xdr:from>
    <xdr:to>
      <xdr:col>22</xdr:col>
      <xdr:colOff>565150</xdr:colOff>
      <xdr:row>80</xdr:row>
      <xdr:rowOff>16511</xdr:rowOff>
    </xdr:to>
    <xdr:cxnSp macro="">
      <xdr:nvCxnSpPr>
        <xdr:cNvPr id="426" name="直線コネクタ 425"/>
        <xdr:cNvCxnSpPr/>
      </xdr:nvCxnSpPr>
      <xdr:spPr>
        <a:xfrm flipV="1">
          <a:off x="14782800" y="13580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161289</xdr:rowOff>
    </xdr:from>
    <xdr:to>
      <xdr:col>21</xdr:col>
      <xdr:colOff>361950</xdr:colOff>
      <xdr:row>80</xdr:row>
      <xdr:rowOff>16511</xdr:rowOff>
    </xdr:to>
    <xdr:cxnSp macro="">
      <xdr:nvCxnSpPr>
        <xdr:cNvPr id="429" name="直線コネクタ 428"/>
        <xdr:cNvCxnSpPr/>
      </xdr:nvCxnSpPr>
      <xdr:spPr>
        <a:xfrm>
          <a:off x="13893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161289</xdr:rowOff>
    </xdr:to>
    <xdr:cxnSp macro="">
      <xdr:nvCxnSpPr>
        <xdr:cNvPr id="432" name="直線コネクタ 431"/>
        <xdr:cNvCxnSpPr/>
      </xdr:nvCxnSpPr>
      <xdr:spPr>
        <a:xfrm>
          <a:off x="13004800" y="13492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118111</xdr:rowOff>
    </xdr:from>
    <xdr:to>
      <xdr:col>24</xdr:col>
      <xdr:colOff>82550</xdr:colOff>
      <xdr:row>81</xdr:row>
      <xdr:rowOff>48261</xdr:rowOff>
    </xdr:to>
    <xdr:sp macro="" textlink="">
      <xdr:nvSpPr>
        <xdr:cNvPr id="442" name="円/楕円 441"/>
        <xdr:cNvSpPr/>
      </xdr:nvSpPr>
      <xdr:spPr>
        <a:xfrm>
          <a:off x="164592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90188</xdr:rowOff>
    </xdr:from>
    <xdr:ext cx="762000" cy="259045"/>
    <xdr:sp macro="" textlink="">
      <xdr:nvSpPr>
        <xdr:cNvPr id="443" name="公債費以外該当値テキスト"/>
        <xdr:cNvSpPr txBox="1"/>
      </xdr:nvSpPr>
      <xdr:spPr>
        <a:xfrm>
          <a:off x="165989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44" name="円/楕円 443"/>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45" name="テキスト ボックス 444"/>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137161</xdr:rowOff>
    </xdr:from>
    <xdr:to>
      <xdr:col>21</xdr:col>
      <xdr:colOff>412750</xdr:colOff>
      <xdr:row>80</xdr:row>
      <xdr:rowOff>67311</xdr:rowOff>
    </xdr:to>
    <xdr:sp macro="" textlink="">
      <xdr:nvSpPr>
        <xdr:cNvPr id="446" name="円/楕円 445"/>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52088</xdr:rowOff>
    </xdr:from>
    <xdr:ext cx="762000" cy="259045"/>
    <xdr:sp macro="" textlink="">
      <xdr:nvSpPr>
        <xdr:cNvPr id="447" name="テキスト ボックス 446"/>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110489</xdr:rowOff>
    </xdr:from>
    <xdr:to>
      <xdr:col>20</xdr:col>
      <xdr:colOff>209550</xdr:colOff>
      <xdr:row>80</xdr:row>
      <xdr:rowOff>40639</xdr:rowOff>
    </xdr:to>
    <xdr:sp macro="" textlink="">
      <xdr:nvSpPr>
        <xdr:cNvPr id="448" name="円/楕円 447"/>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25416</xdr:rowOff>
    </xdr:from>
    <xdr:ext cx="762000" cy="259045"/>
    <xdr:sp macro="" textlink="">
      <xdr:nvSpPr>
        <xdr:cNvPr id="449" name="テキスト ボックス 448"/>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0" name="円/楕円 449"/>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1" name="テキスト ボックス 450"/>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45250</xdr:rowOff>
    </xdr:from>
    <xdr:to>
      <xdr:col>4</xdr:col>
      <xdr:colOff>1117600</xdr:colOff>
      <xdr:row>17</xdr:row>
      <xdr:rowOff>99390</xdr:rowOff>
    </xdr:to>
    <xdr:cxnSp macro="">
      <xdr:nvCxnSpPr>
        <xdr:cNvPr id="50" name="直線コネクタ 49"/>
        <xdr:cNvCxnSpPr/>
      </xdr:nvCxnSpPr>
      <xdr:spPr bwMode="auto">
        <a:xfrm flipV="1">
          <a:off x="5003800" y="3007525"/>
          <a:ext cx="647700" cy="5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73089</xdr:rowOff>
    </xdr:from>
    <xdr:to>
      <xdr:col>4</xdr:col>
      <xdr:colOff>469900</xdr:colOff>
      <xdr:row>17</xdr:row>
      <xdr:rowOff>99390</xdr:rowOff>
    </xdr:to>
    <xdr:cxnSp macro="">
      <xdr:nvCxnSpPr>
        <xdr:cNvPr id="53" name="直線コネクタ 52"/>
        <xdr:cNvCxnSpPr/>
      </xdr:nvCxnSpPr>
      <xdr:spPr bwMode="auto">
        <a:xfrm>
          <a:off x="4305300" y="3035364"/>
          <a:ext cx="698500" cy="2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65329</xdr:rowOff>
    </xdr:from>
    <xdr:to>
      <xdr:col>3</xdr:col>
      <xdr:colOff>904875</xdr:colOff>
      <xdr:row>17</xdr:row>
      <xdr:rowOff>73089</xdr:rowOff>
    </xdr:to>
    <xdr:cxnSp macro="">
      <xdr:nvCxnSpPr>
        <xdr:cNvPr id="56" name="直線コネクタ 55"/>
        <xdr:cNvCxnSpPr/>
      </xdr:nvCxnSpPr>
      <xdr:spPr bwMode="auto">
        <a:xfrm>
          <a:off x="3606800" y="3027604"/>
          <a:ext cx="698500" cy="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65329</xdr:rowOff>
    </xdr:from>
    <xdr:to>
      <xdr:col>3</xdr:col>
      <xdr:colOff>206375</xdr:colOff>
      <xdr:row>17</xdr:row>
      <xdr:rowOff>104737</xdr:rowOff>
    </xdr:to>
    <xdr:cxnSp macro="">
      <xdr:nvCxnSpPr>
        <xdr:cNvPr id="59" name="直線コネクタ 58"/>
        <xdr:cNvCxnSpPr/>
      </xdr:nvCxnSpPr>
      <xdr:spPr bwMode="auto">
        <a:xfrm flipV="1">
          <a:off x="2908300" y="3027604"/>
          <a:ext cx="698500" cy="3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165900</xdr:rowOff>
    </xdr:from>
    <xdr:to>
      <xdr:col>5</xdr:col>
      <xdr:colOff>34925</xdr:colOff>
      <xdr:row>17</xdr:row>
      <xdr:rowOff>96050</xdr:rowOff>
    </xdr:to>
    <xdr:sp macro="" textlink="">
      <xdr:nvSpPr>
        <xdr:cNvPr id="69" name="円/楕円 68"/>
        <xdr:cNvSpPr/>
      </xdr:nvSpPr>
      <xdr:spPr bwMode="auto">
        <a:xfrm>
          <a:off x="5600700" y="295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10977</xdr:rowOff>
    </xdr:from>
    <xdr:ext cx="762000" cy="259045"/>
    <xdr:sp macro="" textlink="">
      <xdr:nvSpPr>
        <xdr:cNvPr id="70" name="人口1人当たり決算額の推移該当値テキスト130"/>
        <xdr:cNvSpPr txBox="1"/>
      </xdr:nvSpPr>
      <xdr:spPr>
        <a:xfrm>
          <a:off x="5740400" y="280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48590</xdr:rowOff>
    </xdr:from>
    <xdr:to>
      <xdr:col>4</xdr:col>
      <xdr:colOff>520700</xdr:colOff>
      <xdr:row>17</xdr:row>
      <xdr:rowOff>150190</xdr:rowOff>
    </xdr:to>
    <xdr:sp macro="" textlink="">
      <xdr:nvSpPr>
        <xdr:cNvPr id="71" name="円/楕円 70"/>
        <xdr:cNvSpPr/>
      </xdr:nvSpPr>
      <xdr:spPr bwMode="auto">
        <a:xfrm>
          <a:off x="4953000" y="301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160367</xdr:rowOff>
    </xdr:from>
    <xdr:ext cx="736600" cy="259045"/>
    <xdr:sp macro="" textlink="">
      <xdr:nvSpPr>
        <xdr:cNvPr id="72" name="テキスト ボックス 71"/>
        <xdr:cNvSpPr txBox="1"/>
      </xdr:nvSpPr>
      <xdr:spPr>
        <a:xfrm>
          <a:off x="4622800" y="277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22289</xdr:rowOff>
    </xdr:from>
    <xdr:to>
      <xdr:col>3</xdr:col>
      <xdr:colOff>955675</xdr:colOff>
      <xdr:row>17</xdr:row>
      <xdr:rowOff>123889</xdr:rowOff>
    </xdr:to>
    <xdr:sp macro="" textlink="">
      <xdr:nvSpPr>
        <xdr:cNvPr id="73" name="円/楕円 72"/>
        <xdr:cNvSpPr/>
      </xdr:nvSpPr>
      <xdr:spPr bwMode="auto">
        <a:xfrm>
          <a:off x="4254500" y="29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134066</xdr:rowOff>
    </xdr:from>
    <xdr:ext cx="762000" cy="259045"/>
    <xdr:sp macro="" textlink="">
      <xdr:nvSpPr>
        <xdr:cNvPr id="74" name="テキスト ボックス 73"/>
        <xdr:cNvSpPr txBox="1"/>
      </xdr:nvSpPr>
      <xdr:spPr>
        <a:xfrm>
          <a:off x="3924300" y="27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14529</xdr:rowOff>
    </xdr:from>
    <xdr:to>
      <xdr:col>3</xdr:col>
      <xdr:colOff>257175</xdr:colOff>
      <xdr:row>17</xdr:row>
      <xdr:rowOff>116129</xdr:rowOff>
    </xdr:to>
    <xdr:sp macro="" textlink="">
      <xdr:nvSpPr>
        <xdr:cNvPr id="75" name="円/楕円 74"/>
        <xdr:cNvSpPr/>
      </xdr:nvSpPr>
      <xdr:spPr bwMode="auto">
        <a:xfrm>
          <a:off x="3556000" y="297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126306</xdr:rowOff>
    </xdr:from>
    <xdr:ext cx="762000" cy="259045"/>
    <xdr:sp macro="" textlink="">
      <xdr:nvSpPr>
        <xdr:cNvPr id="76" name="テキスト ボックス 75"/>
        <xdr:cNvSpPr txBox="1"/>
      </xdr:nvSpPr>
      <xdr:spPr>
        <a:xfrm>
          <a:off x="3225800" y="274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53937</xdr:rowOff>
    </xdr:from>
    <xdr:to>
      <xdr:col>2</xdr:col>
      <xdr:colOff>692150</xdr:colOff>
      <xdr:row>17</xdr:row>
      <xdr:rowOff>155537</xdr:rowOff>
    </xdr:to>
    <xdr:sp macro="" textlink="">
      <xdr:nvSpPr>
        <xdr:cNvPr id="77" name="円/楕円 76"/>
        <xdr:cNvSpPr/>
      </xdr:nvSpPr>
      <xdr:spPr bwMode="auto">
        <a:xfrm>
          <a:off x="2857500" y="301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165714</xdr:rowOff>
    </xdr:from>
    <xdr:ext cx="762000" cy="259045"/>
    <xdr:sp macro="" textlink="">
      <xdr:nvSpPr>
        <xdr:cNvPr id="78" name="テキスト ボックス 77"/>
        <xdr:cNvSpPr txBox="1"/>
      </xdr:nvSpPr>
      <xdr:spPr>
        <a:xfrm>
          <a:off x="2527300" y="27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79222</xdr:rowOff>
    </xdr:from>
    <xdr:to>
      <xdr:col>4</xdr:col>
      <xdr:colOff>1117600</xdr:colOff>
      <xdr:row>37</xdr:row>
      <xdr:rowOff>195306</xdr:rowOff>
    </xdr:to>
    <xdr:cxnSp macro="">
      <xdr:nvCxnSpPr>
        <xdr:cNvPr id="110" name="直線コネクタ 109"/>
        <xdr:cNvCxnSpPr/>
      </xdr:nvCxnSpPr>
      <xdr:spPr bwMode="auto">
        <a:xfrm>
          <a:off x="5003800" y="7203922"/>
          <a:ext cx="647700" cy="1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137721</xdr:rowOff>
    </xdr:from>
    <xdr:to>
      <xdr:col>4</xdr:col>
      <xdr:colOff>469900</xdr:colOff>
      <xdr:row>37</xdr:row>
      <xdr:rowOff>79222</xdr:rowOff>
    </xdr:to>
    <xdr:cxnSp macro="">
      <xdr:nvCxnSpPr>
        <xdr:cNvPr id="113" name="直線コネクタ 112"/>
        <xdr:cNvCxnSpPr/>
      </xdr:nvCxnSpPr>
      <xdr:spPr bwMode="auto">
        <a:xfrm>
          <a:off x="4305300" y="7090971"/>
          <a:ext cx="698500" cy="11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99819</xdr:rowOff>
    </xdr:from>
    <xdr:to>
      <xdr:col>3</xdr:col>
      <xdr:colOff>904875</xdr:colOff>
      <xdr:row>36</xdr:row>
      <xdr:rowOff>137721</xdr:rowOff>
    </xdr:to>
    <xdr:cxnSp macro="">
      <xdr:nvCxnSpPr>
        <xdr:cNvPr id="116" name="直線コネクタ 115"/>
        <xdr:cNvCxnSpPr/>
      </xdr:nvCxnSpPr>
      <xdr:spPr bwMode="auto">
        <a:xfrm>
          <a:off x="3606800" y="7053069"/>
          <a:ext cx="6985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91590</xdr:rowOff>
    </xdr:from>
    <xdr:to>
      <xdr:col>3</xdr:col>
      <xdr:colOff>206375</xdr:colOff>
      <xdr:row>36</xdr:row>
      <xdr:rowOff>99819</xdr:rowOff>
    </xdr:to>
    <xdr:cxnSp macro="">
      <xdr:nvCxnSpPr>
        <xdr:cNvPr id="119" name="直線コネクタ 118"/>
        <xdr:cNvCxnSpPr/>
      </xdr:nvCxnSpPr>
      <xdr:spPr bwMode="auto">
        <a:xfrm>
          <a:off x="2908300" y="7044840"/>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144506</xdr:rowOff>
    </xdr:from>
    <xdr:to>
      <xdr:col>5</xdr:col>
      <xdr:colOff>34925</xdr:colOff>
      <xdr:row>37</xdr:row>
      <xdr:rowOff>246106</xdr:rowOff>
    </xdr:to>
    <xdr:sp macro="" textlink="">
      <xdr:nvSpPr>
        <xdr:cNvPr id="129" name="円/楕円 128"/>
        <xdr:cNvSpPr/>
      </xdr:nvSpPr>
      <xdr:spPr bwMode="auto">
        <a:xfrm>
          <a:off x="5600700" y="726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116583</xdr:rowOff>
    </xdr:from>
    <xdr:ext cx="762000" cy="259045"/>
    <xdr:sp macro="" textlink="">
      <xdr:nvSpPr>
        <xdr:cNvPr id="130" name="人口1人当たり決算額の推移該当値テキスト445"/>
        <xdr:cNvSpPr txBox="1"/>
      </xdr:nvSpPr>
      <xdr:spPr>
        <a:xfrm>
          <a:off x="5740400" y="72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28422</xdr:rowOff>
    </xdr:from>
    <xdr:to>
      <xdr:col>4</xdr:col>
      <xdr:colOff>520700</xdr:colOff>
      <xdr:row>37</xdr:row>
      <xdr:rowOff>130022</xdr:rowOff>
    </xdr:to>
    <xdr:sp macro="" textlink="">
      <xdr:nvSpPr>
        <xdr:cNvPr id="131" name="円/楕円 130"/>
        <xdr:cNvSpPr/>
      </xdr:nvSpPr>
      <xdr:spPr bwMode="auto">
        <a:xfrm>
          <a:off x="49530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114799</xdr:rowOff>
    </xdr:from>
    <xdr:ext cx="736600" cy="259045"/>
    <xdr:sp macro="" textlink="">
      <xdr:nvSpPr>
        <xdr:cNvPr id="132" name="テキスト ボックス 131"/>
        <xdr:cNvSpPr txBox="1"/>
      </xdr:nvSpPr>
      <xdr:spPr>
        <a:xfrm>
          <a:off x="4622800" y="723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86921</xdr:rowOff>
    </xdr:from>
    <xdr:to>
      <xdr:col>3</xdr:col>
      <xdr:colOff>955675</xdr:colOff>
      <xdr:row>37</xdr:row>
      <xdr:rowOff>17071</xdr:rowOff>
    </xdr:to>
    <xdr:sp macro="" textlink="">
      <xdr:nvSpPr>
        <xdr:cNvPr id="133" name="円/楕円 132"/>
        <xdr:cNvSpPr/>
      </xdr:nvSpPr>
      <xdr:spPr bwMode="auto">
        <a:xfrm>
          <a:off x="42545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1848</xdr:rowOff>
    </xdr:from>
    <xdr:ext cx="762000" cy="259045"/>
    <xdr:sp macro="" textlink="">
      <xdr:nvSpPr>
        <xdr:cNvPr id="134" name="テキスト ボックス 133"/>
        <xdr:cNvSpPr txBox="1"/>
      </xdr:nvSpPr>
      <xdr:spPr>
        <a:xfrm>
          <a:off x="39243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49019</xdr:rowOff>
    </xdr:from>
    <xdr:to>
      <xdr:col>3</xdr:col>
      <xdr:colOff>257175</xdr:colOff>
      <xdr:row>36</xdr:row>
      <xdr:rowOff>150619</xdr:rowOff>
    </xdr:to>
    <xdr:sp macro="" textlink="">
      <xdr:nvSpPr>
        <xdr:cNvPr id="135" name="円/楕円 134"/>
        <xdr:cNvSpPr/>
      </xdr:nvSpPr>
      <xdr:spPr bwMode="auto">
        <a:xfrm>
          <a:off x="3556000" y="700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135396</xdr:rowOff>
    </xdr:from>
    <xdr:ext cx="762000" cy="259045"/>
    <xdr:sp macro="" textlink="">
      <xdr:nvSpPr>
        <xdr:cNvPr id="136" name="テキスト ボックス 135"/>
        <xdr:cNvSpPr txBox="1"/>
      </xdr:nvSpPr>
      <xdr:spPr>
        <a:xfrm>
          <a:off x="32258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40790</xdr:rowOff>
    </xdr:from>
    <xdr:to>
      <xdr:col>2</xdr:col>
      <xdr:colOff>692150</xdr:colOff>
      <xdr:row>36</xdr:row>
      <xdr:rowOff>142390</xdr:rowOff>
    </xdr:to>
    <xdr:sp macro="" textlink="">
      <xdr:nvSpPr>
        <xdr:cNvPr id="137" name="円/楕円 136"/>
        <xdr:cNvSpPr/>
      </xdr:nvSpPr>
      <xdr:spPr bwMode="auto">
        <a:xfrm>
          <a:off x="2857500" y="699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127167</xdr:rowOff>
    </xdr:from>
    <xdr:ext cx="762000" cy="259045"/>
    <xdr:sp macro="" textlink="">
      <xdr:nvSpPr>
        <xdr:cNvPr id="138" name="テキスト ボックス 137"/>
        <xdr:cNvSpPr txBox="1"/>
      </xdr:nvSpPr>
      <xdr:spPr>
        <a:xfrm>
          <a:off x="2527300" y="70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標準財政規模に対する財政調整基金残高の比率は、平成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年度は、財源不足による財政調整基金の取り崩しを行ったため減少している。なお、平成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年度は、財政調整基金の取り崩しは行っていないが、標準財政規模が</a:t>
          </a:r>
          <a:r>
            <a:rPr kumimoji="1" lang="en-US" altLang="ja-JP" sz="1100">
              <a:latin typeface="ＭＳ ゴシック" pitchFamily="49" charset="-128"/>
              <a:ea typeface="ＭＳ ゴシック" pitchFamily="49" charset="-128"/>
            </a:rPr>
            <a:t>0.4</a:t>
          </a:r>
          <a:r>
            <a:rPr kumimoji="1" lang="ja-JP" altLang="en-US" sz="1100">
              <a:latin typeface="ＭＳ ゴシック" pitchFamily="49" charset="-128"/>
              <a:ea typeface="ＭＳ ゴシック" pitchFamily="49" charset="-128"/>
            </a:rPr>
            <a:t>％増となったため</a:t>
          </a:r>
          <a:r>
            <a:rPr kumimoji="1" lang="en-US" altLang="ja-JP" sz="1100">
              <a:latin typeface="ＭＳ ゴシック" pitchFamily="49" charset="-128"/>
              <a:ea typeface="ＭＳ ゴシック" pitchFamily="49" charset="-128"/>
            </a:rPr>
            <a:t>0.07</a:t>
          </a:r>
          <a:r>
            <a:rPr kumimoji="1" lang="ja-JP" altLang="en-US" sz="1100">
              <a:latin typeface="ＭＳ ゴシック" pitchFamily="49" charset="-128"/>
              <a:ea typeface="ＭＳ ゴシック" pitchFamily="49" charset="-128"/>
            </a:rPr>
            <a:t>ポイントの減となっている。今後は、歳入の確保、歳出の抑制を図り、財政調整基金の確保に努める。</a:t>
          </a:r>
        </a:p>
        <a:p>
          <a:r>
            <a:rPr kumimoji="1" lang="ja-JP" altLang="en-US" sz="1100">
              <a:latin typeface="ＭＳ ゴシック" pitchFamily="49" charset="-128"/>
              <a:ea typeface="ＭＳ ゴシック" pitchFamily="49" charset="-128"/>
            </a:rPr>
            <a:t>　標準財政規模に対する実質収支額の比率は、約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％の間で推移しているが、実質単年度収支の比率については、平成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年度及び平成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年度は財政調整基金の取り崩し、平成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年度は実質収支の減少によりマイナスとなっている。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年度は、建設改良の財源として企業債を発行したこと等により留保資金の支出が抑えられ、増加幅が大きくなっている。</a:t>
          </a:r>
        </a:p>
        <a:p>
          <a:r>
            <a:rPr kumimoji="1" lang="ja-JP" altLang="en-US" sz="1400">
              <a:latin typeface="ＭＳ ゴシック" pitchFamily="49" charset="-128"/>
              <a:ea typeface="ＭＳ ゴシック" pitchFamily="49" charset="-128"/>
            </a:rPr>
            <a:t>　また、その他の会計でも、赤字はなく、全て黒字で推移している。</a:t>
          </a:r>
        </a:p>
        <a:p>
          <a:r>
            <a:rPr kumimoji="1" lang="ja-JP" altLang="en-US" sz="1400">
              <a:latin typeface="ＭＳ ゴシック" pitchFamily="49" charset="-128"/>
              <a:ea typeface="ＭＳ ゴシック" pitchFamily="49" charset="-128"/>
            </a:rPr>
            <a:t>　なお、電気事業は太陽光発電整備の完成が年度末となり、売電収入はなかったが、流動資産の計上により黒字となっている。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るが、公共下水道事業会計で公共下水道使用料の増加により、公営企業地方債償還の繰入金が減少し、一部事務組合の地方債の償還終了により、組合等が起こした地方債の元利償還金に対する負担金等も減少している。</a:t>
          </a:r>
        </a:p>
        <a:p>
          <a:r>
            <a:rPr kumimoji="1" lang="ja-JP" altLang="en-US" sz="1400">
              <a:latin typeface="ＭＳ ゴシック" pitchFamily="49" charset="-128"/>
              <a:ea typeface="ＭＳ ゴシック" pitchFamily="49" charset="-128"/>
            </a:rPr>
            <a:t>　なお、算入公債費等についても、臨時財政対策債償還費の算入額の増、及び事業費補正による算入額の増により増加傾向にあるため、実質公債費率の分子の増加は抑制されている。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過去からの事業実施に対し起債抑制をしてきたが、臨時財政対策債発行及び公共施設の耐震改修事業の実施により増加傾向にある。公営企業債等繰入見込額は、公共下水道事業会計で公共下水道使用料の増加により減少している。</a:t>
          </a:r>
        </a:p>
        <a:p>
          <a:r>
            <a:rPr kumimoji="1" lang="ja-JP" altLang="en-US" sz="1400">
              <a:latin typeface="ＭＳ ゴシック" pitchFamily="49" charset="-128"/>
              <a:ea typeface="ＭＳ ゴシック" pitchFamily="49" charset="-128"/>
            </a:rPr>
            <a:t>　　また、充当可能財源の基準財政需要額算入見込額についても、臨時財政対策債償還費の算入額の増、及び事業費補正による算入額の増により増加傾向にあるため、将来負担比率の分子の増加は抑制され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年度以降は、財源不足により財政調整基金等の取り崩しがあり充当可能基金が減少している。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5694390</v>
      </c>
      <c r="BO4" s="349"/>
      <c r="BP4" s="349"/>
      <c r="BQ4" s="349"/>
      <c r="BR4" s="349"/>
      <c r="BS4" s="349"/>
      <c r="BT4" s="349"/>
      <c r="BU4" s="350"/>
      <c r="BV4" s="348">
        <v>6343575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5520490</v>
      </c>
      <c r="BO5" s="386"/>
      <c r="BP5" s="386"/>
      <c r="BQ5" s="386"/>
      <c r="BR5" s="386"/>
      <c r="BS5" s="386"/>
      <c r="BT5" s="386"/>
      <c r="BU5" s="387"/>
      <c r="BV5" s="385">
        <v>6230442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97.7</v>
      </c>
      <c r="CU5" s="383"/>
      <c r="CV5" s="383"/>
      <c r="CW5" s="383"/>
      <c r="CX5" s="383"/>
      <c r="CY5" s="383"/>
      <c r="CZ5" s="383"/>
      <c r="DA5" s="384"/>
      <c r="DB5" s="382">
        <v>88.5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173900</v>
      </c>
      <c r="BO6" s="386"/>
      <c r="BP6" s="386"/>
      <c r="BQ6" s="386"/>
      <c r="BR6" s="386"/>
      <c r="BS6" s="386"/>
      <c r="BT6" s="386"/>
      <c r="BU6" s="387"/>
      <c r="BV6" s="385">
        <v>113133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109.1</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5518</v>
      </c>
      <c r="BO7" s="386"/>
      <c r="BP7" s="386"/>
      <c r="BQ7" s="386"/>
      <c r="BR7" s="386"/>
      <c r="BS7" s="386"/>
      <c r="BT7" s="386"/>
      <c r="BU7" s="387"/>
      <c r="BV7" s="385">
        <v>10847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4008811</v>
      </c>
      <c r="CU7" s="386"/>
      <c r="CV7" s="386"/>
      <c r="CW7" s="386"/>
      <c r="CX7" s="386"/>
      <c r="CY7" s="386"/>
      <c r="CZ7" s="386"/>
      <c r="DA7" s="387"/>
      <c r="DB7" s="385">
        <v>4014598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168382</v>
      </c>
      <c r="BO8" s="386"/>
      <c r="BP8" s="386"/>
      <c r="BQ8" s="386"/>
      <c r="BR8" s="386"/>
      <c r="BS8" s="386"/>
      <c r="BT8" s="386"/>
      <c r="BU8" s="387"/>
      <c r="BV8" s="385">
        <v>102286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17299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66096</v>
      </c>
      <c r="BO9" s="386"/>
      <c r="BP9" s="386"/>
      <c r="BQ9" s="386"/>
      <c r="BR9" s="386"/>
      <c r="BS9" s="386"/>
      <c r="BT9" s="386"/>
      <c r="BU9" s="387"/>
      <c r="BV9" s="385">
        <v>-63651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18118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152</v>
      </c>
      <c r="BO10" s="386"/>
      <c r="BP10" s="386"/>
      <c r="BQ10" s="386"/>
      <c r="BR10" s="386"/>
      <c r="BS10" s="386"/>
      <c r="BT10" s="386"/>
      <c r="BU10" s="387"/>
      <c r="BV10" s="385">
        <v>152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16664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150671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16382</v>
      </c>
      <c r="S13" s="467"/>
      <c r="T13" s="467"/>
      <c r="U13" s="467"/>
      <c r="V13" s="468"/>
      <c r="W13" s="401" t="s">
        <v>124</v>
      </c>
      <c r="X13" s="402"/>
      <c r="Y13" s="402"/>
      <c r="Z13" s="402"/>
      <c r="AA13" s="402"/>
      <c r="AB13" s="392"/>
      <c r="AC13" s="436">
        <v>453</v>
      </c>
      <c r="AD13" s="437"/>
      <c r="AE13" s="437"/>
      <c r="AF13" s="437"/>
      <c r="AG13" s="476"/>
      <c r="AH13" s="436">
        <v>510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-84423</v>
      </c>
      <c r="BO13" s="386"/>
      <c r="BP13" s="386"/>
      <c r="BQ13" s="386"/>
      <c r="BR13" s="386"/>
      <c r="BS13" s="386"/>
      <c r="BT13" s="386"/>
      <c r="BU13" s="387"/>
      <c r="BV13" s="385">
        <v>-63499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16882</v>
      </c>
      <c r="S14" s="467"/>
      <c r="T14" s="467"/>
      <c r="U14" s="467"/>
      <c r="V14" s="468"/>
      <c r="W14" s="375"/>
      <c r="X14" s="376"/>
      <c r="Y14" s="376"/>
      <c r="Z14" s="376"/>
      <c r="AA14" s="376"/>
      <c r="AB14" s="365"/>
      <c r="AC14" s="469">
        <v>5.6</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55.4</v>
      </c>
      <c r="CU14" s="481"/>
      <c r="CV14" s="481"/>
      <c r="CW14" s="481"/>
      <c r="CX14" s="481"/>
      <c r="CY14" s="481"/>
      <c r="CZ14" s="481"/>
      <c r="DA14" s="482"/>
      <c r="DB14" s="480">
        <v>63.1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16626</v>
      </c>
      <c r="S15" s="467"/>
      <c r="T15" s="467"/>
      <c r="U15" s="467"/>
      <c r="V15" s="468"/>
      <c r="W15" s="401" t="s">
        <v>131</v>
      </c>
      <c r="X15" s="402"/>
      <c r="Y15" s="402"/>
      <c r="Z15" s="402"/>
      <c r="AA15" s="402"/>
      <c r="AB15" s="392"/>
      <c r="AC15" s="436">
        <v>2125</v>
      </c>
      <c r="AD15" s="437"/>
      <c r="AE15" s="437"/>
      <c r="AF15" s="437"/>
      <c r="AG15" s="476"/>
      <c r="AH15" s="436">
        <v>2307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2360442</v>
      </c>
      <c r="BO15" s="349"/>
      <c r="BP15" s="349"/>
      <c r="BQ15" s="349"/>
      <c r="BR15" s="349"/>
      <c r="BS15" s="349"/>
      <c r="BT15" s="349"/>
      <c r="BU15" s="350"/>
      <c r="BV15" s="348">
        <v>2292184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26.2</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2930654</v>
      </c>
      <c r="BO16" s="386"/>
      <c r="BP16" s="386"/>
      <c r="BQ16" s="386"/>
      <c r="BR16" s="386"/>
      <c r="BS16" s="386"/>
      <c r="BT16" s="386"/>
      <c r="BU16" s="387"/>
      <c r="BV16" s="385">
        <v>2877777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5522</v>
      </c>
      <c r="AD17" s="437"/>
      <c r="AE17" s="437"/>
      <c r="AF17" s="437"/>
      <c r="AG17" s="476"/>
      <c r="AH17" s="436">
        <v>6170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3036994</v>
      </c>
      <c r="BO17" s="386"/>
      <c r="BP17" s="386"/>
      <c r="BQ17" s="386"/>
      <c r="BR17" s="386"/>
      <c r="BS17" s="386"/>
      <c r="BT17" s="386"/>
      <c r="BU17" s="387"/>
      <c r="BV17" s="385">
        <v>2954523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66.61</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3746221</v>
      </c>
      <c r="BO18" s="386"/>
      <c r="BP18" s="386"/>
      <c r="BQ18" s="386"/>
      <c r="BR18" s="386"/>
      <c r="BS18" s="386"/>
      <c r="BT18" s="386"/>
      <c r="BU18" s="387"/>
      <c r="BV18" s="385">
        <v>3621608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4554218</v>
      </c>
      <c r="BO19" s="386"/>
      <c r="BP19" s="386"/>
      <c r="BQ19" s="386"/>
      <c r="BR19" s="386"/>
      <c r="BS19" s="386"/>
      <c r="BT19" s="386"/>
      <c r="BU19" s="387"/>
      <c r="BV19" s="385">
        <v>4875195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6305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6346304</v>
      </c>
      <c r="BO23" s="386"/>
      <c r="BP23" s="386"/>
      <c r="BQ23" s="386"/>
      <c r="BR23" s="386"/>
      <c r="BS23" s="386"/>
      <c r="BT23" s="386"/>
      <c r="BU23" s="387"/>
      <c r="BV23" s="385">
        <v>6227134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6660</v>
      </c>
      <c r="R24" s="437"/>
      <c r="S24" s="437"/>
      <c r="T24" s="437"/>
      <c r="U24" s="437"/>
      <c r="V24" s="476"/>
      <c r="W24" s="531"/>
      <c r="X24" s="519"/>
      <c r="Y24" s="520"/>
      <c r="Z24" s="435" t="s">
        <v>155</v>
      </c>
      <c r="AA24" s="415"/>
      <c r="AB24" s="415"/>
      <c r="AC24" s="415"/>
      <c r="AD24" s="415"/>
      <c r="AE24" s="415"/>
      <c r="AF24" s="415"/>
      <c r="AG24" s="416"/>
      <c r="AH24" s="436">
        <v>135</v>
      </c>
      <c r="AI24" s="437"/>
      <c r="AJ24" s="437"/>
      <c r="AK24" s="437"/>
      <c r="AL24" s="476"/>
      <c r="AM24" s="436">
        <v>444690</v>
      </c>
      <c r="AN24" s="437"/>
      <c r="AO24" s="437"/>
      <c r="AP24" s="437"/>
      <c r="AQ24" s="437"/>
      <c r="AR24" s="476"/>
      <c r="AS24" s="436">
        <v>3294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5770894</v>
      </c>
      <c r="BO24" s="386"/>
      <c r="BP24" s="386"/>
      <c r="BQ24" s="386"/>
      <c r="BR24" s="386"/>
      <c r="BS24" s="386"/>
      <c r="BT24" s="386"/>
      <c r="BU24" s="387"/>
      <c r="BV24" s="385">
        <v>5602694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5460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680176</v>
      </c>
      <c r="BO25" s="349"/>
      <c r="BP25" s="349"/>
      <c r="BQ25" s="349"/>
      <c r="BR25" s="349"/>
      <c r="BS25" s="349"/>
      <c r="BT25" s="349"/>
      <c r="BU25" s="350"/>
      <c r="BV25" s="348">
        <v>436051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4940</v>
      </c>
      <c r="R26" s="437"/>
      <c r="S26" s="437"/>
      <c r="T26" s="437"/>
      <c r="U26" s="437"/>
      <c r="V26" s="476"/>
      <c r="W26" s="531"/>
      <c r="X26" s="519"/>
      <c r="Y26" s="520"/>
      <c r="Z26" s="435" t="s">
        <v>161</v>
      </c>
      <c r="AA26" s="541"/>
      <c r="AB26" s="541"/>
      <c r="AC26" s="541"/>
      <c r="AD26" s="541"/>
      <c r="AE26" s="541"/>
      <c r="AF26" s="541"/>
      <c r="AG26" s="542"/>
      <c r="AH26" s="436">
        <v>15</v>
      </c>
      <c r="AI26" s="437"/>
      <c r="AJ26" s="437"/>
      <c r="AK26" s="437"/>
      <c r="AL26" s="476"/>
      <c r="AM26" s="436">
        <v>47220</v>
      </c>
      <c r="AN26" s="437"/>
      <c r="AO26" s="437"/>
      <c r="AP26" s="437"/>
      <c r="AQ26" s="437"/>
      <c r="AR26" s="476"/>
      <c r="AS26" s="436">
        <v>3148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3260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34330</v>
      </c>
      <c r="AN27" s="437"/>
      <c r="AO27" s="437"/>
      <c r="AP27" s="437"/>
      <c r="AQ27" s="437"/>
      <c r="AR27" s="476"/>
      <c r="AS27" s="436">
        <v>3433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112915</v>
      </c>
      <c r="BO27" s="555"/>
      <c r="BP27" s="555"/>
      <c r="BQ27" s="555"/>
      <c r="BR27" s="555"/>
      <c r="BS27" s="555"/>
      <c r="BT27" s="555"/>
      <c r="BU27" s="556"/>
      <c r="BV27" s="554">
        <v>112876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2960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622809</v>
      </c>
      <c r="BO28" s="349"/>
      <c r="BP28" s="349"/>
      <c r="BQ28" s="349"/>
      <c r="BR28" s="349"/>
      <c r="BS28" s="349"/>
      <c r="BT28" s="349"/>
      <c r="BU28" s="350"/>
      <c r="BV28" s="348">
        <v>773328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2860</v>
      </c>
      <c r="R29" s="437"/>
      <c r="S29" s="437"/>
      <c r="T29" s="437"/>
      <c r="U29" s="437"/>
      <c r="V29" s="476"/>
      <c r="W29" s="532"/>
      <c r="X29" s="533"/>
      <c r="Y29" s="534"/>
      <c r="Z29" s="435" t="s">
        <v>171</v>
      </c>
      <c r="AA29" s="415"/>
      <c r="AB29" s="415"/>
      <c r="AC29" s="415"/>
      <c r="AD29" s="415"/>
      <c r="AE29" s="415"/>
      <c r="AF29" s="415"/>
      <c r="AG29" s="416"/>
      <c r="AH29" s="436">
        <v>145</v>
      </c>
      <c r="AI29" s="437"/>
      <c r="AJ29" s="437"/>
      <c r="AK29" s="437"/>
      <c r="AL29" s="476"/>
      <c r="AM29" s="436">
        <v>479020</v>
      </c>
      <c r="AN29" s="437"/>
      <c r="AO29" s="437"/>
      <c r="AP29" s="437"/>
      <c r="AQ29" s="437"/>
      <c r="AR29" s="476"/>
      <c r="AS29" s="436">
        <v>3304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269260</v>
      </c>
      <c r="BO29" s="386"/>
      <c r="BP29" s="386"/>
      <c r="BQ29" s="386"/>
      <c r="BR29" s="386"/>
      <c r="BS29" s="386"/>
      <c r="BT29" s="386"/>
      <c r="BU29" s="387"/>
      <c r="BV29" s="385">
        <v>469236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662860</v>
      </c>
      <c r="BO30" s="555"/>
      <c r="BP30" s="555"/>
      <c r="BQ30" s="555"/>
      <c r="BR30" s="555"/>
      <c r="BS30" s="555"/>
      <c r="BT30" s="555"/>
      <c r="BU30" s="556"/>
      <c r="BV30" s="554">
        <v>695901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稲敷地方広域市町村圏事務組合(一般会計)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電気事業会計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稲敷地方広域市町村圏事務組合(養護老人ホーム松風園特別会計)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稲敷地方広域市町村圏事務組合(水防事業特別会計)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龍ケ崎地方衛生組合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江戸崎地方衛生土木組合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茨城県市町村総合事務組合(一般会計)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茨城県市町村総合事務組合(県民交通災害共済事業特別会計)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茨城租税債権管理機構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茨城県後期高齢者医療広域連合(一般会計)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茨城県後期高齢者医療広域連合(後期高齢医療特別会計)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5079</v>
      </c>
      <c r="J41" s="83">
        <v>5370</v>
      </c>
      <c r="K41" s="83">
        <v>5760</v>
      </c>
      <c r="L41" s="83">
        <v>6227</v>
      </c>
      <c r="M41" s="84">
        <v>6346</v>
      </c>
    </row>
    <row r="42" spans="2:13" ht="27.75" customHeight="1">
      <c r="B42" s="1171"/>
      <c r="C42" s="1172"/>
      <c r="D42" s="85"/>
      <c r="E42" s="1177" t="s">
        <v>26</v>
      </c>
      <c r="F42" s="1177"/>
      <c r="G42" s="1177"/>
      <c r="H42" s="1178"/>
      <c r="I42" s="86" t="s">
        <v>481</v>
      </c>
      <c r="J42" s="87" t="s">
        <v>481</v>
      </c>
      <c r="K42" s="87" t="s">
        <v>481</v>
      </c>
      <c r="L42" s="87" t="s">
        <v>481</v>
      </c>
      <c r="M42" s="88" t="s">
        <v>481</v>
      </c>
    </row>
    <row r="43" spans="2:13" ht="27.75" customHeight="1">
      <c r="B43" s="1171"/>
      <c r="C43" s="1172"/>
      <c r="D43" s="85"/>
      <c r="E43" s="1177" t="s">
        <v>27</v>
      </c>
      <c r="F43" s="1177"/>
      <c r="G43" s="1177"/>
      <c r="H43" s="1178"/>
      <c r="I43" s="86">
        <v>4062</v>
      </c>
      <c r="J43" s="87">
        <v>4289</v>
      </c>
      <c r="K43" s="87">
        <v>4590</v>
      </c>
      <c r="L43" s="87">
        <v>4177</v>
      </c>
      <c r="M43" s="88">
        <v>3627</v>
      </c>
    </row>
    <row r="44" spans="2:13" ht="27.75" customHeight="1">
      <c r="B44" s="1171"/>
      <c r="C44" s="1172"/>
      <c r="D44" s="85"/>
      <c r="E44" s="1177" t="s">
        <v>28</v>
      </c>
      <c r="F44" s="1177"/>
      <c r="G44" s="1177"/>
      <c r="H44" s="1178"/>
      <c r="I44" s="86">
        <v>394</v>
      </c>
      <c r="J44" s="87">
        <v>324</v>
      </c>
      <c r="K44" s="87">
        <v>253</v>
      </c>
      <c r="L44" s="87">
        <v>211</v>
      </c>
      <c r="M44" s="88">
        <v>229</v>
      </c>
    </row>
    <row r="45" spans="2:13" ht="27.75" customHeight="1">
      <c r="B45" s="1171"/>
      <c r="C45" s="1172"/>
      <c r="D45" s="85"/>
      <c r="E45" s="1177" t="s">
        <v>29</v>
      </c>
      <c r="F45" s="1177"/>
      <c r="G45" s="1177"/>
      <c r="H45" s="1178"/>
      <c r="I45" s="86">
        <v>864</v>
      </c>
      <c r="J45" s="87">
        <v>818</v>
      </c>
      <c r="K45" s="87">
        <v>791</v>
      </c>
      <c r="L45" s="87">
        <v>777</v>
      </c>
      <c r="M45" s="88">
        <v>721</v>
      </c>
    </row>
    <row r="46" spans="2:13" ht="27.75" customHeight="1">
      <c r="B46" s="1171"/>
      <c r="C46" s="1172"/>
      <c r="D46" s="85"/>
      <c r="E46" s="1177" t="s">
        <v>30</v>
      </c>
      <c r="F46" s="1177"/>
      <c r="G46" s="1177"/>
      <c r="H46" s="1178"/>
      <c r="I46" s="86">
        <v>0</v>
      </c>
      <c r="J46" s="87" t="s">
        <v>481</v>
      </c>
      <c r="K46" s="87">
        <v>1</v>
      </c>
      <c r="L46" s="87">
        <v>0</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2237</v>
      </c>
      <c r="J49" s="87">
        <v>2335</v>
      </c>
      <c r="K49" s="87">
        <v>2259</v>
      </c>
      <c r="L49" s="87">
        <v>2160</v>
      </c>
      <c r="M49" s="88">
        <v>1802</v>
      </c>
    </row>
    <row r="50" spans="2:13" ht="27.75" customHeight="1">
      <c r="B50" s="1171"/>
      <c r="C50" s="1172"/>
      <c r="D50" s="85"/>
      <c r="E50" s="1177" t="s">
        <v>35</v>
      </c>
      <c r="F50" s="1177"/>
      <c r="G50" s="1177"/>
      <c r="H50" s="1178"/>
      <c r="I50" s="86" t="s">
        <v>481</v>
      </c>
      <c r="J50" s="87" t="s">
        <v>481</v>
      </c>
      <c r="K50" s="87" t="s">
        <v>481</v>
      </c>
      <c r="L50" s="87" t="s">
        <v>481</v>
      </c>
      <c r="M50" s="88" t="s">
        <v>481</v>
      </c>
    </row>
    <row r="51" spans="2:13" ht="27.75" customHeight="1">
      <c r="B51" s="1173"/>
      <c r="C51" s="1174"/>
      <c r="D51" s="85"/>
      <c r="E51" s="1177" t="s">
        <v>36</v>
      </c>
      <c r="F51" s="1177"/>
      <c r="G51" s="1177"/>
      <c r="H51" s="1178"/>
      <c r="I51" s="86">
        <v>6005</v>
      </c>
      <c r="J51" s="87">
        <v>6433</v>
      </c>
      <c r="K51" s="87">
        <v>6866</v>
      </c>
      <c r="L51" s="87">
        <v>7000</v>
      </c>
      <c r="M51" s="88">
        <v>7189</v>
      </c>
    </row>
    <row r="52" spans="2:13" ht="27.75" customHeight="1" thickBot="1">
      <c r="B52" s="1181" t="s">
        <v>37</v>
      </c>
      <c r="C52" s="1182"/>
      <c r="D52" s="90"/>
      <c r="E52" s="1183" t="s">
        <v>38</v>
      </c>
      <c r="F52" s="1183"/>
      <c r="G52" s="1183"/>
      <c r="H52" s="1184"/>
      <c r="I52" s="91">
        <v>2157</v>
      </c>
      <c r="J52" s="92">
        <v>2033</v>
      </c>
      <c r="K52" s="92">
        <v>2269</v>
      </c>
      <c r="L52" s="92">
        <v>2232</v>
      </c>
      <c r="M52" s="93">
        <v>1933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36921</v>
      </c>
      <c r="E3" s="116"/>
      <c r="F3" s="117">
        <v>64717</v>
      </c>
      <c r="G3" s="118"/>
      <c r="H3" s="119"/>
    </row>
    <row r="4" spans="1:8">
      <c r="A4" s="120"/>
      <c r="B4" s="121"/>
      <c r="C4" s="122"/>
      <c r="D4" s="123">
        <v>19516</v>
      </c>
      <c r="E4" s="124"/>
      <c r="F4" s="125">
        <v>31931</v>
      </c>
      <c r="G4" s="126"/>
      <c r="H4" s="127"/>
    </row>
    <row r="5" spans="1:8">
      <c r="A5" s="108" t="s">
        <v>514</v>
      </c>
      <c r="B5" s="113"/>
      <c r="C5" s="114"/>
      <c r="D5" s="115">
        <v>36288</v>
      </c>
      <c r="E5" s="116"/>
      <c r="F5" s="117">
        <v>61557</v>
      </c>
      <c r="G5" s="118"/>
      <c r="H5" s="119"/>
    </row>
    <row r="6" spans="1:8">
      <c r="A6" s="120"/>
      <c r="B6" s="121"/>
      <c r="C6" s="122"/>
      <c r="D6" s="123">
        <v>19530</v>
      </c>
      <c r="E6" s="124"/>
      <c r="F6" s="125">
        <v>32497</v>
      </c>
      <c r="G6" s="126"/>
      <c r="H6" s="127"/>
    </row>
    <row r="7" spans="1:8">
      <c r="A7" s="108" t="s">
        <v>515</v>
      </c>
      <c r="B7" s="113"/>
      <c r="C7" s="114"/>
      <c r="D7" s="115">
        <v>34649</v>
      </c>
      <c r="E7" s="116"/>
      <c r="F7" s="117">
        <v>69806</v>
      </c>
      <c r="G7" s="118"/>
      <c r="H7" s="119"/>
    </row>
    <row r="8" spans="1:8">
      <c r="A8" s="120"/>
      <c r="B8" s="121"/>
      <c r="C8" s="122"/>
      <c r="D8" s="123">
        <v>14013</v>
      </c>
      <c r="E8" s="124"/>
      <c r="F8" s="125">
        <v>32823</v>
      </c>
      <c r="G8" s="126"/>
      <c r="H8" s="127"/>
    </row>
    <row r="9" spans="1:8">
      <c r="A9" s="108" t="s">
        <v>516</v>
      </c>
      <c r="B9" s="113"/>
      <c r="C9" s="114"/>
      <c r="D9" s="115">
        <v>60853</v>
      </c>
      <c r="E9" s="116"/>
      <c r="F9" s="117">
        <v>74444</v>
      </c>
      <c r="G9" s="118"/>
      <c r="H9" s="119"/>
    </row>
    <row r="10" spans="1:8">
      <c r="A10" s="120"/>
      <c r="B10" s="121"/>
      <c r="C10" s="122"/>
      <c r="D10" s="123">
        <v>26913</v>
      </c>
      <c r="E10" s="124"/>
      <c r="F10" s="125">
        <v>34175</v>
      </c>
      <c r="G10" s="126"/>
      <c r="H10" s="127"/>
    </row>
    <row r="11" spans="1:8">
      <c r="A11" s="108" t="s">
        <v>517</v>
      </c>
      <c r="B11" s="113"/>
      <c r="C11" s="114"/>
      <c r="D11" s="115">
        <v>24722</v>
      </c>
      <c r="E11" s="116"/>
      <c r="F11" s="117">
        <v>85205</v>
      </c>
      <c r="G11" s="118"/>
      <c r="H11" s="119"/>
    </row>
    <row r="12" spans="1:8">
      <c r="A12" s="120"/>
      <c r="B12" s="121"/>
      <c r="C12" s="128"/>
      <c r="D12" s="123">
        <v>23923</v>
      </c>
      <c r="E12" s="124"/>
      <c r="F12" s="125">
        <v>38847</v>
      </c>
      <c r="G12" s="126"/>
      <c r="H12" s="127"/>
    </row>
    <row r="13" spans="1:8">
      <c r="A13" s="108"/>
      <c r="B13" s="113"/>
      <c r="C13" s="129"/>
      <c r="D13" s="130">
        <v>38687</v>
      </c>
      <c r="E13" s="131"/>
      <c r="F13" s="132">
        <v>71146</v>
      </c>
      <c r="G13" s="133"/>
      <c r="H13" s="119"/>
    </row>
    <row r="14" spans="1:8">
      <c r="A14" s="120"/>
      <c r="B14" s="121"/>
      <c r="C14" s="122"/>
      <c r="D14" s="123">
        <v>20779</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4.88</v>
      </c>
      <c r="C19" s="134">
        <f>ROUND(VALUE(SUBSTITUTE(実質収支比率等に係る経年分析!G$48,"▲","-")),2)</f>
        <v>5.76</v>
      </c>
      <c r="D19" s="134">
        <f>ROUND(VALUE(SUBSTITUTE(実質収支比率等に係る経年分析!H$48,"▲","-")),2)</f>
        <v>4.1500000000000004</v>
      </c>
      <c r="E19" s="134">
        <f>ROUND(VALUE(SUBSTITUTE(実質収支比率等に係る経年分析!I$48,"▲","-")),2)</f>
        <v>2.5499999999999998</v>
      </c>
      <c r="F19" s="134">
        <f>ROUND(VALUE(SUBSTITUTE(実質収支比率等に係る経年分析!J$48,"▲","-")),2)</f>
        <v>4.2</v>
      </c>
    </row>
    <row r="20" spans="1:11">
      <c r="A20" s="134" t="s">
        <v>43</v>
      </c>
      <c r="B20" s="134">
        <f>ROUND(VALUE(SUBSTITUTE(実質収支比率等に係る経年分析!F$47,"▲","-")),2)</f>
        <v>18.78</v>
      </c>
      <c r="C20" s="134">
        <f>ROUND(VALUE(SUBSTITUTE(実質収支比率等に係る経年分析!G$47,"▲","-")),2)</f>
        <v>22.15</v>
      </c>
      <c r="D20" s="134">
        <f>ROUND(VALUE(SUBSTITUTE(実質収支比率等に係る経年分析!H$47,"▲","-")),2)</f>
        <v>19.329999999999998</v>
      </c>
      <c r="E20" s="134">
        <f>ROUND(VALUE(SUBSTITUTE(実質収支比率等に係る経年分析!I$47,"▲","-")),2)</f>
        <v>19.260000000000002</v>
      </c>
      <c r="F20" s="134">
        <f>ROUND(VALUE(SUBSTITUTE(実質収支比率等に係る経年分析!J$47,"▲","-")),2)</f>
        <v>15.54</v>
      </c>
    </row>
    <row r="21" spans="1:11">
      <c r="A21" s="134" t="s">
        <v>44</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-1.58</v>
      </c>
      <c r="F21" s="134">
        <f>IF(ISNUMBER(VALUE(SUBSTITUTE(実質収支比率等に係る経年分析!J$49,"▲","-"))),ROUND(VALUE(SUBSTITUTE(実質収支比率等に係る経年分析!J$49,"▲","-")),2),NA())</f>
        <v>-2.11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電気事業会計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18.329999999999998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404</v>
      </c>
      <c r="E42" s="136"/>
      <c r="F42" s="136"/>
      <c r="G42" s="136">
        <f>'実質公債費比率（分子）の構造'!L$52</f>
        <v>419</v>
      </c>
      <c r="H42" s="136"/>
      <c r="I42" s="136"/>
      <c r="J42" s="136">
        <f>'実質公債費比率（分子）の構造'!M$52</f>
        <v>453</v>
      </c>
      <c r="K42" s="136"/>
      <c r="L42" s="136"/>
      <c r="M42" s="136">
        <f>'実質公債費比率（分子）の構造'!N$52</f>
        <v>478</v>
      </c>
      <c r="N42" s="136"/>
      <c r="O42" s="136"/>
      <c r="P42" s="136">
        <f>'実質公債費比率（分子）の構造'!O$52</f>
        <v>523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123</v>
      </c>
      <c r="C45" s="136"/>
      <c r="D45" s="136"/>
      <c r="E45" s="136">
        <f>'実質公債費比率（分子）の構造'!L$49</f>
        <v>112</v>
      </c>
      <c r="F45" s="136"/>
      <c r="G45" s="136"/>
      <c r="H45" s="136">
        <f>'実質公債費比率（分子）の構造'!M$49</f>
        <v>88</v>
      </c>
      <c r="I45" s="136"/>
      <c r="J45" s="136"/>
      <c r="K45" s="136">
        <f>'実質公債費比率（分子）の構造'!N$49</f>
        <v>52</v>
      </c>
      <c r="L45" s="136"/>
      <c r="M45" s="136"/>
      <c r="N45" s="136">
        <f>'実質公債費比率（分子）の構造'!O$49</f>
        <v>32</v>
      </c>
      <c r="O45" s="136"/>
      <c r="P45" s="136"/>
    </row>
    <row r="46" spans="1:16">
      <c r="A46" s="136" t="s">
        <v>55</v>
      </c>
      <c r="B46" s="136">
        <f>'実質公債費比率（分子）の構造'!K$48</f>
        <v>236</v>
      </c>
      <c r="C46" s="136"/>
      <c r="D46" s="136"/>
      <c r="E46" s="136">
        <f>'実質公債費比率（分子）の構造'!L$48</f>
        <v>241</v>
      </c>
      <c r="F46" s="136"/>
      <c r="G46" s="136"/>
      <c r="H46" s="136">
        <f>'実質公債費比率（分子）の構造'!M$48</f>
        <v>241</v>
      </c>
      <c r="I46" s="136"/>
      <c r="J46" s="136"/>
      <c r="K46" s="136">
        <f>'実質公債費比率（分子）の構造'!N$48</f>
        <v>204</v>
      </c>
      <c r="L46" s="136"/>
      <c r="M46" s="136"/>
      <c r="N46" s="136">
        <f>'実質公債費比率（分子）の構造'!O$48</f>
        <v>164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375</v>
      </c>
      <c r="C49" s="136"/>
      <c r="D49" s="136"/>
      <c r="E49" s="136">
        <f>'実質公債費比率（分子）の構造'!L$45</f>
        <v>387</v>
      </c>
      <c r="F49" s="136"/>
      <c r="G49" s="136"/>
      <c r="H49" s="136">
        <f>'実質公債費比率（分子）の構造'!M$45</f>
        <v>415</v>
      </c>
      <c r="I49" s="136"/>
      <c r="J49" s="136"/>
      <c r="K49" s="136">
        <f>'実質公債費比率（分子）の構造'!N$45</f>
        <v>425</v>
      </c>
      <c r="L49" s="136"/>
      <c r="M49" s="136"/>
      <c r="N49" s="136">
        <f>'実質公債費比率（分子）の構造'!O$45</f>
        <v>445</v>
      </c>
      <c r="O49" s="136"/>
      <c r="P49" s="136"/>
    </row>
    <row r="50" spans="1:16">
      <c r="A50" s="136" t="s">
        <v>59</v>
      </c>
      <c r="B50" s="136" t="e">
        <f>NA()</f>
        <v>#N/A</v>
      </c>
      <c r="C50" s="136">
        <f>IF(ISNUMBER('実質公債費比率（分子）の構造'!K$53),'実質公債費比率（分子）の構造'!K$53,NA())</f>
        <v>330</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291</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118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6005</v>
      </c>
      <c r="E56" s="135"/>
      <c r="F56" s="135"/>
      <c r="G56" s="135">
        <f>'将来負担比率（分子）の構造'!J$51</f>
        <v>6433</v>
      </c>
      <c r="H56" s="135"/>
      <c r="I56" s="135"/>
      <c r="J56" s="135">
        <f>'将来負担比率（分子）の構造'!K$51</f>
        <v>6866</v>
      </c>
      <c r="K56" s="135"/>
      <c r="L56" s="135"/>
      <c r="M56" s="135">
        <f>'将来負担比率（分子）の構造'!L$51</f>
        <v>7000</v>
      </c>
      <c r="N56" s="135"/>
      <c r="O56" s="135"/>
      <c r="P56" s="135">
        <f>'将来負担比率（分子）の構造'!M$51</f>
        <v>7189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2237</v>
      </c>
      <c r="E58" s="135"/>
      <c r="F58" s="135"/>
      <c r="G58" s="135">
        <f>'将来負担比率（分子）の構造'!J$49</f>
        <v>2335</v>
      </c>
      <c r="H58" s="135"/>
      <c r="I58" s="135"/>
      <c r="J58" s="135">
        <f>'将来負担比率（分子）の構造'!K$49</f>
        <v>2259</v>
      </c>
      <c r="K58" s="135"/>
      <c r="L58" s="135"/>
      <c r="M58" s="135">
        <f>'将来負担比率（分子）の構造'!L$49</f>
        <v>2160</v>
      </c>
      <c r="N58" s="135"/>
      <c r="O58" s="135"/>
      <c r="P58" s="135">
        <f>'将来負担比率（分子）の構造'!M$49</f>
        <v>1802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f>'将来負担比率（分子）の構造'!K$46</f>
        <v>1</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864</v>
      </c>
      <c r="C62" s="135"/>
      <c r="D62" s="135"/>
      <c r="E62" s="135">
        <f>'将来負担比率（分子）の構造'!J$45</f>
        <v>818</v>
      </c>
      <c r="F62" s="135"/>
      <c r="G62" s="135"/>
      <c r="H62" s="135">
        <f>'将来負担比率（分子）の構造'!K$45</f>
        <v>791</v>
      </c>
      <c r="I62" s="135"/>
      <c r="J62" s="135"/>
      <c r="K62" s="135">
        <f>'将来負担比率（分子）の構造'!L$45</f>
        <v>777</v>
      </c>
      <c r="L62" s="135"/>
      <c r="M62" s="135"/>
      <c r="N62" s="135">
        <f>'将来負担比率（分子）の構造'!M$45</f>
        <v>721</v>
      </c>
      <c r="O62" s="135"/>
      <c r="P62" s="135"/>
    </row>
    <row r="63" spans="1:16">
      <c r="A63" s="135" t="s">
        <v>28</v>
      </c>
      <c r="B63" s="135">
        <f>'将来負担比率（分子）の構造'!I$44</f>
        <v>394</v>
      </c>
      <c r="C63" s="135"/>
      <c r="D63" s="135"/>
      <c r="E63" s="135">
        <f>'将来負担比率（分子）の構造'!J$44</f>
        <v>324</v>
      </c>
      <c r="F63" s="135"/>
      <c r="G63" s="135"/>
      <c r="H63" s="135">
        <f>'将来負担比率（分子）の構造'!K$44</f>
        <v>253</v>
      </c>
      <c r="I63" s="135"/>
      <c r="J63" s="135"/>
      <c r="K63" s="135">
        <f>'将来負担比率（分子）の構造'!L$44</f>
        <v>211</v>
      </c>
      <c r="L63" s="135"/>
      <c r="M63" s="135"/>
      <c r="N63" s="135">
        <f>'将来負担比率（分子）の構造'!M$44</f>
        <v>229</v>
      </c>
      <c r="O63" s="135"/>
      <c r="P63" s="135"/>
    </row>
    <row r="64" spans="1:16">
      <c r="A64" s="135" t="s">
        <v>27</v>
      </c>
      <c r="B64" s="135">
        <f>'将来負担比率（分子）の構造'!I$43</f>
        <v>4062</v>
      </c>
      <c r="C64" s="135"/>
      <c r="D64" s="135"/>
      <c r="E64" s="135">
        <f>'将来負担比率（分子）の構造'!J$43</f>
        <v>4289</v>
      </c>
      <c r="F64" s="135"/>
      <c r="G64" s="135"/>
      <c r="H64" s="135">
        <f>'将来負担比率（分子）の構造'!K$43</f>
        <v>4590</v>
      </c>
      <c r="I64" s="135"/>
      <c r="J64" s="135"/>
      <c r="K64" s="135">
        <f>'将来負担比率（分子）の構造'!L$43</f>
        <v>4177</v>
      </c>
      <c r="L64" s="135"/>
      <c r="M64" s="135"/>
      <c r="N64" s="135">
        <f>'将来負担比率（分子）の構造'!M$43</f>
        <v>3627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5079</v>
      </c>
      <c r="C66" s="135"/>
      <c r="D66" s="135"/>
      <c r="E66" s="135">
        <f>'将来負担比率（分子）の構造'!J$41</f>
        <v>5370</v>
      </c>
      <c r="F66" s="135"/>
      <c r="G66" s="135"/>
      <c r="H66" s="135">
        <f>'将来負担比率（分子）の構造'!K$41</f>
        <v>5760</v>
      </c>
      <c r="I66" s="135"/>
      <c r="J66" s="135"/>
      <c r="K66" s="135">
        <f>'将来負担比率（分子）の構造'!L$41</f>
        <v>6227</v>
      </c>
      <c r="L66" s="135"/>
      <c r="M66" s="135"/>
      <c r="N66" s="135">
        <f>'将来負担比率（分子）の構造'!M$41</f>
        <v>6346</v>
      </c>
      <c r="O66" s="135"/>
      <c r="P66" s="135"/>
    </row>
    <row r="67" spans="1:16">
      <c r="A67" s="135" t="s">
        <v>63</v>
      </c>
      <c r="B67" s="135" t="e">
        <f>NA()</f>
        <v>#N/A</v>
      </c>
      <c r="C67" s="135">
        <f>IF(ISNUMBER('将来負担比率（分子）の構造'!I$52), IF('将来負担比率（分子）の構造'!I$52 &lt; 0, 0, '将来負担比率（分子）の構造'!I$52), NA())</f>
        <v>2157</v>
      </c>
      <c r="D67" s="135" t="e">
        <f>NA()</f>
        <v>#N/A</v>
      </c>
      <c r="E67" s="135" t="e">
        <f>NA()</f>
        <v>#N/A</v>
      </c>
      <c r="F67" s="135">
        <f>IF(ISNUMBER('将来負担比率（分子）の構造'!J$52), IF('将来負担比率（分子）の構造'!J$52 &lt; 0, 0, '将来負担比率（分子）の構造'!J$52), NA())</f>
        <v>2033</v>
      </c>
      <c r="G67" s="135" t="e">
        <f>NA()</f>
        <v>#N/A</v>
      </c>
      <c r="H67" s="135" t="e">
        <f>NA()</f>
        <v>#N/A</v>
      </c>
      <c r="I67" s="135">
        <f>IF(ISNUMBER('将来負担比率（分子）の構造'!K$52), IF('将来負担比率（分子）の構造'!K$52 &lt; 0, 0, '将来負担比率（分子）の構造'!K$52), NA())</f>
        <v>2269</v>
      </c>
      <c r="J67" s="135" t="e">
        <f>NA()</f>
        <v>#N/A</v>
      </c>
      <c r="K67" s="135" t="e">
        <f>NA()</f>
        <v>#N/A</v>
      </c>
      <c r="L67" s="135">
        <f>IF(ISNUMBER('将来負担比率（分子）の構造'!L$52), IF('将来負担比率（分子）の構造'!L$52 &lt; 0, 0, '将来負担比率（分子）の構造'!L$52), NA())</f>
        <v>2232</v>
      </c>
      <c r="M67" s="135" t="e">
        <f>NA()</f>
        <v>#N/A</v>
      </c>
      <c r="N67" s="135" t="e">
        <f>NA()</f>
        <v>#N/A</v>
      </c>
      <c r="O67" s="135">
        <f>IF(ISNUMBER('将来負担比率（分子）の構造'!M$52), IF('将来負担比率（分子）の構造'!M$52 &lt; 0, 0, '将来負担比率（分子）の構造'!M$52), NA())</f>
        <v>1933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2465160</v>
      </c>
      <c r="S5" s="583"/>
      <c r="T5" s="583"/>
      <c r="U5" s="583"/>
      <c r="V5" s="583"/>
      <c r="W5" s="583"/>
      <c r="X5" s="583"/>
      <c r="Y5" s="584"/>
      <c r="Z5" s="585">
        <v>43.3</v>
      </c>
      <c r="AA5" s="585"/>
      <c r="AB5" s="585"/>
      <c r="AC5" s="585"/>
      <c r="AD5" s="586">
        <v>2465160</v>
      </c>
      <c r="AE5" s="586"/>
      <c r="AF5" s="586"/>
      <c r="AG5" s="586"/>
      <c r="AH5" s="586"/>
      <c r="AI5" s="586"/>
      <c r="AJ5" s="586"/>
      <c r="AK5" s="586"/>
      <c r="AL5" s="587">
        <v>71.8</v>
      </c>
      <c r="AM5" s="588"/>
      <c r="AN5" s="588"/>
      <c r="AO5" s="589"/>
      <c r="AP5" s="579" t="s">
        <v>209</v>
      </c>
      <c r="AQ5" s="580"/>
      <c r="AR5" s="580"/>
      <c r="AS5" s="580"/>
      <c r="AT5" s="580"/>
      <c r="AU5" s="580"/>
      <c r="AV5" s="580"/>
      <c r="AW5" s="580"/>
      <c r="AX5" s="580"/>
      <c r="AY5" s="580"/>
      <c r="AZ5" s="580"/>
      <c r="BA5" s="580"/>
      <c r="BB5" s="580"/>
      <c r="BC5" s="580"/>
      <c r="BD5" s="580"/>
      <c r="BE5" s="580"/>
      <c r="BF5" s="581"/>
      <c r="BG5" s="593">
        <v>2465160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99574</v>
      </c>
      <c r="S6" s="594"/>
      <c r="T6" s="594"/>
      <c r="U6" s="594"/>
      <c r="V6" s="594"/>
      <c r="W6" s="594"/>
      <c r="X6" s="594"/>
      <c r="Y6" s="595"/>
      <c r="Z6" s="596">
        <v>1.7</v>
      </c>
      <c r="AA6" s="596"/>
      <c r="AB6" s="596"/>
      <c r="AC6" s="596"/>
      <c r="AD6" s="597">
        <v>99574</v>
      </c>
      <c r="AE6" s="597"/>
      <c r="AF6" s="597"/>
      <c r="AG6" s="597"/>
      <c r="AH6" s="597"/>
      <c r="AI6" s="597"/>
      <c r="AJ6" s="597"/>
      <c r="AK6" s="597"/>
      <c r="AL6" s="598">
        <v>2.9</v>
      </c>
      <c r="AM6" s="599"/>
      <c r="AN6" s="599"/>
      <c r="AO6" s="600"/>
      <c r="AP6" s="590" t="s">
        <v>215</v>
      </c>
      <c r="AQ6" s="591"/>
      <c r="AR6" s="591"/>
      <c r="AS6" s="591"/>
      <c r="AT6" s="591"/>
      <c r="AU6" s="591"/>
      <c r="AV6" s="591"/>
      <c r="AW6" s="591"/>
      <c r="AX6" s="591"/>
      <c r="AY6" s="591"/>
      <c r="AZ6" s="591"/>
      <c r="BA6" s="591"/>
      <c r="BB6" s="591"/>
      <c r="BC6" s="591"/>
      <c r="BD6" s="591"/>
      <c r="BE6" s="591"/>
      <c r="BF6" s="592"/>
      <c r="BG6" s="593">
        <v>2465160</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112188</v>
      </c>
      <c r="CS6" s="594"/>
      <c r="CT6" s="594"/>
      <c r="CU6" s="594"/>
      <c r="CV6" s="594"/>
      <c r="CW6" s="594"/>
      <c r="CX6" s="594"/>
      <c r="CY6" s="595"/>
      <c r="CZ6" s="596">
        <v>2</v>
      </c>
      <c r="DA6" s="596"/>
      <c r="DB6" s="596"/>
      <c r="DC6" s="596"/>
      <c r="DD6" s="602" t="s">
        <v>210</v>
      </c>
      <c r="DE6" s="594"/>
      <c r="DF6" s="594"/>
      <c r="DG6" s="594"/>
      <c r="DH6" s="594"/>
      <c r="DI6" s="594"/>
      <c r="DJ6" s="594"/>
      <c r="DK6" s="594"/>
      <c r="DL6" s="594"/>
      <c r="DM6" s="594"/>
      <c r="DN6" s="594"/>
      <c r="DO6" s="594"/>
      <c r="DP6" s="595"/>
      <c r="DQ6" s="602">
        <v>112188</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4307</v>
      </c>
      <c r="S7" s="594"/>
      <c r="T7" s="594"/>
      <c r="U7" s="594"/>
      <c r="V7" s="594"/>
      <c r="W7" s="594"/>
      <c r="X7" s="594"/>
      <c r="Y7" s="595"/>
      <c r="Z7" s="596">
        <v>0.1</v>
      </c>
      <c r="AA7" s="596"/>
      <c r="AB7" s="596"/>
      <c r="AC7" s="596"/>
      <c r="AD7" s="597">
        <v>4307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1074231</v>
      </c>
      <c r="BH7" s="594"/>
      <c r="BI7" s="594"/>
      <c r="BJ7" s="594"/>
      <c r="BK7" s="594"/>
      <c r="BL7" s="594"/>
      <c r="BM7" s="594"/>
      <c r="BN7" s="595"/>
      <c r="BO7" s="596">
        <v>43.6</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735069</v>
      </c>
      <c r="CS7" s="594"/>
      <c r="CT7" s="594"/>
      <c r="CU7" s="594"/>
      <c r="CV7" s="594"/>
      <c r="CW7" s="594"/>
      <c r="CX7" s="594"/>
      <c r="CY7" s="595"/>
      <c r="CZ7" s="596">
        <v>13.3</v>
      </c>
      <c r="DA7" s="596"/>
      <c r="DB7" s="596"/>
      <c r="DC7" s="596"/>
      <c r="DD7" s="602">
        <v>15972</v>
      </c>
      <c r="DE7" s="594"/>
      <c r="DF7" s="594"/>
      <c r="DG7" s="594"/>
      <c r="DH7" s="594"/>
      <c r="DI7" s="594"/>
      <c r="DJ7" s="594"/>
      <c r="DK7" s="594"/>
      <c r="DL7" s="594"/>
      <c r="DM7" s="594"/>
      <c r="DN7" s="594"/>
      <c r="DO7" s="594"/>
      <c r="DP7" s="595"/>
      <c r="DQ7" s="602">
        <v>642162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17034</v>
      </c>
      <c r="S8" s="594"/>
      <c r="T8" s="594"/>
      <c r="U8" s="594"/>
      <c r="V8" s="594"/>
      <c r="W8" s="594"/>
      <c r="X8" s="594"/>
      <c r="Y8" s="595"/>
      <c r="Z8" s="596">
        <v>0.3</v>
      </c>
      <c r="AA8" s="596"/>
      <c r="AB8" s="596"/>
      <c r="AC8" s="596"/>
      <c r="AD8" s="597">
        <v>17034</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28626</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1697811</v>
      </c>
      <c r="CS8" s="594"/>
      <c r="CT8" s="594"/>
      <c r="CU8" s="594"/>
      <c r="CV8" s="594"/>
      <c r="CW8" s="594"/>
      <c r="CX8" s="594"/>
      <c r="CY8" s="595"/>
      <c r="CZ8" s="596">
        <v>30.8</v>
      </c>
      <c r="DA8" s="596"/>
      <c r="DB8" s="596"/>
      <c r="DC8" s="596"/>
      <c r="DD8" s="602">
        <v>32616</v>
      </c>
      <c r="DE8" s="594"/>
      <c r="DF8" s="594"/>
      <c r="DG8" s="594"/>
      <c r="DH8" s="594"/>
      <c r="DI8" s="594"/>
      <c r="DJ8" s="594"/>
      <c r="DK8" s="594"/>
      <c r="DL8" s="594"/>
      <c r="DM8" s="594"/>
      <c r="DN8" s="594"/>
      <c r="DO8" s="594"/>
      <c r="DP8" s="595"/>
      <c r="DQ8" s="602">
        <v>1052476</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10027</v>
      </c>
      <c r="S9" s="594"/>
      <c r="T9" s="594"/>
      <c r="U9" s="594"/>
      <c r="V9" s="594"/>
      <c r="W9" s="594"/>
      <c r="X9" s="594"/>
      <c r="Y9" s="595"/>
      <c r="Z9" s="596">
        <v>0.2</v>
      </c>
      <c r="AA9" s="596"/>
      <c r="AB9" s="596"/>
      <c r="AC9" s="596"/>
      <c r="AD9" s="597">
        <v>10027</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870444</v>
      </c>
      <c r="BH9" s="594"/>
      <c r="BI9" s="594"/>
      <c r="BJ9" s="594"/>
      <c r="BK9" s="594"/>
      <c r="BL9" s="594"/>
      <c r="BM9" s="594"/>
      <c r="BN9" s="595"/>
      <c r="BO9" s="596">
        <v>35.299999999999997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535972</v>
      </c>
      <c r="CS9" s="594"/>
      <c r="CT9" s="594"/>
      <c r="CU9" s="594"/>
      <c r="CV9" s="594"/>
      <c r="CW9" s="594"/>
      <c r="CX9" s="594"/>
      <c r="CY9" s="595"/>
      <c r="CZ9" s="596">
        <v>9.6999999999999993</v>
      </c>
      <c r="DA9" s="596"/>
      <c r="DB9" s="596"/>
      <c r="DC9" s="596"/>
      <c r="DD9" s="602">
        <v>5526</v>
      </c>
      <c r="DE9" s="594"/>
      <c r="DF9" s="594"/>
      <c r="DG9" s="594"/>
      <c r="DH9" s="594"/>
      <c r="DI9" s="594"/>
      <c r="DJ9" s="594"/>
      <c r="DK9" s="594"/>
      <c r="DL9" s="594"/>
      <c r="DM9" s="594"/>
      <c r="DN9" s="594"/>
      <c r="DO9" s="594"/>
      <c r="DP9" s="595"/>
      <c r="DQ9" s="602">
        <v>509316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195450</v>
      </c>
      <c r="S10" s="594"/>
      <c r="T10" s="594"/>
      <c r="U10" s="594"/>
      <c r="V10" s="594"/>
      <c r="W10" s="594"/>
      <c r="X10" s="594"/>
      <c r="Y10" s="595"/>
      <c r="Z10" s="596">
        <v>3.4</v>
      </c>
      <c r="AA10" s="596"/>
      <c r="AB10" s="596"/>
      <c r="AC10" s="596"/>
      <c r="AD10" s="597">
        <v>195450</v>
      </c>
      <c r="AE10" s="597"/>
      <c r="AF10" s="597"/>
      <c r="AG10" s="597"/>
      <c r="AH10" s="597"/>
      <c r="AI10" s="597"/>
      <c r="AJ10" s="597"/>
      <c r="AK10" s="597"/>
      <c r="AL10" s="598">
        <v>5.7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40966</v>
      </c>
      <c r="BH10" s="594"/>
      <c r="BI10" s="594"/>
      <c r="BJ10" s="594"/>
      <c r="BK10" s="594"/>
      <c r="BL10" s="594"/>
      <c r="BM10" s="594"/>
      <c r="BN10" s="595"/>
      <c r="BO10" s="596">
        <v>1.7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222</v>
      </c>
      <c r="CS10" s="594"/>
      <c r="CT10" s="594"/>
      <c r="CU10" s="594"/>
      <c r="CV10" s="594"/>
      <c r="CW10" s="594"/>
      <c r="CX10" s="594"/>
      <c r="CY10" s="595"/>
      <c r="CZ10" s="596" t="s">
        <v>222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46374</v>
      </c>
      <c r="S11" s="594"/>
      <c r="T11" s="594"/>
      <c r="U11" s="594"/>
      <c r="V11" s="594"/>
      <c r="W11" s="594"/>
      <c r="X11" s="594"/>
      <c r="Y11" s="595"/>
      <c r="Z11" s="596">
        <v>0.8</v>
      </c>
      <c r="AA11" s="596"/>
      <c r="AB11" s="596"/>
      <c r="AC11" s="596"/>
      <c r="AD11" s="597">
        <v>46374</v>
      </c>
      <c r="AE11" s="597"/>
      <c r="AF11" s="597"/>
      <c r="AG11" s="597"/>
      <c r="AH11" s="597"/>
      <c r="AI11" s="597"/>
      <c r="AJ11" s="597"/>
      <c r="AK11" s="597"/>
      <c r="AL11" s="598">
        <v>1.4</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134195</v>
      </c>
      <c r="BH11" s="594"/>
      <c r="BI11" s="594"/>
      <c r="BJ11" s="594"/>
      <c r="BK11" s="594"/>
      <c r="BL11" s="594"/>
      <c r="BM11" s="594"/>
      <c r="BN11" s="595"/>
      <c r="BO11" s="596">
        <v>5.4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242770</v>
      </c>
      <c r="CS11" s="594"/>
      <c r="CT11" s="594"/>
      <c r="CU11" s="594"/>
      <c r="CV11" s="594"/>
      <c r="CW11" s="594"/>
      <c r="CX11" s="594"/>
      <c r="CY11" s="595"/>
      <c r="CZ11" s="596">
        <v>4.4000000000000004</v>
      </c>
      <c r="DA11" s="596"/>
      <c r="DB11" s="596"/>
      <c r="DC11" s="596"/>
      <c r="DD11" s="602">
        <v>8900</v>
      </c>
      <c r="DE11" s="594"/>
      <c r="DF11" s="594"/>
      <c r="DG11" s="594"/>
      <c r="DH11" s="594"/>
      <c r="DI11" s="594"/>
      <c r="DJ11" s="594"/>
      <c r="DK11" s="594"/>
      <c r="DL11" s="594"/>
      <c r="DM11" s="594"/>
      <c r="DN11" s="594"/>
      <c r="DO11" s="594"/>
      <c r="DP11" s="595"/>
      <c r="DQ11" s="602">
        <v>202354</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1247176</v>
      </c>
      <c r="BH12" s="594"/>
      <c r="BI12" s="594"/>
      <c r="BJ12" s="594"/>
      <c r="BK12" s="594"/>
      <c r="BL12" s="594"/>
      <c r="BM12" s="594"/>
      <c r="BN12" s="595"/>
      <c r="BO12" s="596">
        <v>50.6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31777</v>
      </c>
      <c r="CS12" s="594"/>
      <c r="CT12" s="594"/>
      <c r="CU12" s="594"/>
      <c r="CV12" s="594"/>
      <c r="CW12" s="594"/>
      <c r="CX12" s="594"/>
      <c r="CY12" s="595"/>
      <c r="CZ12" s="596">
        <v>0.6</v>
      </c>
      <c r="DA12" s="596"/>
      <c r="DB12" s="596"/>
      <c r="DC12" s="596"/>
      <c r="DD12" s="602">
        <v>1884</v>
      </c>
      <c r="DE12" s="594"/>
      <c r="DF12" s="594"/>
      <c r="DG12" s="594"/>
      <c r="DH12" s="594"/>
      <c r="DI12" s="594"/>
      <c r="DJ12" s="594"/>
      <c r="DK12" s="594"/>
      <c r="DL12" s="594"/>
      <c r="DM12" s="594"/>
      <c r="DN12" s="594"/>
      <c r="DO12" s="594"/>
      <c r="DP12" s="595"/>
      <c r="DQ12" s="602">
        <v>26629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11243</v>
      </c>
      <c r="S13" s="594"/>
      <c r="T13" s="594"/>
      <c r="U13" s="594"/>
      <c r="V13" s="594"/>
      <c r="W13" s="594"/>
      <c r="X13" s="594"/>
      <c r="Y13" s="595"/>
      <c r="Z13" s="596">
        <v>0.2</v>
      </c>
      <c r="AA13" s="596"/>
      <c r="AB13" s="596"/>
      <c r="AC13" s="596"/>
      <c r="AD13" s="597">
        <v>11243</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1246857</v>
      </c>
      <c r="BH13" s="594"/>
      <c r="BI13" s="594"/>
      <c r="BJ13" s="594"/>
      <c r="BK13" s="594"/>
      <c r="BL13" s="594"/>
      <c r="BM13" s="594"/>
      <c r="BN13" s="595"/>
      <c r="BO13" s="596">
        <v>50.6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519870</v>
      </c>
      <c r="CS13" s="594"/>
      <c r="CT13" s="594"/>
      <c r="CU13" s="594"/>
      <c r="CV13" s="594"/>
      <c r="CW13" s="594"/>
      <c r="CX13" s="594"/>
      <c r="CY13" s="595"/>
      <c r="CZ13" s="596">
        <v>9.4</v>
      </c>
      <c r="DA13" s="596"/>
      <c r="DB13" s="596"/>
      <c r="DC13" s="596"/>
      <c r="DD13" s="602">
        <v>235910</v>
      </c>
      <c r="DE13" s="594"/>
      <c r="DF13" s="594"/>
      <c r="DG13" s="594"/>
      <c r="DH13" s="594"/>
      <c r="DI13" s="594"/>
      <c r="DJ13" s="594"/>
      <c r="DK13" s="594"/>
      <c r="DL13" s="594"/>
      <c r="DM13" s="594"/>
      <c r="DN13" s="594"/>
      <c r="DO13" s="594"/>
      <c r="DP13" s="595"/>
      <c r="DQ13" s="602">
        <v>390375</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37630</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312752</v>
      </c>
      <c r="CS14" s="594"/>
      <c r="CT14" s="594"/>
      <c r="CU14" s="594"/>
      <c r="CV14" s="594"/>
      <c r="CW14" s="594"/>
      <c r="CX14" s="594"/>
      <c r="CY14" s="595"/>
      <c r="CZ14" s="596">
        <v>5.7</v>
      </c>
      <c r="DA14" s="596"/>
      <c r="DB14" s="596"/>
      <c r="DC14" s="596"/>
      <c r="DD14" s="602">
        <v>782</v>
      </c>
      <c r="DE14" s="594"/>
      <c r="DF14" s="594"/>
      <c r="DG14" s="594"/>
      <c r="DH14" s="594"/>
      <c r="DI14" s="594"/>
      <c r="DJ14" s="594"/>
      <c r="DK14" s="594"/>
      <c r="DL14" s="594"/>
      <c r="DM14" s="594"/>
      <c r="DN14" s="594"/>
      <c r="DO14" s="594"/>
      <c r="DP14" s="595"/>
      <c r="DQ14" s="602">
        <v>309995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3673</v>
      </c>
      <c r="S15" s="594"/>
      <c r="T15" s="594"/>
      <c r="U15" s="594"/>
      <c r="V15" s="594"/>
      <c r="W15" s="594"/>
      <c r="X15" s="594"/>
      <c r="Y15" s="595"/>
      <c r="Z15" s="596">
        <v>0.1</v>
      </c>
      <c r="AA15" s="596"/>
      <c r="AB15" s="596"/>
      <c r="AC15" s="596"/>
      <c r="AD15" s="597">
        <v>3673</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106123</v>
      </c>
      <c r="BH15" s="594"/>
      <c r="BI15" s="594"/>
      <c r="BJ15" s="594"/>
      <c r="BK15" s="594"/>
      <c r="BL15" s="594"/>
      <c r="BM15" s="594"/>
      <c r="BN15" s="595"/>
      <c r="BO15" s="596">
        <v>4.3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863873</v>
      </c>
      <c r="CS15" s="594"/>
      <c r="CT15" s="594"/>
      <c r="CU15" s="594"/>
      <c r="CV15" s="594"/>
      <c r="CW15" s="594"/>
      <c r="CX15" s="594"/>
      <c r="CY15" s="595"/>
      <c r="CZ15" s="596">
        <v>15.6</v>
      </c>
      <c r="DA15" s="596"/>
      <c r="DB15" s="596"/>
      <c r="DC15" s="596"/>
      <c r="DD15" s="602">
        <v>110383</v>
      </c>
      <c r="DE15" s="594"/>
      <c r="DF15" s="594"/>
      <c r="DG15" s="594"/>
      <c r="DH15" s="594"/>
      <c r="DI15" s="594"/>
      <c r="DJ15" s="594"/>
      <c r="DK15" s="594"/>
      <c r="DL15" s="594"/>
      <c r="DM15" s="594"/>
      <c r="DN15" s="594"/>
      <c r="DO15" s="594"/>
      <c r="DP15" s="595"/>
      <c r="DQ15" s="602">
        <v>685563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639687</v>
      </c>
      <c r="S16" s="594"/>
      <c r="T16" s="594"/>
      <c r="U16" s="594"/>
      <c r="V16" s="594"/>
      <c r="W16" s="594"/>
      <c r="X16" s="594"/>
      <c r="Y16" s="595"/>
      <c r="Z16" s="596">
        <v>11.2</v>
      </c>
      <c r="AA16" s="596"/>
      <c r="AB16" s="596"/>
      <c r="AC16" s="596"/>
      <c r="AD16" s="597">
        <v>570212</v>
      </c>
      <c r="AE16" s="597"/>
      <c r="AF16" s="597"/>
      <c r="AG16" s="597"/>
      <c r="AH16" s="597"/>
      <c r="AI16" s="597"/>
      <c r="AJ16" s="597"/>
      <c r="AK16" s="597"/>
      <c r="AL16" s="598">
        <v>16.600000000000001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21051</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1903</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570212</v>
      </c>
      <c r="S17" s="594"/>
      <c r="T17" s="594"/>
      <c r="U17" s="594"/>
      <c r="V17" s="594"/>
      <c r="W17" s="594"/>
      <c r="X17" s="594"/>
      <c r="Y17" s="595"/>
      <c r="Z17" s="596">
        <v>10</v>
      </c>
      <c r="AA17" s="596"/>
      <c r="AB17" s="596"/>
      <c r="AC17" s="596"/>
      <c r="AD17" s="597">
        <v>570212</v>
      </c>
      <c r="AE17" s="597"/>
      <c r="AF17" s="597"/>
      <c r="AG17" s="597"/>
      <c r="AH17" s="597"/>
      <c r="AI17" s="597"/>
      <c r="AJ17" s="597"/>
      <c r="AK17" s="597"/>
      <c r="AL17" s="598">
        <v>16.600000000000001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445400</v>
      </c>
      <c r="CS17" s="594"/>
      <c r="CT17" s="594"/>
      <c r="CU17" s="594"/>
      <c r="CV17" s="594"/>
      <c r="CW17" s="594"/>
      <c r="CX17" s="594"/>
      <c r="CY17" s="595"/>
      <c r="CZ17" s="596">
        <v>8.1</v>
      </c>
      <c r="DA17" s="596"/>
      <c r="DB17" s="596"/>
      <c r="DC17" s="596"/>
      <c r="DD17" s="602" t="s">
        <v>222</v>
      </c>
      <c r="DE17" s="594"/>
      <c r="DF17" s="594"/>
      <c r="DG17" s="594"/>
      <c r="DH17" s="594"/>
      <c r="DI17" s="594"/>
      <c r="DJ17" s="594"/>
      <c r="DK17" s="594"/>
      <c r="DL17" s="594"/>
      <c r="DM17" s="594"/>
      <c r="DN17" s="594"/>
      <c r="DO17" s="594"/>
      <c r="DP17" s="595"/>
      <c r="DQ17" s="602">
        <v>445400</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50914</v>
      </c>
      <c r="S18" s="594"/>
      <c r="T18" s="594"/>
      <c r="U18" s="594"/>
      <c r="V18" s="594"/>
      <c r="W18" s="594"/>
      <c r="X18" s="594"/>
      <c r="Y18" s="595"/>
      <c r="Z18" s="596">
        <v>0.9</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1957</v>
      </c>
      <c r="CS18" s="594"/>
      <c r="CT18" s="594"/>
      <c r="CU18" s="594"/>
      <c r="CV18" s="594"/>
      <c r="CW18" s="594"/>
      <c r="CX18" s="594"/>
      <c r="CY18" s="595"/>
      <c r="CZ18" s="596">
        <v>0</v>
      </c>
      <c r="DA18" s="596"/>
      <c r="DB18" s="596"/>
      <c r="DC18" s="596"/>
      <c r="DD18" s="602" t="s">
        <v>222</v>
      </c>
      <c r="DE18" s="594"/>
      <c r="DF18" s="594"/>
      <c r="DG18" s="594"/>
      <c r="DH18" s="594"/>
      <c r="DI18" s="594"/>
      <c r="DJ18" s="594"/>
      <c r="DK18" s="594"/>
      <c r="DL18" s="594"/>
      <c r="DM18" s="594"/>
      <c r="DN18" s="594"/>
      <c r="DO18" s="594"/>
      <c r="DP18" s="595"/>
      <c r="DQ18" s="602">
        <v>1957</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18561</v>
      </c>
      <c r="S19" s="594"/>
      <c r="T19" s="594"/>
      <c r="U19" s="594"/>
      <c r="V19" s="594"/>
      <c r="W19" s="594"/>
      <c r="X19" s="594"/>
      <c r="Y19" s="595"/>
      <c r="Z19" s="596">
        <v>0.3</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3492529</v>
      </c>
      <c r="S20" s="594"/>
      <c r="T20" s="594"/>
      <c r="U20" s="594"/>
      <c r="V20" s="594"/>
      <c r="W20" s="594"/>
      <c r="X20" s="594"/>
      <c r="Y20" s="595"/>
      <c r="Z20" s="596">
        <v>61.3</v>
      </c>
      <c r="AA20" s="596"/>
      <c r="AB20" s="596"/>
      <c r="AC20" s="596"/>
      <c r="AD20" s="597">
        <v>3423054</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5520490</v>
      </c>
      <c r="CS20" s="594"/>
      <c r="CT20" s="594"/>
      <c r="CU20" s="594"/>
      <c r="CV20" s="594"/>
      <c r="CW20" s="594"/>
      <c r="CX20" s="594"/>
      <c r="CY20" s="595"/>
      <c r="CZ20" s="596">
        <v>100</v>
      </c>
      <c r="DA20" s="596"/>
      <c r="DB20" s="596"/>
      <c r="DC20" s="596"/>
      <c r="DD20" s="602">
        <v>411973</v>
      </c>
      <c r="DE20" s="594"/>
      <c r="DF20" s="594"/>
      <c r="DG20" s="594"/>
      <c r="DH20" s="594"/>
      <c r="DI20" s="594"/>
      <c r="DJ20" s="594"/>
      <c r="DK20" s="594"/>
      <c r="DL20" s="594"/>
      <c r="DM20" s="594"/>
      <c r="DN20" s="594"/>
      <c r="DO20" s="594"/>
      <c r="DP20" s="595"/>
      <c r="DQ20" s="602">
        <v>4380318</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1717</v>
      </c>
      <c r="S21" s="594"/>
      <c r="T21" s="594"/>
      <c r="U21" s="594"/>
      <c r="V21" s="594"/>
      <c r="W21" s="594"/>
      <c r="X21" s="594"/>
      <c r="Y21" s="595"/>
      <c r="Z21" s="596">
        <v>0</v>
      </c>
      <c r="AA21" s="596"/>
      <c r="AB21" s="596"/>
      <c r="AC21" s="596"/>
      <c r="AD21" s="597">
        <v>1717</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9529</v>
      </c>
      <c r="S22" s="594"/>
      <c r="T22" s="594"/>
      <c r="U22" s="594"/>
      <c r="V22" s="594"/>
      <c r="W22" s="594"/>
      <c r="X22" s="594"/>
      <c r="Y22" s="595"/>
      <c r="Z22" s="596">
        <v>0.2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59708</v>
      </c>
      <c r="S23" s="594"/>
      <c r="T23" s="594"/>
      <c r="U23" s="594"/>
      <c r="V23" s="594"/>
      <c r="W23" s="594"/>
      <c r="X23" s="594"/>
      <c r="Y23" s="595"/>
      <c r="Z23" s="596">
        <v>1</v>
      </c>
      <c r="AA23" s="596"/>
      <c r="AB23" s="596"/>
      <c r="AC23" s="596"/>
      <c r="AD23" s="597">
        <v>3237</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9392</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2506946</v>
      </c>
      <c r="CS24" s="583"/>
      <c r="CT24" s="583"/>
      <c r="CU24" s="583"/>
      <c r="CV24" s="583"/>
      <c r="CW24" s="583"/>
      <c r="CX24" s="583"/>
      <c r="CY24" s="584"/>
      <c r="CZ24" s="622">
        <v>45.4</v>
      </c>
      <c r="DA24" s="623"/>
      <c r="DB24" s="623"/>
      <c r="DC24" s="624"/>
      <c r="DD24" s="621">
        <v>1947072</v>
      </c>
      <c r="DE24" s="583"/>
      <c r="DF24" s="583"/>
      <c r="DG24" s="583"/>
      <c r="DH24" s="583"/>
      <c r="DI24" s="583"/>
      <c r="DJ24" s="583"/>
      <c r="DK24" s="584"/>
      <c r="DL24" s="621">
        <v>1914971</v>
      </c>
      <c r="DM24" s="583"/>
      <c r="DN24" s="583"/>
      <c r="DO24" s="583"/>
      <c r="DP24" s="583"/>
      <c r="DQ24" s="583"/>
      <c r="DR24" s="583"/>
      <c r="DS24" s="583"/>
      <c r="DT24" s="583"/>
      <c r="DU24" s="583"/>
      <c r="DV24" s="584"/>
      <c r="DW24" s="587">
        <v>49.9</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380213</v>
      </c>
      <c r="S25" s="594"/>
      <c r="T25" s="594"/>
      <c r="U25" s="594"/>
      <c r="V25" s="594"/>
      <c r="W25" s="594"/>
      <c r="X25" s="594"/>
      <c r="Y25" s="595"/>
      <c r="Z25" s="596">
        <v>6.7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1394773</v>
      </c>
      <c r="CS25" s="613"/>
      <c r="CT25" s="613"/>
      <c r="CU25" s="613"/>
      <c r="CV25" s="613"/>
      <c r="CW25" s="613"/>
      <c r="CX25" s="613"/>
      <c r="CY25" s="614"/>
      <c r="CZ25" s="627">
        <v>25.3</v>
      </c>
      <c r="DA25" s="628"/>
      <c r="DB25" s="628"/>
      <c r="DC25" s="629"/>
      <c r="DD25" s="602">
        <v>1302610</v>
      </c>
      <c r="DE25" s="613"/>
      <c r="DF25" s="613"/>
      <c r="DG25" s="613"/>
      <c r="DH25" s="613"/>
      <c r="DI25" s="613"/>
      <c r="DJ25" s="613"/>
      <c r="DK25" s="614"/>
      <c r="DL25" s="602">
        <v>1271009</v>
      </c>
      <c r="DM25" s="613"/>
      <c r="DN25" s="613"/>
      <c r="DO25" s="613"/>
      <c r="DP25" s="613"/>
      <c r="DQ25" s="613"/>
      <c r="DR25" s="613"/>
      <c r="DS25" s="613"/>
      <c r="DT25" s="613"/>
      <c r="DU25" s="613"/>
      <c r="DV25" s="614"/>
      <c r="DW25" s="598">
        <v>33.1</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817528</v>
      </c>
      <c r="CS26" s="594"/>
      <c r="CT26" s="594"/>
      <c r="CU26" s="594"/>
      <c r="CV26" s="594"/>
      <c r="CW26" s="594"/>
      <c r="CX26" s="594"/>
      <c r="CY26" s="595"/>
      <c r="CZ26" s="627">
        <v>14.8</v>
      </c>
      <c r="DA26" s="628"/>
      <c r="DB26" s="628"/>
      <c r="DC26" s="629"/>
      <c r="DD26" s="602">
        <v>732784</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290280</v>
      </c>
      <c r="S27" s="594"/>
      <c r="T27" s="594"/>
      <c r="U27" s="594"/>
      <c r="V27" s="594"/>
      <c r="W27" s="594"/>
      <c r="X27" s="594"/>
      <c r="Y27" s="595"/>
      <c r="Z27" s="596">
        <v>5.0999999999999996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2465160</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666773</v>
      </c>
      <c r="CS27" s="613"/>
      <c r="CT27" s="613"/>
      <c r="CU27" s="613"/>
      <c r="CV27" s="613"/>
      <c r="CW27" s="613"/>
      <c r="CX27" s="613"/>
      <c r="CY27" s="614"/>
      <c r="CZ27" s="627">
        <v>12.1</v>
      </c>
      <c r="DA27" s="628"/>
      <c r="DB27" s="628"/>
      <c r="DC27" s="629"/>
      <c r="DD27" s="602">
        <v>199062</v>
      </c>
      <c r="DE27" s="613"/>
      <c r="DF27" s="613"/>
      <c r="DG27" s="613"/>
      <c r="DH27" s="613"/>
      <c r="DI27" s="613"/>
      <c r="DJ27" s="613"/>
      <c r="DK27" s="614"/>
      <c r="DL27" s="602">
        <v>198562</v>
      </c>
      <c r="DM27" s="613"/>
      <c r="DN27" s="613"/>
      <c r="DO27" s="613"/>
      <c r="DP27" s="613"/>
      <c r="DQ27" s="613"/>
      <c r="DR27" s="613"/>
      <c r="DS27" s="613"/>
      <c r="DT27" s="613"/>
      <c r="DU27" s="613"/>
      <c r="DV27" s="614"/>
      <c r="DW27" s="598">
        <v>5.2</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22410</v>
      </c>
      <c r="S28" s="594"/>
      <c r="T28" s="594"/>
      <c r="U28" s="594"/>
      <c r="V28" s="594"/>
      <c r="W28" s="594"/>
      <c r="X28" s="594"/>
      <c r="Y28" s="595"/>
      <c r="Z28" s="596">
        <v>0.4</v>
      </c>
      <c r="AA28" s="596"/>
      <c r="AB28" s="596"/>
      <c r="AC28" s="596"/>
      <c r="AD28" s="597">
        <v>5796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445400</v>
      </c>
      <c r="CS28" s="594"/>
      <c r="CT28" s="594"/>
      <c r="CU28" s="594"/>
      <c r="CV28" s="594"/>
      <c r="CW28" s="594"/>
      <c r="CX28" s="594"/>
      <c r="CY28" s="595"/>
      <c r="CZ28" s="627">
        <v>8.1</v>
      </c>
      <c r="DA28" s="628"/>
      <c r="DB28" s="628"/>
      <c r="DC28" s="629"/>
      <c r="DD28" s="602">
        <v>445400</v>
      </c>
      <c r="DE28" s="594"/>
      <c r="DF28" s="594"/>
      <c r="DG28" s="594"/>
      <c r="DH28" s="594"/>
      <c r="DI28" s="594"/>
      <c r="DJ28" s="594"/>
      <c r="DK28" s="595"/>
      <c r="DL28" s="602">
        <v>445400</v>
      </c>
      <c r="DM28" s="594"/>
      <c r="DN28" s="594"/>
      <c r="DO28" s="594"/>
      <c r="DP28" s="594"/>
      <c r="DQ28" s="594"/>
      <c r="DR28" s="594"/>
      <c r="DS28" s="594"/>
      <c r="DT28" s="594"/>
      <c r="DU28" s="594"/>
      <c r="DV28" s="595"/>
      <c r="DW28" s="598">
        <v>11.6</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74993</v>
      </c>
      <c r="S29" s="594"/>
      <c r="T29" s="594"/>
      <c r="U29" s="594"/>
      <c r="V29" s="594"/>
      <c r="W29" s="594"/>
      <c r="X29" s="594"/>
      <c r="Y29" s="595"/>
      <c r="Z29" s="596">
        <v>1.3</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445400</v>
      </c>
      <c r="CS29" s="613"/>
      <c r="CT29" s="613"/>
      <c r="CU29" s="613"/>
      <c r="CV29" s="613"/>
      <c r="CW29" s="613"/>
      <c r="CX29" s="613"/>
      <c r="CY29" s="614"/>
      <c r="CZ29" s="627">
        <v>8.1</v>
      </c>
      <c r="DA29" s="628"/>
      <c r="DB29" s="628"/>
      <c r="DC29" s="629"/>
      <c r="DD29" s="602">
        <v>445400</v>
      </c>
      <c r="DE29" s="613"/>
      <c r="DF29" s="613"/>
      <c r="DG29" s="613"/>
      <c r="DH29" s="613"/>
      <c r="DI29" s="613"/>
      <c r="DJ29" s="613"/>
      <c r="DK29" s="614"/>
      <c r="DL29" s="602">
        <v>445400</v>
      </c>
      <c r="DM29" s="613"/>
      <c r="DN29" s="613"/>
      <c r="DO29" s="613"/>
      <c r="DP29" s="613"/>
      <c r="DQ29" s="613"/>
      <c r="DR29" s="613"/>
      <c r="DS29" s="613"/>
      <c r="DT29" s="613"/>
      <c r="DU29" s="613"/>
      <c r="DV29" s="614"/>
      <c r="DW29" s="598">
        <v>11.6</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547714</v>
      </c>
      <c r="S30" s="594"/>
      <c r="T30" s="594"/>
      <c r="U30" s="594"/>
      <c r="V30" s="594"/>
      <c r="W30" s="594"/>
      <c r="X30" s="594"/>
      <c r="Y30" s="595"/>
      <c r="Z30" s="596">
        <v>9.6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98.6</v>
      </c>
      <c r="BH30" s="652"/>
      <c r="BI30" s="652"/>
      <c r="BJ30" s="652"/>
      <c r="BK30" s="652"/>
      <c r="BL30" s="652"/>
      <c r="BM30" s="588">
        <v>96.5</v>
      </c>
      <c r="BN30" s="652"/>
      <c r="BO30" s="652"/>
      <c r="BP30" s="652"/>
      <c r="BQ30" s="653"/>
      <c r="BR30" s="651">
        <v>98.7</v>
      </c>
      <c r="BS30" s="652"/>
      <c r="BT30" s="652"/>
      <c r="BU30" s="652"/>
      <c r="BV30" s="652"/>
      <c r="BW30" s="652"/>
      <c r="BX30" s="588">
        <v>95.3</v>
      </c>
      <c r="BY30" s="652"/>
      <c r="BZ30" s="652"/>
      <c r="CA30" s="652"/>
      <c r="CB30" s="653"/>
      <c r="CD30" s="656"/>
      <c r="CE30" s="657"/>
      <c r="CF30" s="607" t="s">
        <v>294</v>
      </c>
      <c r="CG30" s="608"/>
      <c r="CH30" s="608"/>
      <c r="CI30" s="608"/>
      <c r="CJ30" s="608"/>
      <c r="CK30" s="608"/>
      <c r="CL30" s="608"/>
      <c r="CM30" s="608"/>
      <c r="CN30" s="608"/>
      <c r="CO30" s="608"/>
      <c r="CP30" s="608"/>
      <c r="CQ30" s="609"/>
      <c r="CR30" s="593">
        <v>370035</v>
      </c>
      <c r="CS30" s="594"/>
      <c r="CT30" s="594"/>
      <c r="CU30" s="594"/>
      <c r="CV30" s="594"/>
      <c r="CW30" s="594"/>
      <c r="CX30" s="594"/>
      <c r="CY30" s="595"/>
      <c r="CZ30" s="627">
        <v>6.7</v>
      </c>
      <c r="DA30" s="628"/>
      <c r="DB30" s="628"/>
      <c r="DC30" s="629"/>
      <c r="DD30" s="602">
        <v>370035</v>
      </c>
      <c r="DE30" s="594"/>
      <c r="DF30" s="594"/>
      <c r="DG30" s="594"/>
      <c r="DH30" s="594"/>
      <c r="DI30" s="594"/>
      <c r="DJ30" s="594"/>
      <c r="DK30" s="595"/>
      <c r="DL30" s="602">
        <v>370035</v>
      </c>
      <c r="DM30" s="594"/>
      <c r="DN30" s="594"/>
      <c r="DO30" s="594"/>
      <c r="DP30" s="594"/>
      <c r="DQ30" s="594"/>
      <c r="DR30" s="594"/>
      <c r="DS30" s="594"/>
      <c r="DT30" s="594"/>
      <c r="DU30" s="594"/>
      <c r="DV30" s="595"/>
      <c r="DW30" s="598">
        <v>9.6</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113133</v>
      </c>
      <c r="S31" s="594"/>
      <c r="T31" s="594"/>
      <c r="U31" s="594"/>
      <c r="V31" s="594"/>
      <c r="W31" s="594"/>
      <c r="X31" s="594"/>
      <c r="Y31" s="595"/>
      <c r="Z31" s="596">
        <v>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v>
      </c>
      <c r="BH31" s="613"/>
      <c r="BI31" s="613"/>
      <c r="BJ31" s="613"/>
      <c r="BK31" s="613"/>
      <c r="BL31" s="613"/>
      <c r="BM31" s="599">
        <v>95.4</v>
      </c>
      <c r="BN31" s="649"/>
      <c r="BO31" s="649"/>
      <c r="BP31" s="649"/>
      <c r="BQ31" s="650"/>
      <c r="BR31" s="648">
        <v>98.2</v>
      </c>
      <c r="BS31" s="613"/>
      <c r="BT31" s="613"/>
      <c r="BU31" s="613"/>
      <c r="BV31" s="613"/>
      <c r="BW31" s="613"/>
      <c r="BX31" s="599">
        <v>94.4</v>
      </c>
      <c r="BY31" s="649"/>
      <c r="BZ31" s="649"/>
      <c r="CA31" s="649"/>
      <c r="CB31" s="650"/>
      <c r="CD31" s="656"/>
      <c r="CE31" s="657"/>
      <c r="CF31" s="607" t="s">
        <v>298</v>
      </c>
      <c r="CG31" s="608"/>
      <c r="CH31" s="608"/>
      <c r="CI31" s="608"/>
      <c r="CJ31" s="608"/>
      <c r="CK31" s="608"/>
      <c r="CL31" s="608"/>
      <c r="CM31" s="608"/>
      <c r="CN31" s="608"/>
      <c r="CO31" s="608"/>
      <c r="CP31" s="608"/>
      <c r="CQ31" s="609"/>
      <c r="CR31" s="593">
        <v>75365</v>
      </c>
      <c r="CS31" s="613"/>
      <c r="CT31" s="613"/>
      <c r="CU31" s="613"/>
      <c r="CV31" s="613"/>
      <c r="CW31" s="613"/>
      <c r="CX31" s="613"/>
      <c r="CY31" s="614"/>
      <c r="CZ31" s="627">
        <v>1.4</v>
      </c>
      <c r="DA31" s="628"/>
      <c r="DB31" s="628"/>
      <c r="DC31" s="629"/>
      <c r="DD31" s="602">
        <v>75365</v>
      </c>
      <c r="DE31" s="613"/>
      <c r="DF31" s="613"/>
      <c r="DG31" s="613"/>
      <c r="DH31" s="613"/>
      <c r="DI31" s="613"/>
      <c r="DJ31" s="613"/>
      <c r="DK31" s="614"/>
      <c r="DL31" s="602">
        <v>75365</v>
      </c>
      <c r="DM31" s="613"/>
      <c r="DN31" s="613"/>
      <c r="DO31" s="613"/>
      <c r="DP31" s="613"/>
      <c r="DQ31" s="613"/>
      <c r="DR31" s="613"/>
      <c r="DS31" s="613"/>
      <c r="DT31" s="613"/>
      <c r="DU31" s="613"/>
      <c r="DV31" s="614"/>
      <c r="DW31" s="598">
        <v>2</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203567</v>
      </c>
      <c r="S32" s="594"/>
      <c r="T32" s="594"/>
      <c r="U32" s="594"/>
      <c r="V32" s="594"/>
      <c r="W32" s="594"/>
      <c r="X32" s="594"/>
      <c r="Y32" s="595"/>
      <c r="Z32" s="596">
        <v>3.6</v>
      </c>
      <c r="AA32" s="596"/>
      <c r="AB32" s="596"/>
      <c r="AC32" s="596"/>
      <c r="AD32" s="597">
        <v>126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99.2</v>
      </c>
      <c r="BH32" s="661"/>
      <c r="BI32" s="661"/>
      <c r="BJ32" s="661"/>
      <c r="BK32" s="661"/>
      <c r="BL32" s="661"/>
      <c r="BM32" s="662">
        <v>97.5</v>
      </c>
      <c r="BN32" s="661"/>
      <c r="BO32" s="661"/>
      <c r="BP32" s="661"/>
      <c r="BQ32" s="663"/>
      <c r="BR32" s="660">
        <v>99.2</v>
      </c>
      <c r="BS32" s="661"/>
      <c r="BT32" s="661"/>
      <c r="BU32" s="661"/>
      <c r="BV32" s="661"/>
      <c r="BW32" s="661"/>
      <c r="BX32" s="662">
        <v>96.1</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489205</v>
      </c>
      <c r="S33" s="594"/>
      <c r="T33" s="594"/>
      <c r="U33" s="594"/>
      <c r="V33" s="594"/>
      <c r="W33" s="594"/>
      <c r="X33" s="594"/>
      <c r="Y33" s="595"/>
      <c r="Z33" s="596">
        <v>8.6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2580520</v>
      </c>
      <c r="CS33" s="613"/>
      <c r="CT33" s="613"/>
      <c r="CU33" s="613"/>
      <c r="CV33" s="613"/>
      <c r="CW33" s="613"/>
      <c r="CX33" s="613"/>
      <c r="CY33" s="614"/>
      <c r="CZ33" s="627">
        <v>46.7</v>
      </c>
      <c r="DA33" s="628"/>
      <c r="DB33" s="628"/>
      <c r="DC33" s="629"/>
      <c r="DD33" s="602">
        <v>2267547</v>
      </c>
      <c r="DE33" s="613"/>
      <c r="DF33" s="613"/>
      <c r="DG33" s="613"/>
      <c r="DH33" s="613"/>
      <c r="DI33" s="613"/>
      <c r="DJ33" s="613"/>
      <c r="DK33" s="614"/>
      <c r="DL33" s="602">
        <v>1831250</v>
      </c>
      <c r="DM33" s="613"/>
      <c r="DN33" s="613"/>
      <c r="DO33" s="613"/>
      <c r="DP33" s="613"/>
      <c r="DQ33" s="613"/>
      <c r="DR33" s="613"/>
      <c r="DS33" s="613"/>
      <c r="DT33" s="613"/>
      <c r="DU33" s="613"/>
      <c r="DV33" s="614"/>
      <c r="DW33" s="598">
        <v>47.7</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784985</v>
      </c>
      <c r="CS34" s="594"/>
      <c r="CT34" s="594"/>
      <c r="CU34" s="594"/>
      <c r="CV34" s="594"/>
      <c r="CW34" s="594"/>
      <c r="CX34" s="594"/>
      <c r="CY34" s="595"/>
      <c r="CZ34" s="627">
        <v>14.2</v>
      </c>
      <c r="DA34" s="628"/>
      <c r="DB34" s="628"/>
      <c r="DC34" s="629"/>
      <c r="DD34" s="602">
        <v>608594</v>
      </c>
      <c r="DE34" s="594"/>
      <c r="DF34" s="594"/>
      <c r="DG34" s="594"/>
      <c r="DH34" s="594"/>
      <c r="DI34" s="594"/>
      <c r="DJ34" s="594"/>
      <c r="DK34" s="595"/>
      <c r="DL34" s="602">
        <v>504881</v>
      </c>
      <c r="DM34" s="594"/>
      <c r="DN34" s="594"/>
      <c r="DO34" s="594"/>
      <c r="DP34" s="594"/>
      <c r="DQ34" s="594"/>
      <c r="DR34" s="594"/>
      <c r="DS34" s="594"/>
      <c r="DT34" s="594"/>
      <c r="DU34" s="594"/>
      <c r="DV34" s="595"/>
      <c r="DW34" s="598">
        <v>13.2</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401605</v>
      </c>
      <c r="S35" s="594"/>
      <c r="T35" s="594"/>
      <c r="U35" s="594"/>
      <c r="V35" s="594"/>
      <c r="W35" s="594"/>
      <c r="X35" s="594"/>
      <c r="Y35" s="595"/>
      <c r="Z35" s="596">
        <v>7.1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809156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52186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37248</v>
      </c>
      <c r="CS35" s="613"/>
      <c r="CT35" s="613"/>
      <c r="CU35" s="613"/>
      <c r="CV35" s="613"/>
      <c r="CW35" s="613"/>
      <c r="CX35" s="613"/>
      <c r="CY35" s="614"/>
      <c r="CZ35" s="627">
        <v>0.7</v>
      </c>
      <c r="DA35" s="628"/>
      <c r="DB35" s="628"/>
      <c r="DC35" s="629"/>
      <c r="DD35" s="602">
        <v>36754</v>
      </c>
      <c r="DE35" s="613"/>
      <c r="DF35" s="613"/>
      <c r="DG35" s="613"/>
      <c r="DH35" s="613"/>
      <c r="DI35" s="613"/>
      <c r="DJ35" s="613"/>
      <c r="DK35" s="614"/>
      <c r="DL35" s="602">
        <v>36754</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5694390</v>
      </c>
      <c r="S36" s="666"/>
      <c r="T36" s="666"/>
      <c r="U36" s="666"/>
      <c r="V36" s="666"/>
      <c r="W36" s="666"/>
      <c r="X36" s="666"/>
      <c r="Y36" s="667"/>
      <c r="Z36" s="668">
        <v>100</v>
      </c>
      <c r="AA36" s="668"/>
      <c r="AB36" s="668"/>
      <c r="AC36" s="668"/>
      <c r="AD36" s="669">
        <v>3433930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213166</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23373</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933896</v>
      </c>
      <c r="CS36" s="594"/>
      <c r="CT36" s="594"/>
      <c r="CU36" s="594"/>
      <c r="CV36" s="594"/>
      <c r="CW36" s="594"/>
      <c r="CX36" s="594"/>
      <c r="CY36" s="595"/>
      <c r="CZ36" s="627">
        <v>16.899999999999999</v>
      </c>
      <c r="DA36" s="628"/>
      <c r="DB36" s="628"/>
      <c r="DC36" s="629"/>
      <c r="DD36" s="602">
        <v>883677</v>
      </c>
      <c r="DE36" s="594"/>
      <c r="DF36" s="594"/>
      <c r="DG36" s="594"/>
      <c r="DH36" s="594"/>
      <c r="DI36" s="594"/>
      <c r="DJ36" s="594"/>
      <c r="DK36" s="595"/>
      <c r="DL36" s="602">
        <v>823925</v>
      </c>
      <c r="DM36" s="594"/>
      <c r="DN36" s="594"/>
      <c r="DO36" s="594"/>
      <c r="DP36" s="594"/>
      <c r="DQ36" s="594"/>
      <c r="DR36" s="594"/>
      <c r="DS36" s="594"/>
      <c r="DT36" s="594"/>
      <c r="DU36" s="594"/>
      <c r="DV36" s="595"/>
      <c r="DW36" s="598">
        <v>21.5</v>
      </c>
      <c r="DX36" s="625"/>
      <c r="DY36" s="625"/>
      <c r="DZ36" s="625"/>
      <c r="EA36" s="625"/>
      <c r="EB36" s="625"/>
      <c r="EC36" s="626"/>
    </row>
    <row r="37" spans="2:133" ht="11.25" customHeight="1">
      <c r="AQ37" s="672" t="s">
        <v>316</v>
      </c>
      <c r="AR37" s="673"/>
      <c r="AS37" s="673"/>
      <c r="AT37" s="673"/>
      <c r="AU37" s="673"/>
      <c r="AV37" s="673"/>
      <c r="AW37" s="673"/>
      <c r="AX37" s="673"/>
      <c r="AY37" s="674"/>
      <c r="AZ37" s="593">
        <v>1957</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2867</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638111</v>
      </c>
      <c r="CS37" s="613"/>
      <c r="CT37" s="613"/>
      <c r="CU37" s="613"/>
      <c r="CV37" s="613"/>
      <c r="CW37" s="613"/>
      <c r="CX37" s="613"/>
      <c r="CY37" s="614"/>
      <c r="CZ37" s="627">
        <v>11.6</v>
      </c>
      <c r="DA37" s="628"/>
      <c r="DB37" s="628"/>
      <c r="DC37" s="629"/>
      <c r="DD37" s="602">
        <v>638111</v>
      </c>
      <c r="DE37" s="613"/>
      <c r="DF37" s="613"/>
      <c r="DG37" s="613"/>
      <c r="DH37" s="613"/>
      <c r="DI37" s="613"/>
      <c r="DJ37" s="613"/>
      <c r="DK37" s="614"/>
      <c r="DL37" s="602">
        <v>623588</v>
      </c>
      <c r="DM37" s="613"/>
      <c r="DN37" s="613"/>
      <c r="DO37" s="613"/>
      <c r="DP37" s="613"/>
      <c r="DQ37" s="613"/>
      <c r="DR37" s="613"/>
      <c r="DS37" s="613"/>
      <c r="DT37" s="613"/>
      <c r="DU37" s="613"/>
      <c r="DV37" s="614"/>
      <c r="DW37" s="598">
        <v>16.3</v>
      </c>
      <c r="DX37" s="625"/>
      <c r="DY37" s="625"/>
      <c r="DZ37" s="625"/>
      <c r="EA37" s="625"/>
      <c r="EB37" s="625"/>
      <c r="EC37" s="626"/>
    </row>
    <row r="38" spans="2:133" ht="11.25" customHeight="1">
      <c r="AQ38" s="672" t="s">
        <v>319</v>
      </c>
      <c r="AR38" s="673"/>
      <c r="AS38" s="673"/>
      <c r="AT38" s="673"/>
      <c r="AU38" s="673"/>
      <c r="AV38" s="673"/>
      <c r="AW38" s="673"/>
      <c r="AX38" s="673"/>
      <c r="AY38" s="674"/>
      <c r="AZ38" s="593" t="s">
        <v>320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4870</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807199</v>
      </c>
      <c r="CS38" s="594"/>
      <c r="CT38" s="594"/>
      <c r="CU38" s="594"/>
      <c r="CV38" s="594"/>
      <c r="CW38" s="594"/>
      <c r="CX38" s="594"/>
      <c r="CY38" s="595"/>
      <c r="CZ38" s="627">
        <v>14.6</v>
      </c>
      <c r="DA38" s="628"/>
      <c r="DB38" s="628"/>
      <c r="DC38" s="629"/>
      <c r="DD38" s="602">
        <v>738222</v>
      </c>
      <c r="DE38" s="594"/>
      <c r="DF38" s="594"/>
      <c r="DG38" s="594"/>
      <c r="DH38" s="594"/>
      <c r="DI38" s="594"/>
      <c r="DJ38" s="594"/>
      <c r="DK38" s="595"/>
      <c r="DL38" s="602">
        <v>465690</v>
      </c>
      <c r="DM38" s="594"/>
      <c r="DN38" s="594"/>
      <c r="DO38" s="594"/>
      <c r="DP38" s="594"/>
      <c r="DQ38" s="594"/>
      <c r="DR38" s="594"/>
      <c r="DS38" s="594"/>
      <c r="DT38" s="594"/>
      <c r="DU38" s="594"/>
      <c r="DV38" s="595"/>
      <c r="DW38" s="598">
        <v>12.1</v>
      </c>
      <c r="DX38" s="625"/>
      <c r="DY38" s="625"/>
      <c r="DZ38" s="625"/>
      <c r="EA38" s="625"/>
      <c r="EB38" s="625"/>
      <c r="EC38" s="626"/>
    </row>
    <row r="39" spans="2:133" ht="11.25" customHeight="1">
      <c r="AQ39" s="672" t="s">
        <v>323</v>
      </c>
      <c r="AR39" s="673"/>
      <c r="AS39" s="673"/>
      <c r="AT39" s="673"/>
      <c r="AU39" s="673"/>
      <c r="AV39" s="673"/>
      <c r="AW39" s="673"/>
      <c r="AX39" s="673"/>
      <c r="AY39" s="674"/>
      <c r="AZ39" s="593" t="s">
        <v>320</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93</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13892</v>
      </c>
      <c r="CS39" s="613"/>
      <c r="CT39" s="613"/>
      <c r="CU39" s="613"/>
      <c r="CV39" s="613"/>
      <c r="CW39" s="613"/>
      <c r="CX39" s="613"/>
      <c r="CY39" s="614"/>
      <c r="CZ39" s="627">
        <v>0.3</v>
      </c>
      <c r="DA39" s="628"/>
      <c r="DB39" s="628"/>
      <c r="DC39" s="629"/>
      <c r="DD39" s="602" t="s">
        <v>320</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282978</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86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3300</v>
      </c>
      <c r="CS40" s="594"/>
      <c r="CT40" s="594"/>
      <c r="CU40" s="594"/>
      <c r="CV40" s="594"/>
      <c r="CW40" s="594"/>
      <c r="CX40" s="594"/>
      <c r="CY40" s="595"/>
      <c r="CZ40" s="627">
        <v>0.1</v>
      </c>
      <c r="DA40" s="628"/>
      <c r="DB40" s="628"/>
      <c r="DC40" s="629"/>
      <c r="DD40" s="602">
        <v>300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311055</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256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433024</v>
      </c>
      <c r="CS42" s="594"/>
      <c r="CT42" s="594"/>
      <c r="CU42" s="594"/>
      <c r="CV42" s="594"/>
      <c r="CW42" s="594"/>
      <c r="CX42" s="594"/>
      <c r="CY42" s="595"/>
      <c r="CZ42" s="627">
        <v>7.8</v>
      </c>
      <c r="DA42" s="676"/>
      <c r="DB42" s="676"/>
      <c r="DC42" s="677"/>
      <c r="DD42" s="602">
        <v>165699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22759</v>
      </c>
      <c r="CS43" s="613"/>
      <c r="CT43" s="613"/>
      <c r="CU43" s="613"/>
      <c r="CV43" s="613"/>
      <c r="CW43" s="613"/>
      <c r="CX43" s="613"/>
      <c r="CY43" s="614"/>
      <c r="CZ43" s="627">
        <v>0.4</v>
      </c>
      <c r="DA43" s="628"/>
      <c r="DB43" s="628"/>
      <c r="DC43" s="629"/>
      <c r="DD43" s="602">
        <v>22759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411973</v>
      </c>
      <c r="CS44" s="594"/>
      <c r="CT44" s="594"/>
      <c r="CU44" s="594"/>
      <c r="CV44" s="594"/>
      <c r="CW44" s="594"/>
      <c r="CX44" s="594"/>
      <c r="CY44" s="595"/>
      <c r="CZ44" s="627">
        <v>7.5</v>
      </c>
      <c r="DA44" s="676"/>
      <c r="DB44" s="676"/>
      <c r="DC44" s="677"/>
      <c r="DD44" s="602">
        <v>163796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4415</v>
      </c>
      <c r="CS45" s="613"/>
      <c r="CT45" s="613"/>
      <c r="CU45" s="613"/>
      <c r="CV45" s="613"/>
      <c r="CW45" s="613"/>
      <c r="CX45" s="613"/>
      <c r="CY45" s="614"/>
      <c r="CZ45" s="627">
        <v>0.1</v>
      </c>
      <c r="DA45" s="628"/>
      <c r="DB45" s="628"/>
      <c r="DC45" s="629"/>
      <c r="DD45" s="602">
        <v>1190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398658</v>
      </c>
      <c r="CS46" s="594"/>
      <c r="CT46" s="594"/>
      <c r="CU46" s="594"/>
      <c r="CV46" s="594"/>
      <c r="CW46" s="594"/>
      <c r="CX46" s="594"/>
      <c r="CY46" s="595"/>
      <c r="CZ46" s="627">
        <v>7.2</v>
      </c>
      <c r="DA46" s="676"/>
      <c r="DB46" s="676"/>
      <c r="DC46" s="677"/>
      <c r="DD46" s="602">
        <v>161706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21051</v>
      </c>
      <c r="CS47" s="613"/>
      <c r="CT47" s="613"/>
      <c r="CU47" s="613"/>
      <c r="CV47" s="613"/>
      <c r="CW47" s="613"/>
      <c r="CX47" s="613"/>
      <c r="CY47" s="614"/>
      <c r="CZ47" s="627">
        <v>0.4</v>
      </c>
      <c r="DA47" s="628"/>
      <c r="DB47" s="628"/>
      <c r="DC47" s="629"/>
      <c r="DD47" s="602">
        <v>1903</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5520490</v>
      </c>
      <c r="CS49" s="661"/>
      <c r="CT49" s="661"/>
      <c r="CU49" s="661"/>
      <c r="CV49" s="661"/>
      <c r="CW49" s="661"/>
      <c r="CX49" s="661"/>
      <c r="CY49" s="688"/>
      <c r="CZ49" s="689">
        <v>100</v>
      </c>
      <c r="DA49" s="690"/>
      <c r="DB49" s="690"/>
      <c r="DC49" s="691"/>
      <c r="DD49" s="692">
        <v>4380318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5704</v>
      </c>
      <c r="R7" s="723"/>
      <c r="S7" s="723"/>
      <c r="T7" s="723"/>
      <c r="U7" s="723"/>
      <c r="V7" s="723">
        <v>5530</v>
      </c>
      <c r="W7" s="723"/>
      <c r="X7" s="723"/>
      <c r="Y7" s="723"/>
      <c r="Z7" s="723"/>
      <c r="AA7" s="723">
        <v>174</v>
      </c>
      <c r="AB7" s="723"/>
      <c r="AC7" s="723"/>
      <c r="AD7" s="723"/>
      <c r="AE7" s="724"/>
      <c r="AF7" s="725">
        <v>168</v>
      </c>
      <c r="AG7" s="726"/>
      <c r="AH7" s="726"/>
      <c r="AI7" s="726"/>
      <c r="AJ7" s="727"/>
      <c r="AK7" s="762">
        <v>548</v>
      </c>
      <c r="AL7" s="763"/>
      <c r="AM7" s="763"/>
      <c r="AN7" s="763"/>
      <c r="AO7" s="763"/>
      <c r="AP7" s="763">
        <v>6346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168</v>
      </c>
      <c r="AG23" s="782"/>
      <c r="AH23" s="782"/>
      <c r="AI23" s="782"/>
      <c r="AJ23" s="785"/>
      <c r="AK23" s="786"/>
      <c r="AL23" s="787"/>
      <c r="AM23" s="787"/>
      <c r="AN23" s="787"/>
      <c r="AO23" s="787"/>
      <c r="AP23" s="782"/>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2122</v>
      </c>
      <c r="R28" s="811"/>
      <c r="S28" s="811"/>
      <c r="T28" s="811"/>
      <c r="U28" s="811"/>
      <c r="V28" s="811">
        <v>2069</v>
      </c>
      <c r="W28" s="811"/>
      <c r="X28" s="811"/>
      <c r="Y28" s="811"/>
      <c r="Z28" s="811"/>
      <c r="AA28" s="811">
        <v>52</v>
      </c>
      <c r="AB28" s="811"/>
      <c r="AC28" s="811"/>
      <c r="AD28" s="811"/>
      <c r="AE28" s="812"/>
      <c r="AF28" s="813">
        <v>52</v>
      </c>
      <c r="AG28" s="811"/>
      <c r="AH28" s="811"/>
      <c r="AI28" s="811"/>
      <c r="AJ28" s="814"/>
      <c r="AK28" s="815">
        <v>283</v>
      </c>
      <c r="AL28" s="806"/>
      <c r="AM28" s="806"/>
      <c r="AN28" s="806"/>
      <c r="AO28" s="806"/>
      <c r="AP28" s="806" t="s">
        <v>481</v>
      </c>
      <c r="AQ28" s="806"/>
      <c r="AR28" s="806"/>
      <c r="AS28" s="806"/>
      <c r="AT28" s="806"/>
      <c r="AU28" s="806" t="s">
        <v>481</v>
      </c>
      <c r="AV28" s="806"/>
      <c r="AW28" s="806"/>
      <c r="AX28" s="806"/>
      <c r="AY28" s="806"/>
      <c r="AZ28" s="807" t="s">
        <v>481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982</v>
      </c>
      <c r="R29" s="747"/>
      <c r="S29" s="747"/>
      <c r="T29" s="747"/>
      <c r="U29" s="747"/>
      <c r="V29" s="747">
        <v>935</v>
      </c>
      <c r="W29" s="747"/>
      <c r="X29" s="747"/>
      <c r="Y29" s="747"/>
      <c r="Z29" s="747"/>
      <c r="AA29" s="747">
        <v>48</v>
      </c>
      <c r="AB29" s="747"/>
      <c r="AC29" s="747"/>
      <c r="AD29" s="747"/>
      <c r="AE29" s="748"/>
      <c r="AF29" s="749">
        <v>48</v>
      </c>
      <c r="AG29" s="750"/>
      <c r="AH29" s="750"/>
      <c r="AI29" s="750"/>
      <c r="AJ29" s="751"/>
      <c r="AK29" s="818">
        <v>188</v>
      </c>
      <c r="AL29" s="819"/>
      <c r="AM29" s="819"/>
      <c r="AN29" s="819"/>
      <c r="AO29" s="819"/>
      <c r="AP29" s="819" t="s">
        <v>481</v>
      </c>
      <c r="AQ29" s="819"/>
      <c r="AR29" s="819"/>
      <c r="AS29" s="819"/>
      <c r="AT29" s="819"/>
      <c r="AU29" s="819" t="s">
        <v>481</v>
      </c>
      <c r="AV29" s="819"/>
      <c r="AW29" s="819"/>
      <c r="AX29" s="819"/>
      <c r="AY29" s="819"/>
      <c r="AZ29" s="820" t="s">
        <v>481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119</v>
      </c>
      <c r="R30" s="747"/>
      <c r="S30" s="747"/>
      <c r="T30" s="747"/>
      <c r="U30" s="747"/>
      <c r="V30" s="747">
        <v>118</v>
      </c>
      <c r="W30" s="747"/>
      <c r="X30" s="747"/>
      <c r="Y30" s="747"/>
      <c r="Z30" s="747"/>
      <c r="AA30" s="747">
        <v>2</v>
      </c>
      <c r="AB30" s="747"/>
      <c r="AC30" s="747"/>
      <c r="AD30" s="747"/>
      <c r="AE30" s="748"/>
      <c r="AF30" s="749">
        <v>2</v>
      </c>
      <c r="AG30" s="750"/>
      <c r="AH30" s="750"/>
      <c r="AI30" s="750"/>
      <c r="AJ30" s="751"/>
      <c r="AK30" s="818">
        <v>32</v>
      </c>
      <c r="AL30" s="819"/>
      <c r="AM30" s="819"/>
      <c r="AN30" s="819"/>
      <c r="AO30" s="819"/>
      <c r="AP30" s="819" t="s">
        <v>481</v>
      </c>
      <c r="AQ30" s="819"/>
      <c r="AR30" s="819"/>
      <c r="AS30" s="819"/>
      <c r="AT30" s="819"/>
      <c r="AU30" s="819" t="s">
        <v>481</v>
      </c>
      <c r="AV30" s="819"/>
      <c r="AW30" s="819"/>
      <c r="AX30" s="819"/>
      <c r="AY30" s="819"/>
      <c r="AZ30" s="820" t="s">
        <v>481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541</v>
      </c>
      <c r="R31" s="747"/>
      <c r="S31" s="747"/>
      <c r="T31" s="747"/>
      <c r="U31" s="747"/>
      <c r="V31" s="747">
        <v>541</v>
      </c>
      <c r="W31" s="747"/>
      <c r="X31" s="747"/>
      <c r="Y31" s="747"/>
      <c r="Z31" s="747"/>
      <c r="AA31" s="747">
        <v>1</v>
      </c>
      <c r="AB31" s="747"/>
      <c r="AC31" s="747"/>
      <c r="AD31" s="747"/>
      <c r="AE31" s="748"/>
      <c r="AF31" s="749">
        <v>820</v>
      </c>
      <c r="AG31" s="750"/>
      <c r="AH31" s="750"/>
      <c r="AI31" s="750"/>
      <c r="AJ31" s="751"/>
      <c r="AK31" s="818" t="s">
        <v>481</v>
      </c>
      <c r="AL31" s="819"/>
      <c r="AM31" s="819"/>
      <c r="AN31" s="819"/>
      <c r="AO31" s="819"/>
      <c r="AP31" s="819">
        <v>1100</v>
      </c>
      <c r="AQ31" s="819"/>
      <c r="AR31" s="819"/>
      <c r="AS31" s="819"/>
      <c r="AT31" s="819"/>
      <c r="AU31" s="819">
        <v>97</v>
      </c>
      <c r="AV31" s="819"/>
      <c r="AW31" s="819"/>
      <c r="AX31" s="819"/>
      <c r="AY31" s="819"/>
      <c r="AZ31" s="820" t="s">
        <v>481</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v>
      </c>
      <c r="R32" s="747"/>
      <c r="S32" s="747"/>
      <c r="T32" s="747"/>
      <c r="U32" s="747"/>
      <c r="V32" s="747">
        <v>2</v>
      </c>
      <c r="W32" s="747"/>
      <c r="X32" s="747"/>
      <c r="Y32" s="747"/>
      <c r="Z32" s="747"/>
      <c r="AA32" s="747">
        <v>0</v>
      </c>
      <c r="AB32" s="747"/>
      <c r="AC32" s="747"/>
      <c r="AD32" s="747"/>
      <c r="AE32" s="748"/>
      <c r="AF32" s="749">
        <v>51</v>
      </c>
      <c r="AG32" s="750"/>
      <c r="AH32" s="750"/>
      <c r="AI32" s="750"/>
      <c r="AJ32" s="751"/>
      <c r="AK32" s="818">
        <v>2</v>
      </c>
      <c r="AL32" s="819"/>
      <c r="AM32" s="819"/>
      <c r="AN32" s="819"/>
      <c r="AO32" s="819"/>
      <c r="AP32" s="819">
        <v>712</v>
      </c>
      <c r="AQ32" s="819"/>
      <c r="AR32" s="819"/>
      <c r="AS32" s="819"/>
      <c r="AT32" s="819"/>
      <c r="AU32" s="819" t="s">
        <v>481</v>
      </c>
      <c r="AV32" s="819"/>
      <c r="AW32" s="819"/>
      <c r="AX32" s="819"/>
      <c r="AY32" s="819"/>
      <c r="AZ32" s="820" t="s">
        <v>481</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971</v>
      </c>
      <c r="R33" s="747"/>
      <c r="S33" s="747"/>
      <c r="T33" s="747"/>
      <c r="U33" s="747"/>
      <c r="V33" s="747">
        <v>947</v>
      </c>
      <c r="W33" s="747"/>
      <c r="X33" s="747"/>
      <c r="Y33" s="747"/>
      <c r="Z33" s="747"/>
      <c r="AA33" s="747">
        <v>24</v>
      </c>
      <c r="AB33" s="747"/>
      <c r="AC33" s="747"/>
      <c r="AD33" s="747"/>
      <c r="AE33" s="748"/>
      <c r="AF33" s="749">
        <v>24</v>
      </c>
      <c r="AG33" s="750"/>
      <c r="AH33" s="750"/>
      <c r="AI33" s="750"/>
      <c r="AJ33" s="751"/>
      <c r="AK33" s="818">
        <v>144</v>
      </c>
      <c r="AL33" s="819"/>
      <c r="AM33" s="819"/>
      <c r="AN33" s="819"/>
      <c r="AO33" s="819"/>
      <c r="AP33" s="819">
        <v>4006</v>
      </c>
      <c r="AQ33" s="819"/>
      <c r="AR33" s="819"/>
      <c r="AS33" s="819"/>
      <c r="AT33" s="819"/>
      <c r="AU33" s="819">
        <v>2904</v>
      </c>
      <c r="AV33" s="819"/>
      <c r="AW33" s="819"/>
      <c r="AX33" s="819"/>
      <c r="AY33" s="819"/>
      <c r="AZ33" s="820" t="s">
        <v>481</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187</v>
      </c>
      <c r="R34" s="747"/>
      <c r="S34" s="747"/>
      <c r="T34" s="747"/>
      <c r="U34" s="747"/>
      <c r="V34" s="747">
        <v>170</v>
      </c>
      <c r="W34" s="747"/>
      <c r="X34" s="747"/>
      <c r="Y34" s="747"/>
      <c r="Z34" s="747"/>
      <c r="AA34" s="747">
        <v>17</v>
      </c>
      <c r="AB34" s="747"/>
      <c r="AC34" s="747"/>
      <c r="AD34" s="747"/>
      <c r="AE34" s="748"/>
      <c r="AF34" s="749">
        <v>17</v>
      </c>
      <c r="AG34" s="750"/>
      <c r="AH34" s="750"/>
      <c r="AI34" s="750"/>
      <c r="AJ34" s="751"/>
      <c r="AK34" s="818">
        <v>88</v>
      </c>
      <c r="AL34" s="819"/>
      <c r="AM34" s="819"/>
      <c r="AN34" s="819"/>
      <c r="AO34" s="819"/>
      <c r="AP34" s="819">
        <v>634</v>
      </c>
      <c r="AQ34" s="819"/>
      <c r="AR34" s="819"/>
      <c r="AS34" s="819"/>
      <c r="AT34" s="819"/>
      <c r="AU34" s="819">
        <v>626</v>
      </c>
      <c r="AV34" s="819"/>
      <c r="AW34" s="819"/>
      <c r="AX34" s="819"/>
      <c r="AY34" s="819"/>
      <c r="AZ34" s="820" t="s">
        <v>481</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1013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4012</v>
      </c>
      <c r="R68" s="854"/>
      <c r="S68" s="854"/>
      <c r="T68" s="854"/>
      <c r="U68" s="854"/>
      <c r="V68" s="854">
        <v>3541</v>
      </c>
      <c r="W68" s="854"/>
      <c r="X68" s="854"/>
      <c r="Y68" s="854"/>
      <c r="Z68" s="854"/>
      <c r="AA68" s="854">
        <v>471</v>
      </c>
      <c r="AB68" s="854"/>
      <c r="AC68" s="854"/>
      <c r="AD68" s="854"/>
      <c r="AE68" s="854"/>
      <c r="AF68" s="854">
        <v>77</v>
      </c>
      <c r="AG68" s="854"/>
      <c r="AH68" s="854"/>
      <c r="AI68" s="854"/>
      <c r="AJ68" s="854"/>
      <c r="AK68" s="854">
        <v>67</v>
      </c>
      <c r="AL68" s="854"/>
      <c r="AM68" s="854"/>
      <c r="AN68" s="854"/>
      <c r="AO68" s="854"/>
      <c r="AP68" s="854">
        <v>1619</v>
      </c>
      <c r="AQ68" s="854"/>
      <c r="AR68" s="854"/>
      <c r="AS68" s="854"/>
      <c r="AT68" s="854"/>
      <c r="AU68" s="854">
        <v>100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111</v>
      </c>
      <c r="R69" s="819"/>
      <c r="S69" s="819"/>
      <c r="T69" s="819"/>
      <c r="U69" s="819"/>
      <c r="V69" s="819">
        <v>108</v>
      </c>
      <c r="W69" s="819"/>
      <c r="X69" s="819"/>
      <c r="Y69" s="819"/>
      <c r="Z69" s="819"/>
      <c r="AA69" s="819">
        <v>2</v>
      </c>
      <c r="AB69" s="819"/>
      <c r="AC69" s="819"/>
      <c r="AD69" s="819"/>
      <c r="AE69" s="819"/>
      <c r="AF69" s="819">
        <v>2</v>
      </c>
      <c r="AG69" s="819"/>
      <c r="AH69" s="819"/>
      <c r="AI69" s="819"/>
      <c r="AJ69" s="819"/>
      <c r="AK69" s="819">
        <v>12</v>
      </c>
      <c r="AL69" s="819"/>
      <c r="AM69" s="819"/>
      <c r="AN69" s="819"/>
      <c r="AO69" s="819"/>
      <c r="AP69" s="819" t="s">
        <v>481</v>
      </c>
      <c r="AQ69" s="819"/>
      <c r="AR69" s="819"/>
      <c r="AS69" s="819"/>
      <c r="AT69" s="819"/>
      <c r="AU69" s="819" t="s">
        <v>481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10</v>
      </c>
      <c r="R70" s="819"/>
      <c r="S70" s="819"/>
      <c r="T70" s="819"/>
      <c r="U70" s="819"/>
      <c r="V70" s="819">
        <v>9</v>
      </c>
      <c r="W70" s="819"/>
      <c r="X70" s="819"/>
      <c r="Y70" s="819"/>
      <c r="Z70" s="819"/>
      <c r="AA70" s="819">
        <v>1</v>
      </c>
      <c r="AB70" s="819"/>
      <c r="AC70" s="819"/>
      <c r="AD70" s="819"/>
      <c r="AE70" s="819"/>
      <c r="AF70" s="819">
        <v>1</v>
      </c>
      <c r="AG70" s="819"/>
      <c r="AH70" s="819"/>
      <c r="AI70" s="819"/>
      <c r="AJ70" s="819"/>
      <c r="AK70" s="819">
        <v>0</v>
      </c>
      <c r="AL70" s="819"/>
      <c r="AM70" s="819"/>
      <c r="AN70" s="819"/>
      <c r="AO70" s="819"/>
      <c r="AP70" s="819" t="s">
        <v>481</v>
      </c>
      <c r="AQ70" s="819"/>
      <c r="AR70" s="819"/>
      <c r="AS70" s="819"/>
      <c r="AT70" s="819"/>
      <c r="AU70" s="819" t="s">
        <v>481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739</v>
      </c>
      <c r="R71" s="819"/>
      <c r="S71" s="819"/>
      <c r="T71" s="819"/>
      <c r="U71" s="819"/>
      <c r="V71" s="819">
        <v>722</v>
      </c>
      <c r="W71" s="819"/>
      <c r="X71" s="819"/>
      <c r="Y71" s="819"/>
      <c r="Z71" s="819"/>
      <c r="AA71" s="819">
        <v>17</v>
      </c>
      <c r="AB71" s="819"/>
      <c r="AC71" s="819"/>
      <c r="AD71" s="819"/>
      <c r="AE71" s="819"/>
      <c r="AF71" s="819">
        <v>17</v>
      </c>
      <c r="AG71" s="819"/>
      <c r="AH71" s="819"/>
      <c r="AI71" s="819"/>
      <c r="AJ71" s="819"/>
      <c r="AK71" s="819">
        <v>74</v>
      </c>
      <c r="AL71" s="819"/>
      <c r="AM71" s="819"/>
      <c r="AN71" s="819"/>
      <c r="AO71" s="819"/>
      <c r="AP71" s="819">
        <v>570</v>
      </c>
      <c r="AQ71" s="819"/>
      <c r="AR71" s="819"/>
      <c r="AS71" s="819"/>
      <c r="AT71" s="819"/>
      <c r="AU71" s="819">
        <v>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1474</v>
      </c>
      <c r="R72" s="819"/>
      <c r="S72" s="819"/>
      <c r="T72" s="819"/>
      <c r="U72" s="819"/>
      <c r="V72" s="819">
        <v>1420</v>
      </c>
      <c r="W72" s="819"/>
      <c r="X72" s="819"/>
      <c r="Y72" s="819"/>
      <c r="Z72" s="819"/>
      <c r="AA72" s="819">
        <v>55</v>
      </c>
      <c r="AB72" s="819"/>
      <c r="AC72" s="819"/>
      <c r="AD72" s="819"/>
      <c r="AE72" s="819"/>
      <c r="AF72" s="819">
        <v>55</v>
      </c>
      <c r="AG72" s="819"/>
      <c r="AH72" s="819"/>
      <c r="AI72" s="819"/>
      <c r="AJ72" s="819"/>
      <c r="AK72" s="819" t="s">
        <v>481</v>
      </c>
      <c r="AL72" s="819"/>
      <c r="AM72" s="819"/>
      <c r="AN72" s="819"/>
      <c r="AO72" s="819"/>
      <c r="AP72" s="819">
        <v>337</v>
      </c>
      <c r="AQ72" s="819"/>
      <c r="AR72" s="819"/>
      <c r="AS72" s="819"/>
      <c r="AT72" s="819"/>
      <c r="AU72" s="819">
        <v>87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25450</v>
      </c>
      <c r="R73" s="819"/>
      <c r="S73" s="819"/>
      <c r="T73" s="819"/>
      <c r="U73" s="819"/>
      <c r="V73" s="819">
        <v>25429</v>
      </c>
      <c r="W73" s="819"/>
      <c r="X73" s="819"/>
      <c r="Y73" s="819"/>
      <c r="Z73" s="819"/>
      <c r="AA73" s="819">
        <v>22</v>
      </c>
      <c r="AB73" s="819"/>
      <c r="AC73" s="819"/>
      <c r="AD73" s="819"/>
      <c r="AE73" s="819"/>
      <c r="AF73" s="819">
        <v>22</v>
      </c>
      <c r="AG73" s="819"/>
      <c r="AH73" s="819"/>
      <c r="AI73" s="819"/>
      <c r="AJ73" s="819"/>
      <c r="AK73" s="819">
        <v>2967</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202</v>
      </c>
      <c r="R74" s="819"/>
      <c r="S74" s="819"/>
      <c r="T74" s="819"/>
      <c r="U74" s="819"/>
      <c r="V74" s="819">
        <v>201</v>
      </c>
      <c r="W74" s="819"/>
      <c r="X74" s="819"/>
      <c r="Y74" s="819"/>
      <c r="Z74" s="819"/>
      <c r="AA74" s="819">
        <v>1</v>
      </c>
      <c r="AB74" s="819"/>
      <c r="AC74" s="819"/>
      <c r="AD74" s="819"/>
      <c r="AE74" s="819"/>
      <c r="AF74" s="819">
        <v>1</v>
      </c>
      <c r="AG74" s="819"/>
      <c r="AH74" s="819"/>
      <c r="AI74" s="819"/>
      <c r="AJ74" s="819"/>
      <c r="AK74" s="819">
        <v>50</v>
      </c>
      <c r="AL74" s="819"/>
      <c r="AM74" s="819"/>
      <c r="AN74" s="819"/>
      <c r="AO74" s="819"/>
      <c r="AP74" s="819" t="s">
        <v>481</v>
      </c>
      <c r="AQ74" s="819"/>
      <c r="AR74" s="819"/>
      <c r="AS74" s="819"/>
      <c r="AT74" s="819"/>
      <c r="AU74" s="819" t="s">
        <v>481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526</v>
      </c>
      <c r="R75" s="868"/>
      <c r="S75" s="868"/>
      <c r="T75" s="868"/>
      <c r="U75" s="818"/>
      <c r="V75" s="869">
        <v>379</v>
      </c>
      <c r="W75" s="868"/>
      <c r="X75" s="868"/>
      <c r="Y75" s="868"/>
      <c r="Z75" s="818"/>
      <c r="AA75" s="869">
        <v>147</v>
      </c>
      <c r="AB75" s="868"/>
      <c r="AC75" s="868"/>
      <c r="AD75" s="868"/>
      <c r="AE75" s="818"/>
      <c r="AF75" s="869">
        <v>147</v>
      </c>
      <c r="AG75" s="868"/>
      <c r="AH75" s="868"/>
      <c r="AI75" s="868"/>
      <c r="AJ75" s="818"/>
      <c r="AK75" s="869" t="s">
        <v>481</v>
      </c>
      <c r="AL75" s="868"/>
      <c r="AM75" s="868"/>
      <c r="AN75" s="868"/>
      <c r="AO75" s="818"/>
      <c r="AP75" s="869" t="s">
        <v>481</v>
      </c>
      <c r="AQ75" s="868"/>
      <c r="AR75" s="868"/>
      <c r="AS75" s="868"/>
      <c r="AT75" s="818"/>
      <c r="AU75" s="869" t="s">
        <v>481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c r="D76" s="862"/>
      <c r="E76" s="862"/>
      <c r="F76" s="862"/>
      <c r="G76" s="862"/>
      <c r="H76" s="862"/>
      <c r="I76" s="862"/>
      <c r="J76" s="862"/>
      <c r="K76" s="862"/>
      <c r="L76" s="862"/>
      <c r="M76" s="862"/>
      <c r="N76" s="862"/>
      <c r="O76" s="862"/>
      <c r="P76" s="863"/>
      <c r="Q76" s="867">
        <v>834</v>
      </c>
      <c r="R76" s="868"/>
      <c r="S76" s="868"/>
      <c r="T76" s="868"/>
      <c r="U76" s="818"/>
      <c r="V76" s="869">
        <v>831</v>
      </c>
      <c r="W76" s="868"/>
      <c r="X76" s="868"/>
      <c r="Y76" s="868"/>
      <c r="Z76" s="818"/>
      <c r="AA76" s="869">
        <v>3</v>
      </c>
      <c r="AB76" s="868"/>
      <c r="AC76" s="868"/>
      <c r="AD76" s="868"/>
      <c r="AE76" s="818"/>
      <c r="AF76" s="869">
        <v>3</v>
      </c>
      <c r="AG76" s="868"/>
      <c r="AH76" s="868"/>
      <c r="AI76" s="868"/>
      <c r="AJ76" s="818"/>
      <c r="AK76" s="869" t="s">
        <v>481</v>
      </c>
      <c r="AL76" s="868"/>
      <c r="AM76" s="868"/>
      <c r="AN76" s="868"/>
      <c r="AO76" s="818"/>
      <c r="AP76" s="869" t="s">
        <v>481</v>
      </c>
      <c r="AQ76" s="868"/>
      <c r="AR76" s="868"/>
      <c r="AS76" s="868"/>
      <c r="AT76" s="818"/>
      <c r="AU76" s="869" t="s">
        <v>481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547</v>
      </c>
      <c r="C77" s="862"/>
      <c r="D77" s="862"/>
      <c r="E77" s="862"/>
      <c r="F77" s="862"/>
      <c r="G77" s="862"/>
      <c r="H77" s="862"/>
      <c r="I77" s="862"/>
      <c r="J77" s="862"/>
      <c r="K77" s="862"/>
      <c r="L77" s="862"/>
      <c r="M77" s="862"/>
      <c r="N77" s="862"/>
      <c r="O77" s="862"/>
      <c r="P77" s="863"/>
      <c r="Q77" s="867">
        <v>293624</v>
      </c>
      <c r="R77" s="868"/>
      <c r="S77" s="868"/>
      <c r="T77" s="868"/>
      <c r="U77" s="818"/>
      <c r="V77" s="869">
        <v>284407</v>
      </c>
      <c r="W77" s="868"/>
      <c r="X77" s="868"/>
      <c r="Y77" s="868"/>
      <c r="Z77" s="818"/>
      <c r="AA77" s="869">
        <v>9218</v>
      </c>
      <c r="AB77" s="868"/>
      <c r="AC77" s="868"/>
      <c r="AD77" s="868"/>
      <c r="AE77" s="818"/>
      <c r="AF77" s="869">
        <v>9218</v>
      </c>
      <c r="AG77" s="868"/>
      <c r="AH77" s="868"/>
      <c r="AI77" s="868"/>
      <c r="AJ77" s="818"/>
      <c r="AK77" s="869">
        <v>3262</v>
      </c>
      <c r="AL77" s="868"/>
      <c r="AM77" s="868"/>
      <c r="AN77" s="868"/>
      <c r="AO77" s="818"/>
      <c r="AP77" s="869" t="s">
        <v>481</v>
      </c>
      <c r="AQ77" s="868"/>
      <c r="AR77" s="868"/>
      <c r="AS77" s="868"/>
      <c r="AT77" s="818"/>
      <c r="AU77" s="869" t="s">
        <v>481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288</v>
      </c>
      <c r="AG109" s="883"/>
      <c r="AH109" s="883"/>
      <c r="AI109" s="883"/>
      <c r="AJ109" s="884"/>
      <c r="AK109" s="882" t="s">
        <v>287</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288</v>
      </c>
      <c r="BW109" s="883"/>
      <c r="BX109" s="883"/>
      <c r="BY109" s="883"/>
      <c r="BZ109" s="884"/>
      <c r="CA109" s="882" t="s">
        <v>287</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288</v>
      </c>
      <c r="DM109" s="883"/>
      <c r="DN109" s="883"/>
      <c r="DO109" s="883"/>
      <c r="DP109" s="884"/>
      <c r="DQ109" s="882" t="s">
        <v>287</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415140</v>
      </c>
      <c r="AB110" s="890"/>
      <c r="AC110" s="890"/>
      <c r="AD110" s="890"/>
      <c r="AE110" s="891"/>
      <c r="AF110" s="892">
        <v>425227</v>
      </c>
      <c r="AG110" s="890"/>
      <c r="AH110" s="890"/>
      <c r="AI110" s="890"/>
      <c r="AJ110" s="891"/>
      <c r="AK110" s="892">
        <v>445400</v>
      </c>
      <c r="AL110" s="890"/>
      <c r="AM110" s="890"/>
      <c r="AN110" s="890"/>
      <c r="AO110" s="891"/>
      <c r="AP110" s="893">
        <v>12.8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5759751</v>
      </c>
      <c r="BR110" s="927"/>
      <c r="BS110" s="927"/>
      <c r="BT110" s="927"/>
      <c r="BU110" s="927"/>
      <c r="BV110" s="927">
        <v>6227135</v>
      </c>
      <c r="BW110" s="927"/>
      <c r="BX110" s="927"/>
      <c r="BY110" s="927"/>
      <c r="BZ110" s="927"/>
      <c r="CA110" s="927">
        <v>6346304</v>
      </c>
      <c r="CB110" s="927"/>
      <c r="CC110" s="927"/>
      <c r="CD110" s="927"/>
      <c r="CE110" s="927"/>
      <c r="CF110" s="941">
        <v>182.1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320</v>
      </c>
      <c r="DH110" s="927"/>
      <c r="DI110" s="927"/>
      <c r="DJ110" s="927"/>
      <c r="DK110" s="927"/>
      <c r="DL110" s="927" t="s">
        <v>320</v>
      </c>
      <c r="DM110" s="927"/>
      <c r="DN110" s="927"/>
      <c r="DO110" s="927"/>
      <c r="DP110" s="927"/>
      <c r="DQ110" s="927" t="s">
        <v>320</v>
      </c>
      <c r="DR110" s="927"/>
      <c r="DS110" s="927"/>
      <c r="DT110" s="927"/>
      <c r="DU110" s="927"/>
      <c r="DV110" s="928" t="s">
        <v>320</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222</v>
      </c>
      <c r="BR111" s="920"/>
      <c r="BS111" s="920"/>
      <c r="BT111" s="920"/>
      <c r="BU111" s="920"/>
      <c r="BV111" s="920" t="s">
        <v>222</v>
      </c>
      <c r="BW111" s="920"/>
      <c r="BX111" s="920"/>
      <c r="BY111" s="920"/>
      <c r="BZ111" s="920"/>
      <c r="CA111" s="920" t="s">
        <v>222</v>
      </c>
      <c r="CB111" s="920"/>
      <c r="CC111" s="920"/>
      <c r="CD111" s="920"/>
      <c r="CE111" s="920"/>
      <c r="CF111" s="914" t="s">
        <v>222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4589642</v>
      </c>
      <c r="BR112" s="920"/>
      <c r="BS112" s="920"/>
      <c r="BT112" s="920"/>
      <c r="BU112" s="920"/>
      <c r="BV112" s="920">
        <v>4176824</v>
      </c>
      <c r="BW112" s="920"/>
      <c r="BX112" s="920"/>
      <c r="BY112" s="920"/>
      <c r="BZ112" s="920"/>
      <c r="CA112" s="920">
        <v>3627004</v>
      </c>
      <c r="CB112" s="920"/>
      <c r="CC112" s="920"/>
      <c r="CD112" s="920"/>
      <c r="CE112" s="920"/>
      <c r="CF112" s="914">
        <v>104.1</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240923</v>
      </c>
      <c r="AB113" s="934"/>
      <c r="AC113" s="934"/>
      <c r="AD113" s="934"/>
      <c r="AE113" s="935"/>
      <c r="AF113" s="936">
        <v>204416</v>
      </c>
      <c r="AG113" s="934"/>
      <c r="AH113" s="934"/>
      <c r="AI113" s="934"/>
      <c r="AJ113" s="935"/>
      <c r="AK113" s="936">
        <v>163516</v>
      </c>
      <c r="AL113" s="934"/>
      <c r="AM113" s="934"/>
      <c r="AN113" s="934"/>
      <c r="AO113" s="935"/>
      <c r="AP113" s="937">
        <v>4.7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253322</v>
      </c>
      <c r="BR113" s="920"/>
      <c r="BS113" s="920"/>
      <c r="BT113" s="920"/>
      <c r="BU113" s="920"/>
      <c r="BV113" s="920">
        <v>210637</v>
      </c>
      <c r="BW113" s="920"/>
      <c r="BX113" s="920"/>
      <c r="BY113" s="920"/>
      <c r="BZ113" s="920"/>
      <c r="CA113" s="920">
        <v>228822</v>
      </c>
      <c r="CB113" s="920"/>
      <c r="CC113" s="920"/>
      <c r="CD113" s="920"/>
      <c r="CE113" s="920"/>
      <c r="CF113" s="914">
        <v>6.6</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88358</v>
      </c>
      <c r="AB114" s="959"/>
      <c r="AC114" s="959"/>
      <c r="AD114" s="959"/>
      <c r="AE114" s="960"/>
      <c r="AF114" s="961">
        <v>52076</v>
      </c>
      <c r="AG114" s="959"/>
      <c r="AH114" s="959"/>
      <c r="AI114" s="959"/>
      <c r="AJ114" s="960"/>
      <c r="AK114" s="961">
        <v>31962</v>
      </c>
      <c r="AL114" s="959"/>
      <c r="AM114" s="959"/>
      <c r="AN114" s="959"/>
      <c r="AO114" s="960"/>
      <c r="AP114" s="962">
        <v>0.9</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790706</v>
      </c>
      <c r="BR114" s="920"/>
      <c r="BS114" s="920"/>
      <c r="BT114" s="920"/>
      <c r="BU114" s="920"/>
      <c r="BV114" s="920">
        <v>776861</v>
      </c>
      <c r="BW114" s="920"/>
      <c r="BX114" s="920"/>
      <c r="BY114" s="920"/>
      <c r="BZ114" s="920"/>
      <c r="CA114" s="920">
        <v>721011</v>
      </c>
      <c r="CB114" s="920"/>
      <c r="CC114" s="920"/>
      <c r="CD114" s="920"/>
      <c r="CE114" s="920"/>
      <c r="CF114" s="914">
        <v>20.7</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222</v>
      </c>
      <c r="AB115" s="934"/>
      <c r="AC115" s="934"/>
      <c r="AD115" s="934"/>
      <c r="AE115" s="935"/>
      <c r="AF115" s="936" t="s">
        <v>222</v>
      </c>
      <c r="AG115" s="934"/>
      <c r="AH115" s="934"/>
      <c r="AI115" s="934"/>
      <c r="AJ115" s="935"/>
      <c r="AK115" s="936" t="s">
        <v>222</v>
      </c>
      <c r="AL115" s="934"/>
      <c r="AM115" s="934"/>
      <c r="AN115" s="934"/>
      <c r="AO115" s="935"/>
      <c r="AP115" s="937" t="s">
        <v>222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624</v>
      </c>
      <c r="BR115" s="920"/>
      <c r="BS115" s="920"/>
      <c r="BT115" s="920"/>
      <c r="BU115" s="920"/>
      <c r="BV115" s="920">
        <v>344</v>
      </c>
      <c r="BW115" s="920"/>
      <c r="BX115" s="920"/>
      <c r="BY115" s="920"/>
      <c r="BZ115" s="920"/>
      <c r="CA115" s="920" t="s">
        <v>222</v>
      </c>
      <c r="CB115" s="920"/>
      <c r="CC115" s="920"/>
      <c r="CD115" s="920"/>
      <c r="CE115" s="920"/>
      <c r="CF115" s="914" t="s">
        <v>222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744421</v>
      </c>
      <c r="AB117" s="966"/>
      <c r="AC117" s="966"/>
      <c r="AD117" s="966"/>
      <c r="AE117" s="967"/>
      <c r="AF117" s="965">
        <v>681719</v>
      </c>
      <c r="AG117" s="966"/>
      <c r="AH117" s="966"/>
      <c r="AI117" s="966"/>
      <c r="AJ117" s="967"/>
      <c r="AK117" s="965">
        <v>640878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288</v>
      </c>
      <c r="AG118" s="883"/>
      <c r="AH118" s="883"/>
      <c r="AI118" s="883"/>
      <c r="AJ118" s="884"/>
      <c r="AK118" s="882" t="s">
        <v>287</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11394045</v>
      </c>
      <c r="BR118" s="986"/>
      <c r="BS118" s="986"/>
      <c r="BT118" s="986"/>
      <c r="BU118" s="986"/>
      <c r="BV118" s="986">
        <v>11391801</v>
      </c>
      <c r="BW118" s="986"/>
      <c r="BX118" s="986"/>
      <c r="BY118" s="986"/>
      <c r="BZ118" s="986"/>
      <c r="CA118" s="986">
        <v>10923141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2258612</v>
      </c>
      <c r="BR119" s="927"/>
      <c r="BS119" s="927"/>
      <c r="BT119" s="927"/>
      <c r="BU119" s="927"/>
      <c r="BV119" s="927">
        <v>2159830</v>
      </c>
      <c r="BW119" s="927"/>
      <c r="BX119" s="927"/>
      <c r="BY119" s="927"/>
      <c r="BZ119" s="927"/>
      <c r="CA119" s="927">
        <v>1801883</v>
      </c>
      <c r="CB119" s="927"/>
      <c r="CC119" s="927"/>
      <c r="CD119" s="927"/>
      <c r="CE119" s="927"/>
      <c r="CF119" s="941">
        <v>51.7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222</v>
      </c>
      <c r="DH119" s="998"/>
      <c r="DI119" s="998"/>
      <c r="DJ119" s="998"/>
      <c r="DK119" s="999"/>
      <c r="DL119" s="1000" t="s">
        <v>222</v>
      </c>
      <c r="DM119" s="998"/>
      <c r="DN119" s="998"/>
      <c r="DO119" s="998"/>
      <c r="DP119" s="999"/>
      <c r="DQ119" s="1000" t="s">
        <v>222</v>
      </c>
      <c r="DR119" s="998"/>
      <c r="DS119" s="998"/>
      <c r="DT119" s="998"/>
      <c r="DU119" s="999"/>
      <c r="DV119" s="1001" t="s">
        <v>222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t="s">
        <v>222</v>
      </c>
      <c r="BR120" s="920"/>
      <c r="BS120" s="920"/>
      <c r="BT120" s="920"/>
      <c r="BU120" s="920"/>
      <c r="BV120" s="920" t="s">
        <v>222</v>
      </c>
      <c r="BW120" s="920"/>
      <c r="BX120" s="920"/>
      <c r="BY120" s="920"/>
      <c r="BZ120" s="920"/>
      <c r="CA120" s="920" t="s">
        <v>222</v>
      </c>
      <c r="CB120" s="920"/>
      <c r="CC120" s="920"/>
      <c r="CD120" s="920"/>
      <c r="CE120" s="920"/>
      <c r="CF120" s="914" t="s">
        <v>222</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3814041</v>
      </c>
      <c r="DH120" s="927"/>
      <c r="DI120" s="927"/>
      <c r="DJ120" s="927"/>
      <c r="DK120" s="927"/>
      <c r="DL120" s="927">
        <v>3403574</v>
      </c>
      <c r="DM120" s="927"/>
      <c r="DN120" s="927"/>
      <c r="DO120" s="927"/>
      <c r="DP120" s="927"/>
      <c r="DQ120" s="927">
        <v>2904234</v>
      </c>
      <c r="DR120" s="927"/>
      <c r="DS120" s="927"/>
      <c r="DT120" s="927"/>
      <c r="DU120" s="927"/>
      <c r="DV120" s="928">
        <v>83.3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6866095</v>
      </c>
      <c r="BR121" s="986"/>
      <c r="BS121" s="986"/>
      <c r="BT121" s="986"/>
      <c r="BU121" s="986"/>
      <c r="BV121" s="986">
        <v>6999656</v>
      </c>
      <c r="BW121" s="986"/>
      <c r="BX121" s="986"/>
      <c r="BY121" s="986"/>
      <c r="BZ121" s="986"/>
      <c r="CA121" s="986">
        <v>7188720</v>
      </c>
      <c r="CB121" s="986"/>
      <c r="CC121" s="986"/>
      <c r="CD121" s="986"/>
      <c r="CE121" s="986"/>
      <c r="CF121" s="1024">
        <v>206.3</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775601</v>
      </c>
      <c r="DH121" s="920"/>
      <c r="DI121" s="920"/>
      <c r="DJ121" s="920"/>
      <c r="DK121" s="920"/>
      <c r="DL121" s="920">
        <v>668263</v>
      </c>
      <c r="DM121" s="920"/>
      <c r="DN121" s="920"/>
      <c r="DO121" s="920"/>
      <c r="DP121" s="920"/>
      <c r="DQ121" s="920">
        <v>625950</v>
      </c>
      <c r="DR121" s="920"/>
      <c r="DS121" s="920"/>
      <c r="DT121" s="920"/>
      <c r="DU121" s="920"/>
      <c r="DV121" s="921">
        <v>18</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9124707</v>
      </c>
      <c r="BR122" s="1035"/>
      <c r="BS122" s="1035"/>
      <c r="BT122" s="1035"/>
      <c r="BU122" s="1035"/>
      <c r="BV122" s="1035">
        <v>9159486</v>
      </c>
      <c r="BW122" s="1035"/>
      <c r="BX122" s="1035"/>
      <c r="BY122" s="1035"/>
      <c r="BZ122" s="1035"/>
      <c r="CA122" s="1035">
        <v>8990603</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t="s">
        <v>444</v>
      </c>
      <c r="DH122" s="920"/>
      <c r="DI122" s="920"/>
      <c r="DJ122" s="920"/>
      <c r="DK122" s="920"/>
      <c r="DL122" s="920">
        <v>101124</v>
      </c>
      <c r="DM122" s="920"/>
      <c r="DN122" s="920"/>
      <c r="DO122" s="920"/>
      <c r="DP122" s="920"/>
      <c r="DQ122" s="920">
        <v>96820</v>
      </c>
      <c r="DR122" s="920"/>
      <c r="DS122" s="920"/>
      <c r="DT122" s="920"/>
      <c r="DU122" s="920"/>
      <c r="DV122" s="921">
        <v>2.8</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63.9</v>
      </c>
      <c r="BR123" s="1027"/>
      <c r="BS123" s="1027"/>
      <c r="BT123" s="1027"/>
      <c r="BU123" s="1027"/>
      <c r="BV123" s="1027">
        <v>63.1</v>
      </c>
      <c r="BW123" s="1027"/>
      <c r="BX123" s="1027"/>
      <c r="BY123" s="1027"/>
      <c r="BZ123" s="1027"/>
      <c r="CA123" s="1027">
        <v>55.4</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455</v>
      </c>
      <c r="AY127" s="887"/>
      <c r="AZ127" s="887"/>
      <c r="BA127" s="887"/>
      <c r="BB127" s="887"/>
      <c r="BC127" s="887"/>
      <c r="BD127" s="887"/>
      <c r="BE127" s="888"/>
      <c r="BF127" s="1041" t="s">
        <v>222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624</v>
      </c>
      <c r="DH127" s="1048"/>
      <c r="DI127" s="1048"/>
      <c r="DJ127" s="1048"/>
      <c r="DK127" s="1048"/>
      <c r="DL127" s="1048">
        <v>344</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222</v>
      </c>
      <c r="AB128" s="1090"/>
      <c r="AC128" s="1090"/>
      <c r="AD128" s="1090"/>
      <c r="AE128" s="1091"/>
      <c r="AF128" s="1092" t="s">
        <v>222</v>
      </c>
      <c r="AG128" s="1090"/>
      <c r="AH128" s="1090"/>
      <c r="AI128" s="1090"/>
      <c r="AJ128" s="1091"/>
      <c r="AK128" s="1092" t="s">
        <v>222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460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4000290</v>
      </c>
      <c r="AB129" s="959"/>
      <c r="AC129" s="959"/>
      <c r="AD129" s="959"/>
      <c r="AE129" s="960"/>
      <c r="AF129" s="961">
        <v>4014598</v>
      </c>
      <c r="AG129" s="959"/>
      <c r="AH129" s="959"/>
      <c r="AI129" s="959"/>
      <c r="AJ129" s="960"/>
      <c r="AK129" s="961">
        <v>4008811</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453173</v>
      </c>
      <c r="AB130" s="959"/>
      <c r="AC130" s="959"/>
      <c r="AD130" s="959"/>
      <c r="AE130" s="960"/>
      <c r="AF130" s="961">
        <v>477610</v>
      </c>
      <c r="AG130" s="959"/>
      <c r="AH130" s="959"/>
      <c r="AI130" s="959"/>
      <c r="AJ130" s="960"/>
      <c r="AK130" s="961">
        <v>524022</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55.4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3547117</v>
      </c>
      <c r="AB131" s="998"/>
      <c r="AC131" s="998"/>
      <c r="AD131" s="998"/>
      <c r="AE131" s="999"/>
      <c r="AF131" s="1000">
        <v>3536988</v>
      </c>
      <c r="AG131" s="998"/>
      <c r="AH131" s="998"/>
      <c r="AI131" s="998"/>
      <c r="AJ131" s="999"/>
      <c r="AK131" s="1000">
        <v>3484789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8.2108371390000006</v>
      </c>
      <c r="AB132" s="1104"/>
      <c r="AC132" s="1104"/>
      <c r="AD132" s="1104"/>
      <c r="AE132" s="1105"/>
      <c r="AF132" s="1106">
        <v>5.7707009469999999</v>
      </c>
      <c r="AG132" s="1104"/>
      <c r="AH132" s="1104"/>
      <c r="AI132" s="1104"/>
      <c r="AJ132" s="1105"/>
      <c r="AK132" s="1106">
        <v>3.3533163699999999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8.6999999999999993</v>
      </c>
      <c r="AB133" s="1111"/>
      <c r="AC133" s="1111"/>
      <c r="AD133" s="1111"/>
      <c r="AE133" s="1112"/>
      <c r="AF133" s="1110">
        <v>7.6</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1394773</v>
      </c>
      <c r="L9" s="264">
        <v>83700</v>
      </c>
      <c r="M9" s="265">
        <v>77799</v>
      </c>
      <c r="N9" s="266">
        <v>7.6</v>
      </c>
    </row>
    <row r="10" spans="1:16">
      <c r="A10" s="248"/>
      <c r="B10" s="244"/>
      <c r="C10" s="244"/>
      <c r="D10" s="244"/>
      <c r="E10" s="244"/>
      <c r="F10" s="244"/>
      <c r="G10" s="1119" t="s">
        <v>478</v>
      </c>
      <c r="H10" s="1120"/>
      <c r="I10" s="1120"/>
      <c r="J10" s="1121"/>
      <c r="K10" s="267">
        <v>6567</v>
      </c>
      <c r="L10" s="268">
        <v>394</v>
      </c>
      <c r="M10" s="269">
        <v>8141</v>
      </c>
      <c r="N10" s="270">
        <v>-95.2</v>
      </c>
    </row>
    <row r="11" spans="1:16" ht="13.5" customHeight="1">
      <c r="A11" s="248"/>
      <c r="B11" s="244"/>
      <c r="C11" s="244"/>
      <c r="D11" s="244"/>
      <c r="E11" s="244"/>
      <c r="F11" s="244"/>
      <c r="G11" s="1119" t="s">
        <v>479</v>
      </c>
      <c r="H11" s="1120"/>
      <c r="I11" s="1120"/>
      <c r="J11" s="1121"/>
      <c r="K11" s="267">
        <v>328614</v>
      </c>
      <c r="L11" s="268">
        <v>19720</v>
      </c>
      <c r="M11" s="269">
        <v>11503</v>
      </c>
      <c r="N11" s="270">
        <v>71.400000000000006</v>
      </c>
    </row>
    <row r="12" spans="1:16" ht="13.5" customHeight="1">
      <c r="A12" s="248"/>
      <c r="B12" s="244"/>
      <c r="C12" s="244"/>
      <c r="D12" s="244"/>
      <c r="E12" s="244"/>
      <c r="F12" s="244"/>
      <c r="G12" s="1119" t="s">
        <v>480</v>
      </c>
      <c r="H12" s="1120"/>
      <c r="I12" s="1120"/>
      <c r="J12" s="1121"/>
      <c r="K12" s="267" t="s">
        <v>481</v>
      </c>
      <c r="L12" s="268" t="s">
        <v>481</v>
      </c>
      <c r="M12" s="269">
        <v>578</v>
      </c>
      <c r="N12" s="270" t="s">
        <v>481</v>
      </c>
    </row>
    <row r="13" spans="1:16" ht="13.5" customHeight="1">
      <c r="A13" s="248"/>
      <c r="B13" s="244"/>
      <c r="C13" s="244"/>
      <c r="D13" s="244"/>
      <c r="E13" s="244"/>
      <c r="F13" s="244"/>
      <c r="G13" s="1119" t="s">
        <v>482</v>
      </c>
      <c r="H13" s="1120"/>
      <c r="I13" s="1120"/>
      <c r="J13" s="1121"/>
      <c r="K13" s="267" t="s">
        <v>481</v>
      </c>
      <c r="L13" s="268" t="s">
        <v>481</v>
      </c>
      <c r="M13" s="269" t="s">
        <v>481</v>
      </c>
      <c r="N13" s="270" t="s">
        <v>481</v>
      </c>
    </row>
    <row r="14" spans="1:16" ht="13.5" customHeight="1">
      <c r="A14" s="248"/>
      <c r="B14" s="244"/>
      <c r="C14" s="244"/>
      <c r="D14" s="244"/>
      <c r="E14" s="244"/>
      <c r="F14" s="244"/>
      <c r="G14" s="1119" t="s">
        <v>483</v>
      </c>
      <c r="H14" s="1120"/>
      <c r="I14" s="1120"/>
      <c r="J14" s="1121"/>
      <c r="K14" s="267">
        <v>94191</v>
      </c>
      <c r="L14" s="268">
        <v>5652</v>
      </c>
      <c r="M14" s="269">
        <v>3404</v>
      </c>
      <c r="N14" s="270">
        <v>66</v>
      </c>
    </row>
    <row r="15" spans="1:16" ht="13.5" customHeight="1">
      <c r="A15" s="248"/>
      <c r="B15" s="244"/>
      <c r="C15" s="244"/>
      <c r="D15" s="244"/>
      <c r="E15" s="244"/>
      <c r="F15" s="244"/>
      <c r="G15" s="1119" t="s">
        <v>484</v>
      </c>
      <c r="H15" s="1120"/>
      <c r="I15" s="1120"/>
      <c r="J15" s="1121"/>
      <c r="K15" s="267">
        <v>22759</v>
      </c>
      <c r="L15" s="268">
        <v>1366</v>
      </c>
      <c r="M15" s="269">
        <v>1859</v>
      </c>
      <c r="N15" s="270">
        <v>-26.5</v>
      </c>
    </row>
    <row r="16" spans="1:16">
      <c r="A16" s="248"/>
      <c r="B16" s="244"/>
      <c r="C16" s="244"/>
      <c r="D16" s="244"/>
      <c r="E16" s="244"/>
      <c r="F16" s="244"/>
      <c r="G16" s="1122" t="s">
        <v>485</v>
      </c>
      <c r="H16" s="1123"/>
      <c r="I16" s="1123"/>
      <c r="J16" s="1124"/>
      <c r="K16" s="268">
        <v>-127393</v>
      </c>
      <c r="L16" s="268">
        <v>-7645</v>
      </c>
      <c r="M16" s="269">
        <v>-8484</v>
      </c>
      <c r="N16" s="270">
        <v>-9.9</v>
      </c>
    </row>
    <row r="17" spans="1:16">
      <c r="A17" s="248"/>
      <c r="B17" s="244"/>
      <c r="C17" s="244"/>
      <c r="D17" s="244"/>
      <c r="E17" s="244"/>
      <c r="F17" s="244"/>
      <c r="G17" s="1122" t="s">
        <v>171</v>
      </c>
      <c r="H17" s="1123"/>
      <c r="I17" s="1123"/>
      <c r="J17" s="1124"/>
      <c r="K17" s="268">
        <v>1719511</v>
      </c>
      <c r="L17" s="268">
        <v>103187</v>
      </c>
      <c r="M17" s="269">
        <v>94801</v>
      </c>
      <c r="N17" s="270">
        <v>8.8000000000000007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8.6999999999999993</v>
      </c>
      <c r="L21" s="281">
        <v>8.7799999999999994</v>
      </c>
      <c r="M21" s="282">
        <v>-0.08</v>
      </c>
      <c r="N21" s="249"/>
      <c r="O21" s="283"/>
      <c r="P21" s="279"/>
    </row>
    <row r="22" spans="1:16" s="284" customFormat="1">
      <c r="A22" s="279"/>
      <c r="B22" s="249"/>
      <c r="C22" s="249"/>
      <c r="D22" s="249"/>
      <c r="E22" s="249"/>
      <c r="F22" s="249"/>
      <c r="G22" s="1114" t="s">
        <v>491</v>
      </c>
      <c r="H22" s="1115"/>
      <c r="I22" s="1115"/>
      <c r="J22" s="1116"/>
      <c r="K22" s="285">
        <v>99.1</v>
      </c>
      <c r="L22" s="286">
        <v>96.7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445400</v>
      </c>
      <c r="L32" s="294">
        <v>26728</v>
      </c>
      <c r="M32" s="295">
        <v>52939</v>
      </c>
      <c r="N32" s="296">
        <v>-49.5</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v>6</v>
      </c>
      <c r="N34" s="296" t="s">
        <v>481</v>
      </c>
    </row>
    <row r="35" spans="1:16" ht="27" customHeight="1">
      <c r="A35" s="248"/>
      <c r="B35" s="244"/>
      <c r="C35" s="244"/>
      <c r="D35" s="244"/>
      <c r="E35" s="244"/>
      <c r="F35" s="244"/>
      <c r="G35" s="1130" t="s">
        <v>497</v>
      </c>
      <c r="H35" s="1131"/>
      <c r="I35" s="1131"/>
      <c r="J35" s="1132"/>
      <c r="K35" s="294">
        <v>163516</v>
      </c>
      <c r="L35" s="294">
        <v>9813</v>
      </c>
      <c r="M35" s="295">
        <v>16218</v>
      </c>
      <c r="N35" s="296">
        <v>-39.5</v>
      </c>
    </row>
    <row r="36" spans="1:16" ht="27" customHeight="1">
      <c r="A36" s="248"/>
      <c r="B36" s="244"/>
      <c r="C36" s="244"/>
      <c r="D36" s="244"/>
      <c r="E36" s="244"/>
      <c r="F36" s="244"/>
      <c r="G36" s="1130" t="s">
        <v>498</v>
      </c>
      <c r="H36" s="1131"/>
      <c r="I36" s="1131"/>
      <c r="J36" s="1132"/>
      <c r="K36" s="294">
        <v>31962</v>
      </c>
      <c r="L36" s="294">
        <v>1918</v>
      </c>
      <c r="M36" s="295">
        <v>3341</v>
      </c>
      <c r="N36" s="296">
        <v>-42.6</v>
      </c>
    </row>
    <row r="37" spans="1:16" ht="13.5" customHeight="1">
      <c r="A37" s="248"/>
      <c r="B37" s="244"/>
      <c r="C37" s="244"/>
      <c r="D37" s="244"/>
      <c r="E37" s="244"/>
      <c r="F37" s="244"/>
      <c r="G37" s="1130" t="s">
        <v>499</v>
      </c>
      <c r="H37" s="1131"/>
      <c r="I37" s="1131"/>
      <c r="J37" s="1132"/>
      <c r="K37" s="294" t="s">
        <v>481</v>
      </c>
      <c r="L37" s="294" t="s">
        <v>481</v>
      </c>
      <c r="M37" s="295">
        <v>1023</v>
      </c>
      <c r="N37" s="296" t="s">
        <v>481</v>
      </c>
    </row>
    <row r="38" spans="1:16" ht="27" customHeight="1">
      <c r="A38" s="248"/>
      <c r="B38" s="244"/>
      <c r="C38" s="244"/>
      <c r="D38" s="244"/>
      <c r="E38" s="244"/>
      <c r="F38" s="244"/>
      <c r="G38" s="1133" t="s">
        <v>500</v>
      </c>
      <c r="H38" s="1134"/>
      <c r="I38" s="1134"/>
      <c r="J38" s="1135"/>
      <c r="K38" s="297" t="s">
        <v>481</v>
      </c>
      <c r="L38" s="297" t="s">
        <v>481</v>
      </c>
      <c r="M38" s="298">
        <v>7</v>
      </c>
      <c r="N38" s="299" t="s">
        <v>481</v>
      </c>
      <c r="O38" s="293"/>
    </row>
    <row r="39" spans="1:16">
      <c r="A39" s="248"/>
      <c r="B39" s="244"/>
      <c r="C39" s="244"/>
      <c r="D39" s="244"/>
      <c r="E39" s="244"/>
      <c r="F39" s="244"/>
      <c r="G39" s="1133" t="s">
        <v>501</v>
      </c>
      <c r="H39" s="1134"/>
      <c r="I39" s="1134"/>
      <c r="J39" s="1135"/>
      <c r="K39" s="300" t="s">
        <v>481</v>
      </c>
      <c r="L39" s="300" t="s">
        <v>481</v>
      </c>
      <c r="M39" s="301">
        <v>-3044</v>
      </c>
      <c r="N39" s="302" t="s">
        <v>481</v>
      </c>
      <c r="O39" s="293"/>
    </row>
    <row r="40" spans="1:16" ht="27" customHeight="1">
      <c r="A40" s="248"/>
      <c r="B40" s="244"/>
      <c r="C40" s="244"/>
      <c r="D40" s="244"/>
      <c r="E40" s="244"/>
      <c r="F40" s="244"/>
      <c r="G40" s="1130" t="s">
        <v>502</v>
      </c>
      <c r="H40" s="1131"/>
      <c r="I40" s="1131"/>
      <c r="J40" s="1132"/>
      <c r="K40" s="300">
        <v>-524022</v>
      </c>
      <c r="L40" s="300">
        <v>-31446</v>
      </c>
      <c r="M40" s="301">
        <v>-47792</v>
      </c>
      <c r="N40" s="302">
        <v>-34.200000000000003</v>
      </c>
      <c r="O40" s="293"/>
    </row>
    <row r="41" spans="1:16">
      <c r="A41" s="248"/>
      <c r="B41" s="244"/>
      <c r="C41" s="244"/>
      <c r="D41" s="244"/>
      <c r="E41" s="244"/>
      <c r="F41" s="244"/>
      <c r="G41" s="1136" t="s">
        <v>282</v>
      </c>
      <c r="H41" s="1137"/>
      <c r="I41" s="1137"/>
      <c r="J41" s="1138"/>
      <c r="K41" s="294">
        <v>116856</v>
      </c>
      <c r="L41" s="300">
        <v>7012</v>
      </c>
      <c r="M41" s="301">
        <v>22698</v>
      </c>
      <c r="N41" s="302">
        <v>-69.099999999999994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643093</v>
      </c>
      <c r="J51" s="320">
        <v>36921</v>
      </c>
      <c r="K51" s="321">
        <v>35.6</v>
      </c>
      <c r="L51" s="322">
        <v>64717</v>
      </c>
      <c r="M51" s="323">
        <v>-1.2</v>
      </c>
      <c r="N51" s="324">
        <v>36.799999999999997</v>
      </c>
    </row>
    <row r="52" spans="1:14">
      <c r="A52" s="248"/>
      <c r="B52" s="244"/>
      <c r="C52" s="244"/>
      <c r="D52" s="244"/>
      <c r="E52" s="244"/>
      <c r="F52" s="244"/>
      <c r="G52" s="325"/>
      <c r="H52" s="326" t="s">
        <v>513</v>
      </c>
      <c r="I52" s="327">
        <v>339933</v>
      </c>
      <c r="J52" s="328">
        <v>19516</v>
      </c>
      <c r="K52" s="329">
        <v>-22.4</v>
      </c>
      <c r="L52" s="330">
        <v>31931</v>
      </c>
      <c r="M52" s="331">
        <v>-2.8</v>
      </c>
      <c r="N52" s="332">
        <v>-19.600000000000001</v>
      </c>
    </row>
    <row r="53" spans="1:14">
      <c r="A53" s="248"/>
      <c r="B53" s="244"/>
      <c r="C53" s="244"/>
      <c r="D53" s="244"/>
      <c r="E53" s="244"/>
      <c r="F53" s="244"/>
      <c r="G53" s="310" t="s">
        <v>514</v>
      </c>
      <c r="H53" s="311"/>
      <c r="I53" s="319">
        <v>621968</v>
      </c>
      <c r="J53" s="320">
        <v>36288</v>
      </c>
      <c r="K53" s="321">
        <v>-1.7</v>
      </c>
      <c r="L53" s="322">
        <v>61557</v>
      </c>
      <c r="M53" s="323">
        <v>-4.9000000000000004</v>
      </c>
      <c r="N53" s="324">
        <v>3.2</v>
      </c>
    </row>
    <row r="54" spans="1:14">
      <c r="A54" s="248"/>
      <c r="B54" s="244"/>
      <c r="C54" s="244"/>
      <c r="D54" s="244"/>
      <c r="E54" s="244"/>
      <c r="F54" s="244"/>
      <c r="G54" s="325"/>
      <c r="H54" s="326" t="s">
        <v>513</v>
      </c>
      <c r="I54" s="327">
        <v>334738</v>
      </c>
      <c r="J54" s="328">
        <v>19530</v>
      </c>
      <c r="K54" s="329">
        <v>0.1</v>
      </c>
      <c r="L54" s="330">
        <v>32497</v>
      </c>
      <c r="M54" s="331">
        <v>1.8</v>
      </c>
      <c r="N54" s="332">
        <v>-1.7</v>
      </c>
    </row>
    <row r="55" spans="1:14">
      <c r="A55" s="248"/>
      <c r="B55" s="244"/>
      <c r="C55" s="244"/>
      <c r="D55" s="244"/>
      <c r="E55" s="244"/>
      <c r="F55" s="244"/>
      <c r="G55" s="310" t="s">
        <v>515</v>
      </c>
      <c r="H55" s="311"/>
      <c r="I55" s="319">
        <v>592529</v>
      </c>
      <c r="J55" s="320">
        <v>34649</v>
      </c>
      <c r="K55" s="321">
        <v>-4.5</v>
      </c>
      <c r="L55" s="322">
        <v>69806</v>
      </c>
      <c r="M55" s="323">
        <v>13.4</v>
      </c>
      <c r="N55" s="324">
        <v>-17.899999999999999</v>
      </c>
    </row>
    <row r="56" spans="1:14">
      <c r="A56" s="248"/>
      <c r="B56" s="244"/>
      <c r="C56" s="244"/>
      <c r="D56" s="244"/>
      <c r="E56" s="244"/>
      <c r="F56" s="244"/>
      <c r="G56" s="325"/>
      <c r="H56" s="326" t="s">
        <v>513</v>
      </c>
      <c r="I56" s="327">
        <v>239633</v>
      </c>
      <c r="J56" s="328">
        <v>14013</v>
      </c>
      <c r="K56" s="329">
        <v>-28.2</v>
      </c>
      <c r="L56" s="330">
        <v>32823</v>
      </c>
      <c r="M56" s="331">
        <v>1</v>
      </c>
      <c r="N56" s="332">
        <v>-29.2</v>
      </c>
    </row>
    <row r="57" spans="1:14">
      <c r="A57" s="248"/>
      <c r="B57" s="244"/>
      <c r="C57" s="244"/>
      <c r="D57" s="244"/>
      <c r="E57" s="244"/>
      <c r="F57" s="244"/>
      <c r="G57" s="310" t="s">
        <v>516</v>
      </c>
      <c r="H57" s="311"/>
      <c r="I57" s="319">
        <v>1027312</v>
      </c>
      <c r="J57" s="320">
        <v>60853</v>
      </c>
      <c r="K57" s="321">
        <v>75.599999999999994</v>
      </c>
      <c r="L57" s="322">
        <v>74444</v>
      </c>
      <c r="M57" s="323">
        <v>6.6</v>
      </c>
      <c r="N57" s="324">
        <v>69</v>
      </c>
    </row>
    <row r="58" spans="1:14">
      <c r="A58" s="248"/>
      <c r="B58" s="244"/>
      <c r="C58" s="244"/>
      <c r="D58" s="244"/>
      <c r="E58" s="244"/>
      <c r="F58" s="244"/>
      <c r="G58" s="325"/>
      <c r="H58" s="326" t="s">
        <v>513</v>
      </c>
      <c r="I58" s="327">
        <v>454353</v>
      </c>
      <c r="J58" s="328">
        <v>26913</v>
      </c>
      <c r="K58" s="329">
        <v>92.1</v>
      </c>
      <c r="L58" s="330">
        <v>34175</v>
      </c>
      <c r="M58" s="331">
        <v>4.0999999999999996</v>
      </c>
      <c r="N58" s="332">
        <v>88</v>
      </c>
    </row>
    <row r="59" spans="1:14">
      <c r="A59" s="248"/>
      <c r="B59" s="244"/>
      <c r="C59" s="244"/>
      <c r="D59" s="244"/>
      <c r="E59" s="244"/>
      <c r="F59" s="244"/>
      <c r="G59" s="310" t="s">
        <v>517</v>
      </c>
      <c r="H59" s="311"/>
      <c r="I59" s="319">
        <v>411973</v>
      </c>
      <c r="J59" s="320">
        <v>24722</v>
      </c>
      <c r="K59" s="321">
        <v>-59.4</v>
      </c>
      <c r="L59" s="322">
        <v>85205</v>
      </c>
      <c r="M59" s="323">
        <v>14.5</v>
      </c>
      <c r="N59" s="324">
        <v>-73.900000000000006</v>
      </c>
    </row>
    <row r="60" spans="1:14">
      <c r="A60" s="248"/>
      <c r="B60" s="244"/>
      <c r="C60" s="244"/>
      <c r="D60" s="244"/>
      <c r="E60" s="244"/>
      <c r="F60" s="244"/>
      <c r="G60" s="325"/>
      <c r="H60" s="326" t="s">
        <v>513</v>
      </c>
      <c r="I60" s="333">
        <v>398658</v>
      </c>
      <c r="J60" s="328">
        <v>23923</v>
      </c>
      <c r="K60" s="329">
        <v>-11.1</v>
      </c>
      <c r="L60" s="330">
        <v>38847</v>
      </c>
      <c r="M60" s="331">
        <v>13.7</v>
      </c>
      <c r="N60" s="332">
        <v>-24.8</v>
      </c>
    </row>
    <row r="61" spans="1:14">
      <c r="A61" s="248"/>
      <c r="B61" s="244"/>
      <c r="C61" s="244"/>
      <c r="D61" s="244"/>
      <c r="E61" s="244"/>
      <c r="F61" s="244"/>
      <c r="G61" s="310" t="s">
        <v>518</v>
      </c>
      <c r="H61" s="334"/>
      <c r="I61" s="335">
        <v>659375</v>
      </c>
      <c r="J61" s="336">
        <v>38687</v>
      </c>
      <c r="K61" s="337">
        <v>9.1</v>
      </c>
      <c r="L61" s="338">
        <v>71146</v>
      </c>
      <c r="M61" s="339">
        <v>5.7</v>
      </c>
      <c r="N61" s="324">
        <v>3.4</v>
      </c>
    </row>
    <row r="62" spans="1:14">
      <c r="A62" s="248"/>
      <c r="B62" s="244"/>
      <c r="C62" s="244"/>
      <c r="D62" s="244"/>
      <c r="E62" s="244"/>
      <c r="F62" s="244"/>
      <c r="G62" s="325"/>
      <c r="H62" s="326" t="s">
        <v>513</v>
      </c>
      <c r="I62" s="327">
        <v>353463</v>
      </c>
      <c r="J62" s="328">
        <v>20779</v>
      </c>
      <c r="K62" s="329">
        <v>6.1</v>
      </c>
      <c r="L62" s="330">
        <v>34055</v>
      </c>
      <c r="M62" s="331">
        <v>3.6</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18.78</v>
      </c>
      <c r="G47" s="12">
        <v>22.15</v>
      </c>
      <c r="H47" s="12">
        <v>19.329999999999998</v>
      </c>
      <c r="I47" s="12">
        <v>19.260000000000002</v>
      </c>
      <c r="J47" s="13">
        <v>15.54</v>
      </c>
    </row>
    <row r="48" spans="2:10" ht="57.75" customHeight="1">
      <c r="B48" s="14"/>
      <c r="C48" s="1141" t="s">
        <v>4</v>
      </c>
      <c r="D48" s="1141"/>
      <c r="E48" s="1142"/>
      <c r="F48" s="15">
        <v>4.88</v>
      </c>
      <c r="G48" s="16">
        <v>5.76</v>
      </c>
      <c r="H48" s="16">
        <v>4.1500000000000004</v>
      </c>
      <c r="I48" s="16">
        <v>2.5499999999999998</v>
      </c>
      <c r="J48" s="17">
        <v>4.2</v>
      </c>
    </row>
    <row r="49" spans="2:10" ht="57.75" customHeight="1" thickBot="1">
      <c r="B49" s="18"/>
      <c r="C49" s="1143" t="s">
        <v>5</v>
      </c>
      <c r="D49" s="1143"/>
      <c r="E49" s="1144"/>
      <c r="F49" s="19">
        <v>3.94</v>
      </c>
      <c r="G49" s="20">
        <v>4.25</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528</v>
      </c>
      <c r="D34" s="1151"/>
      <c r="E34" s="1152"/>
      <c r="F34" s="32">
        <v>15.83</v>
      </c>
      <c r="G34" s="33">
        <v>18.329999999999998</v>
      </c>
      <c r="H34" s="33">
        <v>19.93</v>
      </c>
      <c r="I34" s="33">
        <v>19.43</v>
      </c>
      <c r="J34" s="34">
        <v>20.45</v>
      </c>
      <c r="K34" s="22"/>
      <c r="L34" s="22"/>
      <c r="M34" s="22"/>
      <c r="N34" s="22"/>
      <c r="O34" s="22"/>
      <c r="P34" s="22"/>
    </row>
    <row r="35" spans="1:16" ht="39" customHeight="1">
      <c r="A35" s="22"/>
      <c r="B35" s="35"/>
      <c r="C35" s="1145" t="s">
        <v>529</v>
      </c>
      <c r="D35" s="1146"/>
      <c r="E35" s="1147"/>
      <c r="F35" s="36">
        <v>4.87</v>
      </c>
      <c r="G35" s="37">
        <v>5.76</v>
      </c>
      <c r="H35" s="37">
        <v>4.1399999999999997</v>
      </c>
      <c r="I35" s="37">
        <v>2.54</v>
      </c>
      <c r="J35" s="38">
        <v>4.2</v>
      </c>
      <c r="K35" s="22"/>
      <c r="L35" s="22"/>
      <c r="M35" s="22"/>
      <c r="N35" s="22"/>
      <c r="O35" s="22"/>
      <c r="P35" s="22"/>
    </row>
    <row r="36" spans="1:16" ht="39" customHeight="1">
      <c r="A36" s="22"/>
      <c r="B36" s="35"/>
      <c r="C36" s="1145" t="s">
        <v>530</v>
      </c>
      <c r="D36" s="1146"/>
      <c r="E36" s="1147"/>
      <c r="F36" s="36">
        <v>1.35</v>
      </c>
      <c r="G36" s="37">
        <v>2.4700000000000002</v>
      </c>
      <c r="H36" s="37">
        <v>3.28</v>
      </c>
      <c r="I36" s="37">
        <v>3.51</v>
      </c>
      <c r="J36" s="38">
        <v>1.3</v>
      </c>
      <c r="K36" s="22"/>
      <c r="L36" s="22"/>
      <c r="M36" s="22"/>
      <c r="N36" s="22"/>
      <c r="O36" s="22"/>
      <c r="P36" s="22"/>
    </row>
    <row r="37" spans="1:16" ht="39" customHeight="1">
      <c r="A37" s="22"/>
      <c r="B37" s="35"/>
      <c r="C37" s="1145" t="s">
        <v>531</v>
      </c>
      <c r="D37" s="1146"/>
      <c r="E37" s="1147"/>
      <c r="F37" s="36" t="s">
        <v>481</v>
      </c>
      <c r="G37" s="37" t="s">
        <v>481</v>
      </c>
      <c r="H37" s="37" t="s">
        <v>481</v>
      </c>
      <c r="I37" s="37">
        <v>0</v>
      </c>
      <c r="J37" s="38">
        <v>1.26</v>
      </c>
      <c r="K37" s="22"/>
      <c r="L37" s="22"/>
      <c r="M37" s="22"/>
      <c r="N37" s="22"/>
      <c r="O37" s="22"/>
      <c r="P37" s="22"/>
    </row>
    <row r="38" spans="1:16" ht="39" customHeight="1">
      <c r="A38" s="22"/>
      <c r="B38" s="35"/>
      <c r="C38" s="1145" t="s">
        <v>532</v>
      </c>
      <c r="D38" s="1146"/>
      <c r="E38" s="1147"/>
      <c r="F38" s="36">
        <v>0.36</v>
      </c>
      <c r="G38" s="37">
        <v>0.78</v>
      </c>
      <c r="H38" s="37">
        <v>1.1299999999999999</v>
      </c>
      <c r="I38" s="37">
        <v>0.77</v>
      </c>
      <c r="J38" s="38">
        <v>1.18</v>
      </c>
      <c r="K38" s="22"/>
      <c r="L38" s="22"/>
      <c r="M38" s="22"/>
      <c r="N38" s="22"/>
      <c r="O38" s="22"/>
      <c r="P38" s="22"/>
    </row>
    <row r="39" spans="1:16" ht="39" customHeight="1">
      <c r="A39" s="22"/>
      <c r="B39" s="35"/>
      <c r="C39" s="1145" t="s">
        <v>533</v>
      </c>
      <c r="D39" s="1146"/>
      <c r="E39" s="1147"/>
      <c r="F39" s="36">
        <v>0.23</v>
      </c>
      <c r="G39" s="37">
        <v>0.11</v>
      </c>
      <c r="H39" s="37">
        <v>0.1</v>
      </c>
      <c r="I39" s="37">
        <v>0.84</v>
      </c>
      <c r="J39" s="38">
        <v>0.6</v>
      </c>
      <c r="K39" s="22"/>
      <c r="L39" s="22"/>
      <c r="M39" s="22"/>
      <c r="N39" s="22"/>
      <c r="O39" s="22"/>
      <c r="P39" s="22"/>
    </row>
    <row r="40" spans="1:16" ht="39" customHeight="1">
      <c r="A40" s="22"/>
      <c r="B40" s="35"/>
      <c r="C40" s="1145" t="s">
        <v>534</v>
      </c>
      <c r="D40" s="1146"/>
      <c r="E40" s="1147"/>
      <c r="F40" s="36">
        <v>0.68</v>
      </c>
      <c r="G40" s="37">
        <v>0.28000000000000003</v>
      </c>
      <c r="H40" s="37">
        <v>0.23</v>
      </c>
      <c r="I40" s="37">
        <v>0.43</v>
      </c>
      <c r="J40" s="38">
        <v>0.41</v>
      </c>
      <c r="K40" s="22"/>
      <c r="L40" s="22"/>
      <c r="M40" s="22"/>
      <c r="N40" s="22"/>
      <c r="O40" s="22"/>
      <c r="P40" s="22"/>
    </row>
    <row r="41" spans="1:16" ht="39" customHeight="1">
      <c r="A41" s="22"/>
      <c r="B41" s="35"/>
      <c r="C41" s="1145" t="s">
        <v>535</v>
      </c>
      <c r="D41" s="1146"/>
      <c r="E41" s="1147"/>
      <c r="F41" s="36">
        <v>0.02</v>
      </c>
      <c r="G41" s="37">
        <v>0.04</v>
      </c>
      <c r="H41" s="37">
        <v>0.02</v>
      </c>
      <c r="I41" s="37">
        <v>0.03</v>
      </c>
      <c r="J41" s="38">
        <v>0.03</v>
      </c>
      <c r="K41" s="22"/>
      <c r="L41" s="22"/>
      <c r="M41" s="22"/>
      <c r="N41" s="22"/>
      <c r="O41" s="22"/>
      <c r="P41" s="22"/>
    </row>
    <row r="42" spans="1:16" ht="39" customHeight="1">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537</v>
      </c>
      <c r="D43" s="1149"/>
      <c r="E43" s="1150"/>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375</v>
      </c>
      <c r="L45" s="60">
        <v>387</v>
      </c>
      <c r="M45" s="60">
        <v>415</v>
      </c>
      <c r="N45" s="60">
        <v>425</v>
      </c>
      <c r="O45" s="61">
        <v>445</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236</v>
      </c>
      <c r="L48" s="64">
        <v>241</v>
      </c>
      <c r="M48" s="64">
        <v>241</v>
      </c>
      <c r="N48" s="64">
        <v>204</v>
      </c>
      <c r="O48" s="65">
        <v>164</v>
      </c>
      <c r="P48" s="48"/>
      <c r="Q48" s="48"/>
      <c r="R48" s="48"/>
      <c r="S48" s="48"/>
      <c r="T48" s="48"/>
      <c r="U48" s="48"/>
    </row>
    <row r="49" spans="1:21" ht="30.75" customHeight="1">
      <c r="A49" s="48"/>
      <c r="B49" s="1163"/>
      <c r="C49" s="1164"/>
      <c r="D49" s="62"/>
      <c r="E49" s="1155" t="s">
        <v>16</v>
      </c>
      <c r="F49" s="1155"/>
      <c r="G49" s="1155"/>
      <c r="H49" s="1155"/>
      <c r="I49" s="1155"/>
      <c r="J49" s="1156"/>
      <c r="K49" s="63">
        <v>123</v>
      </c>
      <c r="L49" s="64">
        <v>112</v>
      </c>
      <c r="M49" s="64">
        <v>88</v>
      </c>
      <c r="N49" s="64">
        <v>52</v>
      </c>
      <c r="O49" s="65">
        <v>32</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404</v>
      </c>
      <c r="L52" s="64">
        <v>419</v>
      </c>
      <c r="M52" s="64">
        <v>453</v>
      </c>
      <c r="N52" s="64">
        <v>478</v>
      </c>
      <c r="O52" s="65">
        <v>523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330</v>
      </c>
      <c r="L53" s="69">
        <v>321</v>
      </c>
      <c r="M53" s="69">
        <v>291</v>
      </c>
      <c r="N53" s="69">
        <v>203</v>
      </c>
      <c r="O53" s="70">
        <v>118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広報02</cp:lastModifiedBy>
  <cp:lastPrinted>2016-04-26T06:49:00Z</cp:lastPrinted>
  <dcterms:created xsi:type="dcterms:W3CDTF">2016-02-15T00:51:35Z</dcterms:created>
  <dcterms:modified xsi:type="dcterms:W3CDTF">2016-10-17T00:45:21Z</dcterms:modified>
  <cp:category/>
</cp:coreProperties>
</file>